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5055505F-1912-4F49-A882-953A8F94A0AB}"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<sst xmlns="http://schemas.openxmlformats.org/spreadsheetml/2006/main" count="11244" uniqueCount="2031">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</sst>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1609</v>
      </c>
      <c r="D23" s="135"/>
      <c r="E23" s="136"/>
      <c r="F23" s="51"/>
      <c r="G23" s="134" t="s">
        <v>1610</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1562</v>
      </c>
      <c r="D27" s="142"/>
      <c r="E27" s="143"/>
      <c r="F27" s="51"/>
      <c r="G27" s="141" t="s">
        <v>1563</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1601</v>
      </c>
      <c r="D39" s="142"/>
      <c r="E39" s="143"/>
      <c r="F39" s="51"/>
      <c r="G39" s="141" t="s">
        <v>1602</v>
      </c>
      <c r="H39" s="142"/>
      <c r="I39" s="143"/>
      <c r="K39" s="141" t="s">
        <v>1560</v>
      </c>
      <c r="L39" s="142"/>
      <c r="M39" s="143"/>
      <c r="N39" s="51"/>
      <c r="O39" s="141" t="s">
        <v>1561</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44368</v>
      </c>
      <c r="C8" s="65">
        <f>VLOOKUP($A8,'Return Data'!$B$7:$R$2843,4,0)</f>
        <v>1060.6099999999999</v>
      </c>
      <c r="D8" s="65">
        <f>VLOOKUP($A8,'Return Data'!$B$7:$R$2843,10,0)</f>
        <v>7.7515999999999998</v>
      </c>
      <c r="E8" s="66">
        <f t="shared" ref="E8:E40" si="0">RANK(D8,D$8:D$40,0)</f>
        <v>17</v>
      </c>
      <c r="F8" s="65">
        <f>VLOOKUP($A8,'Return Data'!$B$7:$R$2843,11,0)</f>
        <v>18.9878</v>
      </c>
      <c r="G8" s="66">
        <f t="shared" ref="G8:G40" si="1">RANK(F8,F$8:F$40,0)</f>
        <v>16</v>
      </c>
      <c r="H8" s="65">
        <f>VLOOKUP($A8,'Return Data'!$B$7:$R$2843,12,0)</f>
        <v>37.736199999999997</v>
      </c>
      <c r="I8" s="66">
        <f t="shared" ref="I8:I40" si="2">RANK(H8,H$8:H$40,0)</f>
        <v>11</v>
      </c>
      <c r="J8" s="65">
        <f>VLOOKUP($A8,'Return Data'!$B$7:$R$2843,13,0)</f>
        <v>51.381599999999999</v>
      </c>
      <c r="K8" s="66">
        <f t="shared" ref="K8:K40" si="3">RANK(J8,J$8:J$40,0)</f>
        <v>9</v>
      </c>
      <c r="L8" s="65">
        <f>VLOOKUP($A8,'Return Data'!$B$7:$R$2843,17,0)</f>
        <v>14.689399999999999</v>
      </c>
      <c r="M8" s="66">
        <f t="shared" ref="M8:M17" si="4">RANK(L8,L$8:L$40,0)</f>
        <v>24</v>
      </c>
      <c r="N8" s="65">
        <f>VLOOKUP($A8,'Return Data'!$B$7:$R$2843,14,0)</f>
        <v>10.4513</v>
      </c>
      <c r="O8" s="66">
        <f>RANK(N8,N$8:N$40,0)</f>
        <v>24</v>
      </c>
      <c r="P8" s="65">
        <f>VLOOKUP($A8,'Return Data'!$B$7:$R$2843,15,0)</f>
        <v>11.6839</v>
      </c>
      <c r="Q8" s="66">
        <f>RANK(P8,P$8:P$40,0)</f>
        <v>18</v>
      </c>
      <c r="R8" s="65">
        <f>VLOOKUP($A8,'Return Data'!$B$7:$R$2843,16,0)</f>
        <v>14.0192</v>
      </c>
      <c r="S8" s="67">
        <f t="shared" ref="S8:S40" si="5">RANK(R8,R$8:R$40,0)</f>
        <v>17</v>
      </c>
    </row>
    <row r="9" spans="1:20" x14ac:dyDescent="0.3">
      <c r="A9" s="63" t="s">
        <v>480</v>
      </c>
      <c r="B9" s="64">
        <f>VLOOKUP($A9,'Return Data'!$B$7:$R$2843,3,0)</f>
        <v>44368</v>
      </c>
      <c r="C9" s="65">
        <f>VLOOKUP($A9,'Return Data'!$B$7:$R$2843,4,0)</f>
        <v>14.54</v>
      </c>
      <c r="D9" s="65">
        <f>VLOOKUP($A9,'Return Data'!$B$7:$R$2843,10,0)</f>
        <v>6.9904000000000002</v>
      </c>
      <c r="E9" s="66">
        <f t="shared" si="0"/>
        <v>25</v>
      </c>
      <c r="F9" s="65">
        <f>VLOOKUP($A9,'Return Data'!$B$7:$R$2843,11,0)</f>
        <v>12.1914</v>
      </c>
      <c r="G9" s="66">
        <f t="shared" si="1"/>
        <v>30</v>
      </c>
      <c r="H9" s="65">
        <f>VLOOKUP($A9,'Return Data'!$B$7:$R$2843,12,0)</f>
        <v>30.170100000000001</v>
      </c>
      <c r="I9" s="66">
        <f t="shared" si="2"/>
        <v>26</v>
      </c>
      <c r="J9" s="65">
        <f>VLOOKUP($A9,'Return Data'!$B$7:$R$2843,13,0)</f>
        <v>40.347499999999997</v>
      </c>
      <c r="K9" s="66">
        <f t="shared" si="3"/>
        <v>27</v>
      </c>
      <c r="L9" s="65">
        <f>VLOOKUP($A9,'Return Data'!$B$7:$R$2843,17,0)</f>
        <v>17.538</v>
      </c>
      <c r="M9" s="66">
        <f t="shared" si="4"/>
        <v>11</v>
      </c>
      <c r="N9" s="65"/>
      <c r="O9" s="66"/>
      <c r="P9" s="65"/>
      <c r="Q9" s="66"/>
      <c r="R9" s="65">
        <f>VLOOKUP($A9,'Return Data'!$B$7:$R$2843,16,0)</f>
        <v>13.939</v>
      </c>
      <c r="S9" s="67">
        <f t="shared" si="5"/>
        <v>18</v>
      </c>
    </row>
    <row r="10" spans="1:20" x14ac:dyDescent="0.3">
      <c r="A10" s="63" t="s">
        <v>483</v>
      </c>
      <c r="B10" s="64">
        <f>VLOOKUP($A10,'Return Data'!$B$7:$R$2843,3,0)</f>
        <v>44368</v>
      </c>
      <c r="C10" s="65">
        <f>VLOOKUP($A10,'Return Data'!$B$7:$R$2843,4,0)</f>
        <v>79.650000000000006</v>
      </c>
      <c r="D10" s="65">
        <f>VLOOKUP($A10,'Return Data'!$B$7:$R$2843,10,0)</f>
        <v>5.3571</v>
      </c>
      <c r="E10" s="66">
        <f t="shared" si="0"/>
        <v>32</v>
      </c>
      <c r="F10" s="65">
        <f>VLOOKUP($A10,'Return Data'!$B$7:$R$2843,11,0)</f>
        <v>17.0807</v>
      </c>
      <c r="G10" s="66">
        <f t="shared" si="1"/>
        <v>21</v>
      </c>
      <c r="H10" s="65">
        <f>VLOOKUP($A10,'Return Data'!$B$7:$R$2843,12,0)</f>
        <v>33.618499999999997</v>
      </c>
      <c r="I10" s="66">
        <f t="shared" si="2"/>
        <v>20</v>
      </c>
      <c r="J10" s="65">
        <f>VLOOKUP($A10,'Return Data'!$B$7:$R$2843,13,0)</f>
        <v>46.442399999999999</v>
      </c>
      <c r="K10" s="66">
        <f t="shared" si="3"/>
        <v>14</v>
      </c>
      <c r="L10" s="65">
        <f>VLOOKUP($A10,'Return Data'!$B$7:$R$2843,17,0)</f>
        <v>15.8133</v>
      </c>
      <c r="M10" s="66">
        <f t="shared" si="4"/>
        <v>20</v>
      </c>
      <c r="N10" s="65">
        <f>VLOOKUP($A10,'Return Data'!$B$7:$R$2843,14,0)</f>
        <v>10.5733</v>
      </c>
      <c r="O10" s="66">
        <f t="shared" ref="O10:O17" si="6">RANK(N10,N$8:N$40,0)</f>
        <v>23</v>
      </c>
      <c r="P10" s="65">
        <f>VLOOKUP($A10,'Return Data'!$B$7:$R$2843,15,0)</f>
        <v>11.8871</v>
      </c>
      <c r="Q10" s="66">
        <f>RANK(P10,P$8:P$40,0)</f>
        <v>15</v>
      </c>
      <c r="R10" s="65">
        <f>VLOOKUP($A10,'Return Data'!$B$7:$R$2843,16,0)</f>
        <v>12.120699999999999</v>
      </c>
      <c r="S10" s="67">
        <f t="shared" si="5"/>
        <v>25</v>
      </c>
    </row>
    <row r="11" spans="1:20" x14ac:dyDescent="0.3">
      <c r="A11" s="63" t="s">
        <v>1780</v>
      </c>
      <c r="B11" s="64">
        <f>VLOOKUP($A11,'Return Data'!$B$7:$R$2843,3,0)</f>
        <v>44368</v>
      </c>
      <c r="C11" s="65">
        <f>VLOOKUP($A11,'Return Data'!$B$7:$R$2843,4,0)</f>
        <v>18.336400000000001</v>
      </c>
      <c r="D11" s="65">
        <f>VLOOKUP($A11,'Return Data'!$B$7:$R$2843,10,0)</f>
        <v>9.1738</v>
      </c>
      <c r="E11" s="66">
        <f t="shared" si="0"/>
        <v>7</v>
      </c>
      <c r="F11" s="65">
        <f>VLOOKUP($A11,'Return Data'!$B$7:$R$2843,11,0)</f>
        <v>20.895099999999999</v>
      </c>
      <c r="G11" s="66">
        <f t="shared" si="1"/>
        <v>11</v>
      </c>
      <c r="H11" s="65">
        <f>VLOOKUP($A11,'Return Data'!$B$7:$R$2843,12,0)</f>
        <v>35.872500000000002</v>
      </c>
      <c r="I11" s="66">
        <f t="shared" si="2"/>
        <v>15</v>
      </c>
      <c r="J11" s="65">
        <f>VLOOKUP($A11,'Return Data'!$B$7:$R$2843,13,0)</f>
        <v>44.665900000000001</v>
      </c>
      <c r="K11" s="66">
        <f t="shared" si="3"/>
        <v>18</v>
      </c>
      <c r="L11" s="65">
        <f>VLOOKUP($A11,'Return Data'!$B$7:$R$2843,17,0)</f>
        <v>21.8352</v>
      </c>
      <c r="M11" s="66">
        <f t="shared" si="4"/>
        <v>4</v>
      </c>
      <c r="N11" s="65">
        <f>VLOOKUP($A11,'Return Data'!$B$7:$R$2843,14,0)</f>
        <v>18.153099999999998</v>
      </c>
      <c r="O11" s="66">
        <f t="shared" si="6"/>
        <v>2</v>
      </c>
      <c r="P11" s="65"/>
      <c r="Q11" s="66"/>
      <c r="R11" s="65">
        <f>VLOOKUP($A11,'Return Data'!$B$7:$R$2843,16,0)</f>
        <v>15.497199999999999</v>
      </c>
      <c r="S11" s="67">
        <f t="shared" si="5"/>
        <v>9</v>
      </c>
    </row>
    <row r="12" spans="1:20" x14ac:dyDescent="0.3">
      <c r="A12" s="63" t="s">
        <v>484</v>
      </c>
      <c r="B12" s="64">
        <f>VLOOKUP($A12,'Return Data'!$B$7:$R$2843,3,0)</f>
        <v>44368</v>
      </c>
      <c r="C12" s="65">
        <f>VLOOKUP($A12,'Return Data'!$B$7:$R$2843,4,0)</f>
        <v>20.95</v>
      </c>
      <c r="D12" s="65">
        <f>VLOOKUP($A12,'Return Data'!$B$7:$R$2843,10,0)</f>
        <v>18.028199999999998</v>
      </c>
      <c r="E12" s="66">
        <f t="shared" si="0"/>
        <v>2</v>
      </c>
      <c r="F12" s="65">
        <f>VLOOKUP($A12,'Return Data'!$B$7:$R$2843,11,0)</f>
        <v>34.381</v>
      </c>
      <c r="G12" s="66">
        <f t="shared" si="1"/>
        <v>2</v>
      </c>
      <c r="H12" s="65">
        <f>VLOOKUP($A12,'Return Data'!$B$7:$R$2843,12,0)</f>
        <v>50.6111</v>
      </c>
      <c r="I12" s="66">
        <f t="shared" si="2"/>
        <v>2</v>
      </c>
      <c r="J12" s="65">
        <f>VLOOKUP($A12,'Return Data'!$B$7:$R$2843,13,0)</f>
        <v>77.994900000000001</v>
      </c>
      <c r="K12" s="66">
        <f t="shared" si="3"/>
        <v>2</v>
      </c>
      <c r="L12" s="65">
        <f>VLOOKUP($A12,'Return Data'!$B$7:$R$2843,17,0)</f>
        <v>29.4147</v>
      </c>
      <c r="M12" s="66">
        <f t="shared" si="4"/>
        <v>2</v>
      </c>
      <c r="N12" s="65">
        <f>VLOOKUP($A12,'Return Data'!$B$7:$R$2843,14,0)</f>
        <v>14.4209</v>
      </c>
      <c r="O12" s="66">
        <f t="shared" si="6"/>
        <v>8</v>
      </c>
      <c r="P12" s="65"/>
      <c r="Q12" s="66"/>
      <c r="R12" s="65">
        <f>VLOOKUP($A12,'Return Data'!$B$7:$R$2843,16,0)</f>
        <v>16.208500000000001</v>
      </c>
      <c r="S12" s="67">
        <f t="shared" si="5"/>
        <v>5</v>
      </c>
    </row>
    <row r="13" spans="1:20" x14ac:dyDescent="0.3">
      <c r="A13" s="63" t="s">
        <v>486</v>
      </c>
      <c r="B13" s="64">
        <f>VLOOKUP($A13,'Return Data'!$B$7:$R$2843,3,0)</f>
        <v>44368</v>
      </c>
      <c r="C13" s="65">
        <f>VLOOKUP($A13,'Return Data'!$B$7:$R$2843,4,0)</f>
        <v>242.49</v>
      </c>
      <c r="D13" s="65">
        <f>VLOOKUP($A13,'Return Data'!$B$7:$R$2843,10,0)</f>
        <v>7.3155000000000001</v>
      </c>
      <c r="E13" s="66">
        <f t="shared" si="0"/>
        <v>19</v>
      </c>
      <c r="F13" s="65">
        <f>VLOOKUP($A13,'Return Data'!$B$7:$R$2843,11,0)</f>
        <v>16.430599999999998</v>
      </c>
      <c r="G13" s="66">
        <f t="shared" si="1"/>
        <v>22</v>
      </c>
      <c r="H13" s="65">
        <f>VLOOKUP($A13,'Return Data'!$B$7:$R$2843,12,0)</f>
        <v>31.430900000000001</v>
      </c>
      <c r="I13" s="66">
        <f t="shared" si="2"/>
        <v>24</v>
      </c>
      <c r="J13" s="65">
        <f>VLOOKUP($A13,'Return Data'!$B$7:$R$2843,13,0)</f>
        <v>42.214500000000001</v>
      </c>
      <c r="K13" s="66">
        <f t="shared" si="3"/>
        <v>22</v>
      </c>
      <c r="L13" s="65">
        <f>VLOOKUP($A13,'Return Data'!$B$7:$R$2843,17,0)</f>
        <v>19.787600000000001</v>
      </c>
      <c r="M13" s="66">
        <f t="shared" si="4"/>
        <v>7</v>
      </c>
      <c r="N13" s="65">
        <f>VLOOKUP($A13,'Return Data'!$B$7:$R$2843,14,0)</f>
        <v>16.302600000000002</v>
      </c>
      <c r="O13" s="66">
        <f t="shared" si="6"/>
        <v>4</v>
      </c>
      <c r="P13" s="65">
        <f>VLOOKUP($A13,'Return Data'!$B$7:$R$2843,15,0)</f>
        <v>15.935</v>
      </c>
      <c r="Q13" s="66">
        <f>RANK(P13,P$8:P$40,0)</f>
        <v>3</v>
      </c>
      <c r="R13" s="65">
        <f>VLOOKUP($A13,'Return Data'!$B$7:$R$2843,16,0)</f>
        <v>15.469799999999999</v>
      </c>
      <c r="S13" s="67">
        <f t="shared" si="5"/>
        <v>10</v>
      </c>
    </row>
    <row r="14" spans="1:20" x14ac:dyDescent="0.3">
      <c r="A14" s="63" t="s">
        <v>488</v>
      </c>
      <c r="B14" s="64">
        <f>VLOOKUP($A14,'Return Data'!$B$7:$R$2843,3,0)</f>
        <v>44368</v>
      </c>
      <c r="C14" s="65">
        <f>VLOOKUP($A14,'Return Data'!$B$7:$R$2843,4,0)</f>
        <v>235.21899999999999</v>
      </c>
      <c r="D14" s="65">
        <f>VLOOKUP($A14,'Return Data'!$B$7:$R$2843,10,0)</f>
        <v>8.9885000000000002</v>
      </c>
      <c r="E14" s="66">
        <f t="shared" si="0"/>
        <v>9</v>
      </c>
      <c r="F14" s="65">
        <f>VLOOKUP($A14,'Return Data'!$B$7:$R$2843,11,0)</f>
        <v>18.440999999999999</v>
      </c>
      <c r="G14" s="66">
        <f t="shared" si="1"/>
        <v>17</v>
      </c>
      <c r="H14" s="65">
        <f>VLOOKUP($A14,'Return Data'!$B$7:$R$2843,12,0)</f>
        <v>37.310899999999997</v>
      </c>
      <c r="I14" s="66">
        <f t="shared" si="2"/>
        <v>12</v>
      </c>
      <c r="J14" s="65">
        <f>VLOOKUP($A14,'Return Data'!$B$7:$R$2843,13,0)</f>
        <v>45.5032</v>
      </c>
      <c r="K14" s="66">
        <f t="shared" si="3"/>
        <v>16</v>
      </c>
      <c r="L14" s="65">
        <f>VLOOKUP($A14,'Return Data'!$B$7:$R$2843,17,0)</f>
        <v>20.308</v>
      </c>
      <c r="M14" s="66">
        <f t="shared" si="4"/>
        <v>6</v>
      </c>
      <c r="N14" s="65">
        <f>VLOOKUP($A14,'Return Data'!$B$7:$R$2843,14,0)</f>
        <v>16.007100000000001</v>
      </c>
      <c r="O14" s="66">
        <f t="shared" si="6"/>
        <v>5</v>
      </c>
      <c r="P14" s="65">
        <f>VLOOKUP($A14,'Return Data'!$B$7:$R$2843,15,0)</f>
        <v>15.309200000000001</v>
      </c>
      <c r="Q14" s="66">
        <f>RANK(P14,P$8:P$40,0)</f>
        <v>5</v>
      </c>
      <c r="R14" s="65">
        <f>VLOOKUP($A14,'Return Data'!$B$7:$R$2843,16,0)</f>
        <v>14.938700000000001</v>
      </c>
      <c r="S14" s="67">
        <f t="shared" si="5"/>
        <v>12</v>
      </c>
    </row>
    <row r="15" spans="1:20" x14ac:dyDescent="0.3">
      <c r="A15" s="63" t="s">
        <v>490</v>
      </c>
      <c r="B15" s="64">
        <f>VLOOKUP($A15,'Return Data'!$B$7:$R$2843,3,0)</f>
        <v>44368</v>
      </c>
      <c r="C15" s="65">
        <f>VLOOKUP($A15,'Return Data'!$B$7:$R$2843,4,0)</f>
        <v>36.75</v>
      </c>
      <c r="D15" s="65">
        <f>VLOOKUP($A15,'Return Data'!$B$7:$R$2843,10,0)</f>
        <v>7.8662000000000001</v>
      </c>
      <c r="E15" s="66">
        <f t="shared" si="0"/>
        <v>15</v>
      </c>
      <c r="F15" s="65">
        <f>VLOOKUP($A15,'Return Data'!$B$7:$R$2843,11,0)</f>
        <v>18.357500000000002</v>
      </c>
      <c r="G15" s="66">
        <f t="shared" si="1"/>
        <v>18</v>
      </c>
      <c r="H15" s="65">
        <f>VLOOKUP($A15,'Return Data'!$B$7:$R$2843,12,0)</f>
        <v>36.060699999999997</v>
      </c>
      <c r="I15" s="66">
        <f t="shared" si="2"/>
        <v>14</v>
      </c>
      <c r="J15" s="65">
        <f>VLOOKUP($A15,'Return Data'!$B$7:$R$2843,13,0)</f>
        <v>45.833300000000001</v>
      </c>
      <c r="K15" s="66">
        <f t="shared" si="3"/>
        <v>15</v>
      </c>
      <c r="L15" s="65">
        <f>VLOOKUP($A15,'Return Data'!$B$7:$R$2843,17,0)</f>
        <v>17.5367</v>
      </c>
      <c r="M15" s="66">
        <f t="shared" si="4"/>
        <v>12</v>
      </c>
      <c r="N15" s="65">
        <f>VLOOKUP($A15,'Return Data'!$B$7:$R$2843,14,0)</f>
        <v>13.841699999999999</v>
      </c>
      <c r="O15" s="66">
        <f t="shared" si="6"/>
        <v>10</v>
      </c>
      <c r="P15" s="65">
        <f>VLOOKUP($A15,'Return Data'!$B$7:$R$2843,15,0)</f>
        <v>13.0792</v>
      </c>
      <c r="Q15" s="66">
        <f>RANK(P15,P$8:P$40,0)</f>
        <v>11</v>
      </c>
      <c r="R15" s="65">
        <f>VLOOKUP($A15,'Return Data'!$B$7:$R$2843,16,0)</f>
        <v>13.208299999999999</v>
      </c>
      <c r="S15" s="67">
        <f t="shared" si="5"/>
        <v>20</v>
      </c>
    </row>
    <row r="16" spans="1:20" x14ac:dyDescent="0.3">
      <c r="A16" s="63" t="s">
        <v>493</v>
      </c>
      <c r="B16" s="64">
        <f>VLOOKUP($A16,'Return Data'!$B$7:$R$2843,3,0)</f>
        <v>44368</v>
      </c>
      <c r="C16" s="65">
        <f>VLOOKUP($A16,'Return Data'!$B$7:$R$2843,4,0)</f>
        <v>179.51169999999999</v>
      </c>
      <c r="D16" s="65">
        <f>VLOOKUP($A16,'Return Data'!$B$7:$R$2843,10,0)</f>
        <v>7.7689000000000004</v>
      </c>
      <c r="E16" s="66">
        <f t="shared" si="0"/>
        <v>16</v>
      </c>
      <c r="F16" s="65">
        <f>VLOOKUP($A16,'Return Data'!$B$7:$R$2843,11,0)</f>
        <v>21.0959</v>
      </c>
      <c r="G16" s="66">
        <f t="shared" si="1"/>
        <v>9</v>
      </c>
      <c r="H16" s="65">
        <f>VLOOKUP($A16,'Return Data'!$B$7:$R$2843,12,0)</f>
        <v>40.743499999999997</v>
      </c>
      <c r="I16" s="66">
        <f t="shared" si="2"/>
        <v>7</v>
      </c>
      <c r="J16" s="65">
        <f>VLOOKUP($A16,'Return Data'!$B$7:$R$2843,13,0)</f>
        <v>49.911900000000003</v>
      </c>
      <c r="K16" s="66">
        <f t="shared" si="3"/>
        <v>12</v>
      </c>
      <c r="L16" s="65">
        <f>VLOOKUP($A16,'Return Data'!$B$7:$R$2843,17,0)</f>
        <v>17.664899999999999</v>
      </c>
      <c r="M16" s="66">
        <f t="shared" si="4"/>
        <v>9</v>
      </c>
      <c r="N16" s="65">
        <f>VLOOKUP($A16,'Return Data'!$B$7:$R$2843,14,0)</f>
        <v>13.565799999999999</v>
      </c>
      <c r="O16" s="66">
        <f t="shared" si="6"/>
        <v>11</v>
      </c>
      <c r="P16" s="65">
        <f>VLOOKUP($A16,'Return Data'!$B$7:$R$2843,15,0)</f>
        <v>13.0181</v>
      </c>
      <c r="Q16" s="66">
        <f>RANK(P16,P$8:P$40,0)</f>
        <v>12</v>
      </c>
      <c r="R16" s="65">
        <f>VLOOKUP($A16,'Return Data'!$B$7:$R$2843,16,0)</f>
        <v>14.9428</v>
      </c>
      <c r="S16" s="67">
        <f t="shared" si="5"/>
        <v>11</v>
      </c>
    </row>
    <row r="17" spans="1:19" x14ac:dyDescent="0.3">
      <c r="A17" s="63" t="s">
        <v>495</v>
      </c>
      <c r="B17" s="64">
        <f>VLOOKUP($A17,'Return Data'!$B$7:$R$2843,3,0)</f>
        <v>44368</v>
      </c>
      <c r="C17" s="65">
        <f>VLOOKUP($A17,'Return Data'!$B$7:$R$2843,4,0)</f>
        <v>76.442999999999998</v>
      </c>
      <c r="D17" s="65">
        <f>VLOOKUP($A17,'Return Data'!$B$7:$R$2843,10,0)</f>
        <v>7.6071</v>
      </c>
      <c r="E17" s="66">
        <f t="shared" si="0"/>
        <v>18</v>
      </c>
      <c r="F17" s="65">
        <f>VLOOKUP($A17,'Return Data'!$B$7:$R$2843,11,0)</f>
        <v>20.956</v>
      </c>
      <c r="G17" s="66">
        <f t="shared" si="1"/>
        <v>10</v>
      </c>
      <c r="H17" s="65">
        <f>VLOOKUP($A17,'Return Data'!$B$7:$R$2843,12,0)</f>
        <v>39.609200000000001</v>
      </c>
      <c r="I17" s="66">
        <f t="shared" si="2"/>
        <v>10</v>
      </c>
      <c r="J17" s="65">
        <f>VLOOKUP($A17,'Return Data'!$B$7:$R$2843,13,0)</f>
        <v>50.564300000000003</v>
      </c>
      <c r="K17" s="66">
        <f t="shared" si="3"/>
        <v>11</v>
      </c>
      <c r="L17" s="65">
        <f>VLOOKUP($A17,'Return Data'!$B$7:$R$2843,17,0)</f>
        <v>15.917</v>
      </c>
      <c r="M17" s="66">
        <f t="shared" si="4"/>
        <v>19</v>
      </c>
      <c r="N17" s="65">
        <f>VLOOKUP($A17,'Return Data'!$B$7:$R$2843,14,0)</f>
        <v>13.315899999999999</v>
      </c>
      <c r="O17" s="66">
        <f t="shared" si="6"/>
        <v>13</v>
      </c>
      <c r="P17" s="65">
        <f>VLOOKUP($A17,'Return Data'!$B$7:$R$2843,15,0)</f>
        <v>14.056699999999999</v>
      </c>
      <c r="Q17" s="66">
        <f>RANK(P17,P$8:P$40,0)</f>
        <v>10</v>
      </c>
      <c r="R17" s="65">
        <f>VLOOKUP($A17,'Return Data'!$B$7:$R$2843,16,0)</f>
        <v>15.799099999999999</v>
      </c>
      <c r="S17" s="67">
        <f t="shared" si="5"/>
        <v>8</v>
      </c>
    </row>
    <row r="18" spans="1:19" x14ac:dyDescent="0.3">
      <c r="A18" s="63" t="s">
        <v>496</v>
      </c>
      <c r="B18" s="64">
        <f>VLOOKUP($A18,'Return Data'!$B$7:$R$2843,3,0)</f>
        <v>44368</v>
      </c>
      <c r="C18" s="65">
        <f>VLOOKUP($A18,'Return Data'!$B$7:$R$2843,4,0)</f>
        <v>15.1364</v>
      </c>
      <c r="D18" s="65">
        <f>VLOOKUP($A18,'Return Data'!$B$7:$R$2843,10,0)</f>
        <v>6.5552999999999999</v>
      </c>
      <c r="E18" s="66">
        <f t="shared" si="0"/>
        <v>28</v>
      </c>
      <c r="F18" s="65">
        <f>VLOOKUP($A18,'Return Data'!$B$7:$R$2843,11,0)</f>
        <v>14.5716</v>
      </c>
      <c r="G18" s="66">
        <f t="shared" si="1"/>
        <v>26</v>
      </c>
      <c r="H18" s="65">
        <f>VLOOKUP($A18,'Return Data'!$B$7:$R$2843,12,0)</f>
        <v>30.790600000000001</v>
      </c>
      <c r="I18" s="66">
        <f t="shared" si="2"/>
        <v>25</v>
      </c>
      <c r="J18" s="65">
        <f>VLOOKUP($A18,'Return Data'!$B$7:$R$2843,13,0)</f>
        <v>40.883699999999997</v>
      </c>
      <c r="K18" s="66">
        <f t="shared" si="3"/>
        <v>26</v>
      </c>
      <c r="L18" s="65"/>
      <c r="M18" s="66"/>
      <c r="N18" s="65"/>
      <c r="O18" s="66"/>
      <c r="P18" s="65"/>
      <c r="Q18" s="66"/>
      <c r="R18" s="65">
        <f>VLOOKUP($A18,'Return Data'!$B$7:$R$2843,16,0)</f>
        <v>16.823899999999998</v>
      </c>
      <c r="S18" s="67">
        <f t="shared" si="5"/>
        <v>3</v>
      </c>
    </row>
    <row r="19" spans="1:19" x14ac:dyDescent="0.3">
      <c r="A19" s="63" t="s">
        <v>499</v>
      </c>
      <c r="B19" s="64">
        <f>VLOOKUP($A19,'Return Data'!$B$7:$R$2843,3,0)</f>
        <v>44368</v>
      </c>
      <c r="C19" s="65">
        <f>VLOOKUP($A19,'Return Data'!$B$7:$R$2843,4,0)</f>
        <v>201.53</v>
      </c>
      <c r="D19" s="65">
        <f>VLOOKUP($A19,'Return Data'!$B$7:$R$2843,10,0)</f>
        <v>8.7588000000000008</v>
      </c>
      <c r="E19" s="66">
        <f t="shared" si="0"/>
        <v>10</v>
      </c>
      <c r="F19" s="65">
        <f>VLOOKUP($A19,'Return Data'!$B$7:$R$2843,11,0)</f>
        <v>27.5749</v>
      </c>
      <c r="G19" s="66">
        <f t="shared" si="1"/>
        <v>3</v>
      </c>
      <c r="H19" s="65">
        <f>VLOOKUP($A19,'Return Data'!$B$7:$R$2843,12,0)</f>
        <v>47.134399999999999</v>
      </c>
      <c r="I19" s="66">
        <f t="shared" si="2"/>
        <v>3</v>
      </c>
      <c r="J19" s="65">
        <f>VLOOKUP($A19,'Return Data'!$B$7:$R$2843,13,0)</f>
        <v>52.500900000000001</v>
      </c>
      <c r="K19" s="66">
        <f t="shared" si="3"/>
        <v>6</v>
      </c>
      <c r="L19" s="65">
        <f>VLOOKUP($A19,'Return Data'!$B$7:$R$2843,17,0)</f>
        <v>17.5747</v>
      </c>
      <c r="M19" s="66">
        <f>RANK(L19,L$8:L$40,0)</f>
        <v>10</v>
      </c>
      <c r="N19" s="65">
        <f>VLOOKUP($A19,'Return Data'!$B$7:$R$2843,14,0)</f>
        <v>14.849600000000001</v>
      </c>
      <c r="O19" s="66">
        <f>RANK(N19,N$8:N$40,0)</f>
        <v>7</v>
      </c>
      <c r="P19" s="65">
        <f>VLOOKUP($A19,'Return Data'!$B$7:$R$2843,15,0)</f>
        <v>15.3749</v>
      </c>
      <c r="Q19" s="66">
        <f>RANK(P19,P$8:P$40,0)</f>
        <v>4</v>
      </c>
      <c r="R19" s="65">
        <f>VLOOKUP($A19,'Return Data'!$B$7:$R$2843,16,0)</f>
        <v>16.271999999999998</v>
      </c>
      <c r="S19" s="67">
        <f t="shared" si="5"/>
        <v>4</v>
      </c>
    </row>
    <row r="20" spans="1:19" x14ac:dyDescent="0.3">
      <c r="A20" s="63" t="s">
        <v>501</v>
      </c>
      <c r="B20" s="64">
        <f>VLOOKUP($A20,'Return Data'!$B$7:$R$2843,3,0)</f>
        <v>44368</v>
      </c>
      <c r="C20" s="65">
        <f>VLOOKUP($A20,'Return Data'!$B$7:$R$2843,4,0)</f>
        <v>15.5937</v>
      </c>
      <c r="D20" s="65">
        <f>VLOOKUP($A20,'Return Data'!$B$7:$R$2843,10,0)</f>
        <v>6.9850000000000003</v>
      </c>
      <c r="E20" s="66">
        <f t="shared" si="0"/>
        <v>26</v>
      </c>
      <c r="F20" s="65">
        <f>VLOOKUP($A20,'Return Data'!$B$7:$R$2843,11,0)</f>
        <v>13.2119</v>
      </c>
      <c r="G20" s="66">
        <f t="shared" si="1"/>
        <v>28</v>
      </c>
      <c r="H20" s="65">
        <f>VLOOKUP($A20,'Return Data'!$B$7:$R$2843,12,0)</f>
        <v>25.1511</v>
      </c>
      <c r="I20" s="66">
        <f t="shared" si="2"/>
        <v>33</v>
      </c>
      <c r="J20" s="65">
        <f>VLOOKUP($A20,'Return Data'!$B$7:$R$2843,13,0)</f>
        <v>34.416899999999998</v>
      </c>
      <c r="K20" s="66">
        <f t="shared" si="3"/>
        <v>32</v>
      </c>
      <c r="L20" s="65">
        <f>VLOOKUP($A20,'Return Data'!$B$7:$R$2843,17,0)</f>
        <v>15.5143</v>
      </c>
      <c r="M20" s="66">
        <f>RANK(L20,L$8:L$40,0)</f>
        <v>21</v>
      </c>
      <c r="N20" s="65">
        <f>VLOOKUP($A20,'Return Data'!$B$7:$R$2843,14,0)</f>
        <v>8.1249000000000002</v>
      </c>
      <c r="O20" s="66">
        <f>RANK(N20,N$8:N$40,0)</f>
        <v>25</v>
      </c>
      <c r="P20" s="65"/>
      <c r="Q20" s="66"/>
      <c r="R20" s="65">
        <f>VLOOKUP($A20,'Return Data'!$B$7:$R$2843,16,0)</f>
        <v>10.002599999999999</v>
      </c>
      <c r="S20" s="67">
        <f t="shared" si="5"/>
        <v>33</v>
      </c>
    </row>
    <row r="21" spans="1:19" x14ac:dyDescent="0.3">
      <c r="A21" s="63" t="s">
        <v>502</v>
      </c>
      <c r="B21" s="64">
        <f>VLOOKUP($A21,'Return Data'!$B$7:$R$2843,3,0)</f>
        <v>44368</v>
      </c>
      <c r="C21" s="65">
        <f>VLOOKUP($A21,'Return Data'!$B$7:$R$2843,4,0)</f>
        <v>16.55</v>
      </c>
      <c r="D21" s="65">
        <f>VLOOKUP($A21,'Return Data'!$B$7:$R$2843,10,0)</f>
        <v>10.333299999999999</v>
      </c>
      <c r="E21" s="66">
        <f t="shared" si="0"/>
        <v>3</v>
      </c>
      <c r="F21" s="65">
        <f>VLOOKUP($A21,'Return Data'!$B$7:$R$2843,11,0)</f>
        <v>21.423300000000001</v>
      </c>
      <c r="G21" s="66">
        <f t="shared" si="1"/>
        <v>8</v>
      </c>
      <c r="H21" s="65">
        <f>VLOOKUP($A21,'Return Data'!$B$7:$R$2843,12,0)</f>
        <v>36.438600000000001</v>
      </c>
      <c r="I21" s="66">
        <f t="shared" si="2"/>
        <v>13</v>
      </c>
      <c r="J21" s="65">
        <f>VLOOKUP($A21,'Return Data'!$B$7:$R$2843,13,0)</f>
        <v>54.384300000000003</v>
      </c>
      <c r="K21" s="66">
        <f t="shared" si="3"/>
        <v>5</v>
      </c>
      <c r="L21" s="65">
        <f>VLOOKUP($A21,'Return Data'!$B$7:$R$2843,17,0)</f>
        <v>17.460999999999999</v>
      </c>
      <c r="M21" s="66">
        <f>RANK(L21,L$8:L$40,0)</f>
        <v>13</v>
      </c>
      <c r="N21" s="65">
        <f>VLOOKUP($A21,'Return Data'!$B$7:$R$2843,14,0)</f>
        <v>11.979100000000001</v>
      </c>
      <c r="O21" s="66">
        <f>RANK(N21,N$8:N$40,0)</f>
        <v>18</v>
      </c>
      <c r="P21" s="65"/>
      <c r="Q21" s="66"/>
      <c r="R21" s="65">
        <f>VLOOKUP($A21,'Return Data'!$B$7:$R$2843,16,0)</f>
        <v>11.9115</v>
      </c>
      <c r="S21" s="67">
        <f t="shared" si="5"/>
        <v>28</v>
      </c>
    </row>
    <row r="22" spans="1:19" x14ac:dyDescent="0.3">
      <c r="A22" s="63" t="s">
        <v>504</v>
      </c>
      <c r="B22" s="64">
        <f>VLOOKUP($A22,'Return Data'!$B$7:$R$2843,3,0)</f>
        <v>44368</v>
      </c>
      <c r="C22" s="65">
        <f>VLOOKUP($A22,'Return Data'!$B$7:$R$2843,4,0)</f>
        <v>14.194000000000001</v>
      </c>
      <c r="D22" s="65">
        <f>VLOOKUP($A22,'Return Data'!$B$7:$R$2843,10,0)</f>
        <v>4.8479000000000001</v>
      </c>
      <c r="E22" s="66">
        <f t="shared" si="0"/>
        <v>33</v>
      </c>
      <c r="F22" s="65">
        <f>VLOOKUP($A22,'Return Data'!$B$7:$R$2843,11,0)</f>
        <v>11.4137</v>
      </c>
      <c r="G22" s="66">
        <f t="shared" si="1"/>
        <v>33</v>
      </c>
      <c r="H22" s="65">
        <f>VLOOKUP($A22,'Return Data'!$B$7:$R$2843,12,0)</f>
        <v>31.778600000000001</v>
      </c>
      <c r="I22" s="66">
        <f t="shared" si="2"/>
        <v>23</v>
      </c>
      <c r="J22" s="65">
        <f>VLOOKUP($A22,'Return Data'!$B$7:$R$2843,13,0)</f>
        <v>42.607399999999998</v>
      </c>
      <c r="K22" s="66">
        <f t="shared" si="3"/>
        <v>21</v>
      </c>
      <c r="L22" s="65"/>
      <c r="M22" s="66"/>
      <c r="N22" s="65"/>
      <c r="O22" s="66"/>
      <c r="P22" s="65"/>
      <c r="Q22" s="66"/>
      <c r="R22" s="65">
        <f>VLOOKUP($A22,'Return Data'!$B$7:$R$2843,16,0)</f>
        <v>14.8895</v>
      </c>
      <c r="S22" s="67">
        <f t="shared" si="5"/>
        <v>13</v>
      </c>
    </row>
    <row r="23" spans="1:19" x14ac:dyDescent="0.3">
      <c r="A23" s="63" t="s">
        <v>506</v>
      </c>
      <c r="B23" s="64">
        <f>VLOOKUP($A23,'Return Data'!$B$7:$R$2843,3,0)</f>
        <v>44368</v>
      </c>
      <c r="C23" s="65">
        <f>VLOOKUP($A23,'Return Data'!$B$7:$R$2843,4,0)</f>
        <v>13.946400000000001</v>
      </c>
      <c r="D23" s="65">
        <f>VLOOKUP($A23,'Return Data'!$B$7:$R$2843,10,0)</f>
        <v>6.2380000000000004</v>
      </c>
      <c r="E23" s="66">
        <f t="shared" si="0"/>
        <v>30</v>
      </c>
      <c r="F23" s="65">
        <f>VLOOKUP($A23,'Return Data'!$B$7:$R$2843,11,0)</f>
        <v>14.523099999999999</v>
      </c>
      <c r="G23" s="66">
        <f t="shared" si="1"/>
        <v>27</v>
      </c>
      <c r="H23" s="65">
        <f>VLOOKUP($A23,'Return Data'!$B$7:$R$2843,12,0)</f>
        <v>26.1615</v>
      </c>
      <c r="I23" s="66">
        <f t="shared" si="2"/>
        <v>32</v>
      </c>
      <c r="J23" s="65">
        <f>VLOOKUP($A23,'Return Data'!$B$7:$R$2843,13,0)</f>
        <v>36.6571</v>
      </c>
      <c r="K23" s="66">
        <f t="shared" si="3"/>
        <v>28</v>
      </c>
      <c r="L23" s="65">
        <f>VLOOKUP($A23,'Return Data'!$B$7:$R$2843,17,0)</f>
        <v>14.5928</v>
      </c>
      <c r="M23" s="66">
        <f>RANK(L23,L$8:L$40,0)</f>
        <v>25</v>
      </c>
      <c r="N23" s="65"/>
      <c r="O23" s="66"/>
      <c r="P23" s="65"/>
      <c r="Q23" s="66"/>
      <c r="R23" s="65">
        <f>VLOOKUP($A23,'Return Data'!$B$7:$R$2843,16,0)</f>
        <v>11.8172</v>
      </c>
      <c r="S23" s="67">
        <f t="shared" si="5"/>
        <v>29</v>
      </c>
    </row>
    <row r="24" spans="1:19" x14ac:dyDescent="0.3">
      <c r="A24" s="63" t="s">
        <v>509</v>
      </c>
      <c r="B24" s="64">
        <f>VLOOKUP($A24,'Return Data'!$B$7:$R$2843,3,0)</f>
        <v>44368</v>
      </c>
      <c r="C24" s="65">
        <f>VLOOKUP($A24,'Return Data'!$B$7:$R$2843,4,0)</f>
        <v>68.365499999999997</v>
      </c>
      <c r="D24" s="65">
        <f>VLOOKUP($A24,'Return Data'!$B$7:$R$2843,10,0)</f>
        <v>8.4716000000000005</v>
      </c>
      <c r="E24" s="66">
        <f t="shared" si="0"/>
        <v>13</v>
      </c>
      <c r="F24" s="65">
        <f>VLOOKUP($A24,'Return Data'!$B$7:$R$2843,11,0)</f>
        <v>20.3093</v>
      </c>
      <c r="G24" s="66">
        <f t="shared" si="1"/>
        <v>12</v>
      </c>
      <c r="H24" s="65">
        <f>VLOOKUP($A24,'Return Data'!$B$7:$R$2843,12,0)</f>
        <v>40.715200000000003</v>
      </c>
      <c r="I24" s="66">
        <f t="shared" si="2"/>
        <v>8</v>
      </c>
      <c r="J24" s="65">
        <f>VLOOKUP($A24,'Return Data'!$B$7:$R$2843,13,0)</f>
        <v>74.2102</v>
      </c>
      <c r="K24" s="66">
        <f t="shared" si="3"/>
        <v>3</v>
      </c>
      <c r="L24" s="65">
        <f>VLOOKUP($A24,'Return Data'!$B$7:$R$2843,17,0)</f>
        <v>23.559899999999999</v>
      </c>
      <c r="M24" s="66">
        <f>RANK(L24,L$8:L$40,0)</f>
        <v>3</v>
      </c>
      <c r="N24" s="65">
        <f>VLOOKUP($A24,'Return Data'!$B$7:$R$2843,14,0)</f>
        <v>12.994</v>
      </c>
      <c r="O24" s="66">
        <f>RANK(N24,N$8:N$40,0)</f>
        <v>14</v>
      </c>
      <c r="P24" s="65">
        <f>VLOOKUP($A24,'Return Data'!$B$7:$R$2843,15,0)</f>
        <v>11.476000000000001</v>
      </c>
      <c r="Q24" s="66">
        <f>RANK(P24,P$8:P$40,0)</f>
        <v>19</v>
      </c>
      <c r="R24" s="65">
        <f>VLOOKUP($A24,'Return Data'!$B$7:$R$2843,16,0)</f>
        <v>12.6036</v>
      </c>
      <c r="S24" s="67">
        <f t="shared" si="5"/>
        <v>23</v>
      </c>
    </row>
    <row r="25" spans="1:19" x14ac:dyDescent="0.3">
      <c r="A25" s="63" t="s">
        <v>1838</v>
      </c>
      <c r="B25" s="64">
        <f>VLOOKUP($A25,'Return Data'!$B$7:$R$2843,3,0)</f>
        <v>44368</v>
      </c>
      <c r="C25" s="65">
        <f>VLOOKUP($A25,'Return Data'!$B$7:$R$2843,4,0)</f>
        <v>40.345999999999997</v>
      </c>
      <c r="D25" s="65">
        <f>VLOOKUP($A25,'Return Data'!$B$7:$R$2843,10,0)</f>
        <v>8.6877999999999993</v>
      </c>
      <c r="E25" s="66">
        <f t="shared" si="0"/>
        <v>12</v>
      </c>
      <c r="F25" s="65">
        <f>VLOOKUP($A25,'Return Data'!$B$7:$R$2843,11,0)</f>
        <v>22.565200000000001</v>
      </c>
      <c r="G25" s="66">
        <f t="shared" si="1"/>
        <v>7</v>
      </c>
      <c r="H25" s="65">
        <f>VLOOKUP($A25,'Return Data'!$B$7:$R$2843,12,0)</f>
        <v>41.351599999999998</v>
      </c>
      <c r="I25" s="66">
        <f t="shared" si="2"/>
        <v>5</v>
      </c>
      <c r="J25" s="65">
        <f>VLOOKUP($A25,'Return Data'!$B$7:$R$2843,13,0)</f>
        <v>56.988300000000002</v>
      </c>
      <c r="K25" s="66">
        <f t="shared" si="3"/>
        <v>4</v>
      </c>
      <c r="L25" s="65">
        <f>VLOOKUP($A25,'Return Data'!$B$7:$R$2843,17,0)</f>
        <v>21.508800000000001</v>
      </c>
      <c r="M25" s="66">
        <f>RANK(L25,L$8:L$40,0)</f>
        <v>5</v>
      </c>
      <c r="N25" s="65">
        <f>VLOOKUP($A25,'Return Data'!$B$7:$R$2843,14,0)</f>
        <v>16.471</v>
      </c>
      <c r="O25" s="66">
        <f>RANK(N25,N$8:N$40,0)</f>
        <v>3</v>
      </c>
      <c r="P25" s="65">
        <f>VLOOKUP($A25,'Return Data'!$B$7:$R$2843,15,0)</f>
        <v>14.947800000000001</v>
      </c>
      <c r="Q25" s="66">
        <f>RANK(P25,P$8:P$40,0)</f>
        <v>7</v>
      </c>
      <c r="R25" s="65">
        <f>VLOOKUP($A25,'Return Data'!$B$7:$R$2843,16,0)</f>
        <v>12.996700000000001</v>
      </c>
      <c r="S25" s="67">
        <f t="shared" si="5"/>
        <v>21</v>
      </c>
    </row>
    <row r="26" spans="1:19" x14ac:dyDescent="0.3">
      <c r="A26" s="63" t="s">
        <v>510</v>
      </c>
      <c r="B26" s="64">
        <f>VLOOKUP($A26,'Return Data'!$B$7:$R$2843,3,0)</f>
        <v>44368</v>
      </c>
      <c r="C26" s="65">
        <f>VLOOKUP($A26,'Return Data'!$B$7:$R$2843,4,0)</f>
        <v>37.212000000000003</v>
      </c>
      <c r="D26" s="65">
        <f>VLOOKUP($A26,'Return Data'!$B$7:$R$2843,10,0)</f>
        <v>7.0263999999999998</v>
      </c>
      <c r="E26" s="66">
        <f t="shared" si="0"/>
        <v>23</v>
      </c>
      <c r="F26" s="65">
        <f>VLOOKUP($A26,'Return Data'!$B$7:$R$2843,11,0)</f>
        <v>15.029400000000001</v>
      </c>
      <c r="G26" s="66">
        <f t="shared" si="1"/>
        <v>24</v>
      </c>
      <c r="H26" s="65">
        <f>VLOOKUP($A26,'Return Data'!$B$7:$R$2843,12,0)</f>
        <v>30.125499999999999</v>
      </c>
      <c r="I26" s="66">
        <f t="shared" si="2"/>
        <v>27</v>
      </c>
      <c r="J26" s="65">
        <f>VLOOKUP($A26,'Return Data'!$B$7:$R$2843,13,0)</f>
        <v>41.458199999999998</v>
      </c>
      <c r="K26" s="66">
        <f t="shared" si="3"/>
        <v>23</v>
      </c>
      <c r="L26" s="65">
        <f>VLOOKUP($A26,'Return Data'!$B$7:$R$2843,17,0)</f>
        <v>14.9711</v>
      </c>
      <c r="M26" s="66">
        <f>RANK(L26,L$8:L$40,0)</f>
        <v>22</v>
      </c>
      <c r="N26" s="65">
        <f>VLOOKUP($A26,'Return Data'!$B$7:$R$2843,14,0)</f>
        <v>10.6815</v>
      </c>
      <c r="O26" s="66">
        <f>RANK(N26,N$8:N$40,0)</f>
        <v>22</v>
      </c>
      <c r="P26" s="65">
        <f>VLOOKUP($A26,'Return Data'!$B$7:$R$2843,15,0)</f>
        <v>12.3939</v>
      </c>
      <c r="Q26" s="66">
        <f>RANK(P26,P$8:P$40,0)</f>
        <v>13</v>
      </c>
      <c r="R26" s="65">
        <f>VLOOKUP($A26,'Return Data'!$B$7:$R$2843,16,0)</f>
        <v>14.8201</v>
      </c>
      <c r="S26" s="67">
        <f t="shared" si="5"/>
        <v>14</v>
      </c>
    </row>
    <row r="27" spans="1:19" x14ac:dyDescent="0.3">
      <c r="A27" s="63" t="s">
        <v>513</v>
      </c>
      <c r="B27" s="64">
        <f>VLOOKUP($A27,'Return Data'!$B$7:$R$2843,3,0)</f>
        <v>44368</v>
      </c>
      <c r="C27" s="65">
        <f>VLOOKUP($A27,'Return Data'!$B$7:$R$2843,4,0)</f>
        <v>140.0744</v>
      </c>
      <c r="D27" s="65">
        <f>VLOOKUP($A27,'Return Data'!$B$7:$R$2843,10,0)</f>
        <v>6.9532999999999996</v>
      </c>
      <c r="E27" s="66">
        <f t="shared" si="0"/>
        <v>27</v>
      </c>
      <c r="F27" s="65">
        <f>VLOOKUP($A27,'Return Data'!$B$7:$R$2843,11,0)</f>
        <v>11.554500000000001</v>
      </c>
      <c r="G27" s="66">
        <f t="shared" si="1"/>
        <v>31</v>
      </c>
      <c r="H27" s="65">
        <f>VLOOKUP($A27,'Return Data'!$B$7:$R$2843,12,0)</f>
        <v>27.654900000000001</v>
      </c>
      <c r="I27" s="66">
        <f t="shared" si="2"/>
        <v>28</v>
      </c>
      <c r="J27" s="65">
        <f>VLOOKUP($A27,'Return Data'!$B$7:$R$2843,13,0)</f>
        <v>34.290100000000002</v>
      </c>
      <c r="K27" s="66">
        <f t="shared" si="3"/>
        <v>33</v>
      </c>
      <c r="L27" s="65">
        <f>VLOOKUP($A27,'Return Data'!$B$7:$R$2843,17,0)</f>
        <v>13.046900000000001</v>
      </c>
      <c r="M27" s="66">
        <f>RANK(L27,L$8:L$40,0)</f>
        <v>27</v>
      </c>
      <c r="N27" s="65">
        <f>VLOOKUP($A27,'Return Data'!$B$7:$R$2843,14,0)</f>
        <v>12.3386</v>
      </c>
      <c r="O27" s="66">
        <f>RANK(N27,N$8:N$40,0)</f>
        <v>16</v>
      </c>
      <c r="P27" s="65">
        <f>VLOOKUP($A27,'Return Data'!$B$7:$R$2843,15,0)</f>
        <v>10.9175</v>
      </c>
      <c r="Q27" s="66">
        <f>RANK(P27,P$8:P$40,0)</f>
        <v>21</v>
      </c>
      <c r="R27" s="65">
        <f>VLOOKUP($A27,'Return Data'!$B$7:$R$2843,16,0)</f>
        <v>10.5481</v>
      </c>
      <c r="S27" s="67">
        <f t="shared" si="5"/>
        <v>31</v>
      </c>
    </row>
    <row r="28" spans="1:19" x14ac:dyDescent="0.3">
      <c r="A28" s="63" t="s">
        <v>514</v>
      </c>
      <c r="B28" s="64">
        <f>VLOOKUP($A28,'Return Data'!$B$7:$R$2843,3,0)</f>
        <v>44368</v>
      </c>
      <c r="C28" s="65">
        <f>VLOOKUP($A28,'Return Data'!$B$7:$R$2843,4,0)</f>
        <v>15.7111</v>
      </c>
      <c r="D28" s="65">
        <f>VLOOKUP($A28,'Return Data'!$B$7:$R$2843,10,0)</f>
        <v>9.3653999999999993</v>
      </c>
      <c r="E28" s="66">
        <f t="shared" si="0"/>
        <v>6</v>
      </c>
      <c r="F28" s="65">
        <f>VLOOKUP($A28,'Return Data'!$B$7:$R$2843,11,0)</f>
        <v>24.117999999999999</v>
      </c>
      <c r="G28" s="66">
        <f t="shared" si="1"/>
        <v>5</v>
      </c>
      <c r="H28" s="65">
        <f>VLOOKUP($A28,'Return Data'!$B$7:$R$2843,12,0)</f>
        <v>40.851100000000002</v>
      </c>
      <c r="I28" s="66">
        <f t="shared" si="2"/>
        <v>6</v>
      </c>
      <c r="J28" s="65">
        <f>VLOOKUP($A28,'Return Data'!$B$7:$R$2843,13,0)</f>
        <v>51.936100000000003</v>
      </c>
      <c r="K28" s="66">
        <f t="shared" si="3"/>
        <v>7</v>
      </c>
      <c r="L28" s="65"/>
      <c r="M28" s="66"/>
      <c r="N28" s="65"/>
      <c r="O28" s="66"/>
      <c r="P28" s="65"/>
      <c r="Q28" s="66"/>
      <c r="R28" s="65">
        <f>VLOOKUP($A28,'Return Data'!$B$7:$R$2843,16,0)</f>
        <v>26.4361</v>
      </c>
      <c r="S28" s="67">
        <f t="shared" si="5"/>
        <v>1</v>
      </c>
    </row>
    <row r="29" spans="1:19" x14ac:dyDescent="0.3">
      <c r="A29" s="63" t="s">
        <v>517</v>
      </c>
      <c r="B29" s="64">
        <f>VLOOKUP($A29,'Return Data'!$B$7:$R$2843,3,0)</f>
        <v>44368</v>
      </c>
      <c r="C29" s="65">
        <f>VLOOKUP($A29,'Return Data'!$B$7:$R$2843,4,0)</f>
        <v>22.268000000000001</v>
      </c>
      <c r="D29" s="65">
        <f>VLOOKUP($A29,'Return Data'!$B$7:$R$2843,10,0)</f>
        <v>7.8928000000000003</v>
      </c>
      <c r="E29" s="66">
        <f t="shared" si="0"/>
        <v>14</v>
      </c>
      <c r="F29" s="65">
        <f>VLOOKUP($A29,'Return Data'!$B$7:$R$2843,11,0)</f>
        <v>18.333500000000001</v>
      </c>
      <c r="G29" s="66">
        <f t="shared" si="1"/>
        <v>19</v>
      </c>
      <c r="H29" s="65">
        <f>VLOOKUP($A29,'Return Data'!$B$7:$R$2843,12,0)</f>
        <v>33.805999999999997</v>
      </c>
      <c r="I29" s="66">
        <f t="shared" si="2"/>
        <v>19</v>
      </c>
      <c r="J29" s="65">
        <f>VLOOKUP($A29,'Return Data'!$B$7:$R$2843,13,0)</f>
        <v>44.438000000000002</v>
      </c>
      <c r="K29" s="66">
        <f t="shared" si="3"/>
        <v>19</v>
      </c>
      <c r="L29" s="65">
        <f>VLOOKUP($A29,'Return Data'!$B$7:$R$2843,17,0)</f>
        <v>17.831800000000001</v>
      </c>
      <c r="M29" s="66">
        <f>RANK(L29,L$8:L$40,0)</f>
        <v>8</v>
      </c>
      <c r="N29" s="65">
        <f>VLOOKUP($A29,'Return Data'!$B$7:$R$2843,14,0)</f>
        <v>15.9415</v>
      </c>
      <c r="O29" s="66">
        <f>RANK(N29,N$8:N$40,0)</f>
        <v>6</v>
      </c>
      <c r="P29" s="65">
        <f>VLOOKUP($A29,'Return Data'!$B$7:$R$2843,15,0)</f>
        <v>16.232800000000001</v>
      </c>
      <c r="Q29" s="66">
        <f>RANK(P29,P$8:P$40,0)</f>
        <v>2</v>
      </c>
      <c r="R29" s="65">
        <f>VLOOKUP($A29,'Return Data'!$B$7:$R$2843,16,0)</f>
        <v>14.529</v>
      </c>
      <c r="S29" s="67">
        <f t="shared" si="5"/>
        <v>16</v>
      </c>
    </row>
    <row r="30" spans="1:19" x14ac:dyDescent="0.3">
      <c r="A30" s="63" t="s">
        <v>519</v>
      </c>
      <c r="B30" s="64">
        <f>VLOOKUP($A30,'Return Data'!$B$7:$R$2843,3,0)</f>
        <v>44368</v>
      </c>
      <c r="C30" s="65">
        <f>VLOOKUP($A30,'Return Data'!$B$7:$R$2843,4,0)</f>
        <v>15.0219</v>
      </c>
      <c r="D30" s="65">
        <f>VLOOKUP($A30,'Return Data'!$B$7:$R$2843,10,0)</f>
        <v>5.8029000000000002</v>
      </c>
      <c r="E30" s="66">
        <f t="shared" si="0"/>
        <v>31</v>
      </c>
      <c r="F30" s="65">
        <f>VLOOKUP($A30,'Return Data'!$B$7:$R$2843,11,0)</f>
        <v>11.509600000000001</v>
      </c>
      <c r="G30" s="66">
        <f t="shared" si="1"/>
        <v>32</v>
      </c>
      <c r="H30" s="65">
        <f>VLOOKUP($A30,'Return Data'!$B$7:$R$2843,12,0)</f>
        <v>27.529</v>
      </c>
      <c r="I30" s="66">
        <f t="shared" si="2"/>
        <v>29</v>
      </c>
      <c r="J30" s="65">
        <f>VLOOKUP($A30,'Return Data'!$B$7:$R$2843,13,0)</f>
        <v>36.324800000000003</v>
      </c>
      <c r="K30" s="66">
        <f t="shared" si="3"/>
        <v>29</v>
      </c>
      <c r="L30" s="65"/>
      <c r="M30" s="66"/>
      <c r="N30" s="65"/>
      <c r="O30" s="66"/>
      <c r="P30" s="65"/>
      <c r="Q30" s="66"/>
      <c r="R30" s="65">
        <f>VLOOKUP($A30,'Return Data'!$B$7:$R$2843,16,0)</f>
        <v>15.825100000000001</v>
      </c>
      <c r="S30" s="67">
        <f t="shared" si="5"/>
        <v>7</v>
      </c>
    </row>
    <row r="31" spans="1:19" x14ac:dyDescent="0.3">
      <c r="A31" s="63" t="s">
        <v>2011</v>
      </c>
      <c r="B31" s="64">
        <f>VLOOKUP($A31,'Return Data'!$B$7:$R$2843,3,0)</f>
        <v>44368</v>
      </c>
      <c r="C31" s="65">
        <f>VLOOKUP($A31,'Return Data'!$B$7:$R$2843,4,0)</f>
        <v>13.6835</v>
      </c>
      <c r="D31" s="65">
        <f>VLOOKUP($A31,'Return Data'!$B$7:$R$2843,10,0)</f>
        <v>7.0018000000000002</v>
      </c>
      <c r="E31" s="66">
        <f t="shared" si="0"/>
        <v>24</v>
      </c>
      <c r="F31" s="65">
        <f>VLOOKUP($A31,'Return Data'!$B$7:$R$2843,11,0)</f>
        <v>14.846500000000001</v>
      </c>
      <c r="G31" s="66">
        <f t="shared" si="1"/>
        <v>25</v>
      </c>
      <c r="H31" s="65">
        <f>VLOOKUP($A31,'Return Data'!$B$7:$R$2843,12,0)</f>
        <v>26.5748</v>
      </c>
      <c r="I31" s="66">
        <f t="shared" si="2"/>
        <v>31</v>
      </c>
      <c r="J31" s="65">
        <f>VLOOKUP($A31,'Return Data'!$B$7:$R$2843,13,0)</f>
        <v>35.916200000000003</v>
      </c>
      <c r="K31" s="66">
        <f t="shared" si="3"/>
        <v>31</v>
      </c>
      <c r="L31" s="65">
        <f>VLOOKUP($A31,'Return Data'!$B$7:$R$2843,17,0)</f>
        <v>12.8271</v>
      </c>
      <c r="M31" s="66">
        <f t="shared" ref="M31:M40" si="7">RANK(L31,L$8:L$40,0)</f>
        <v>28</v>
      </c>
      <c r="N31" s="65"/>
      <c r="O31" s="66"/>
      <c r="P31" s="65"/>
      <c r="Q31" s="66"/>
      <c r="R31" s="65">
        <f>VLOOKUP($A31,'Return Data'!$B$7:$R$2843,16,0)</f>
        <v>10.4849</v>
      </c>
      <c r="S31" s="67">
        <f t="shared" si="5"/>
        <v>32</v>
      </c>
    </row>
    <row r="32" spans="1:19" x14ac:dyDescent="0.3">
      <c r="A32" s="63" t="s">
        <v>522</v>
      </c>
      <c r="B32" s="64">
        <f>VLOOKUP($A32,'Return Data'!$B$7:$R$2843,3,0)</f>
        <v>44368</v>
      </c>
      <c r="C32" s="65">
        <f>VLOOKUP($A32,'Return Data'!$B$7:$R$2843,4,0)</f>
        <v>67.025000000000006</v>
      </c>
      <c r="D32" s="65">
        <f>VLOOKUP($A32,'Return Data'!$B$7:$R$2843,10,0)</f>
        <v>9.0161999999999995</v>
      </c>
      <c r="E32" s="66">
        <f t="shared" si="0"/>
        <v>8</v>
      </c>
      <c r="F32" s="65">
        <f>VLOOKUP($A32,'Return Data'!$B$7:$R$2843,11,0)</f>
        <v>24.724399999999999</v>
      </c>
      <c r="G32" s="66">
        <f t="shared" si="1"/>
        <v>4</v>
      </c>
      <c r="H32" s="65">
        <f>VLOOKUP($A32,'Return Data'!$B$7:$R$2843,12,0)</f>
        <v>42.576000000000001</v>
      </c>
      <c r="I32" s="66">
        <f t="shared" si="2"/>
        <v>4</v>
      </c>
      <c r="J32" s="65">
        <f>VLOOKUP($A32,'Return Data'!$B$7:$R$2843,13,0)</f>
        <v>50.743699999999997</v>
      </c>
      <c r="K32" s="66">
        <f t="shared" si="3"/>
        <v>10</v>
      </c>
      <c r="L32" s="65">
        <f>VLOOKUP($A32,'Return Data'!$B$7:$R$2843,17,0)</f>
        <v>7.3220000000000001</v>
      </c>
      <c r="M32" s="66">
        <f t="shared" si="7"/>
        <v>29</v>
      </c>
      <c r="N32" s="65">
        <f>VLOOKUP($A32,'Return Data'!$B$7:$R$2843,14,0)</f>
        <v>5.0358999999999998</v>
      </c>
      <c r="O32" s="66">
        <f t="shared" ref="O32:O40" si="8">RANK(N32,N$8:N$40,0)</f>
        <v>26</v>
      </c>
      <c r="P32" s="65">
        <f>VLOOKUP($A32,'Return Data'!$B$7:$R$2843,15,0)</f>
        <v>9.3104999999999993</v>
      </c>
      <c r="Q32" s="66">
        <f t="shared" ref="Q32:Q40" si="9">RANK(P32,P$8:P$40,0)</f>
        <v>22</v>
      </c>
      <c r="R32" s="65">
        <f>VLOOKUP($A32,'Return Data'!$B$7:$R$2843,16,0)</f>
        <v>11.9322</v>
      </c>
      <c r="S32" s="67">
        <f t="shared" si="5"/>
        <v>26</v>
      </c>
    </row>
    <row r="33" spans="1:19" x14ac:dyDescent="0.3">
      <c r="A33" s="63" t="s">
        <v>528</v>
      </c>
      <c r="B33" s="64">
        <f>VLOOKUP($A33,'Return Data'!$B$7:$R$2843,3,0)</f>
        <v>44368</v>
      </c>
      <c r="C33" s="65">
        <f>VLOOKUP($A33,'Return Data'!$B$7:$R$2843,4,0)</f>
        <v>101.21</v>
      </c>
      <c r="D33" s="65">
        <f>VLOOKUP($A33,'Return Data'!$B$7:$R$2843,10,0)</f>
        <v>10.0228</v>
      </c>
      <c r="E33" s="66">
        <f t="shared" si="0"/>
        <v>4</v>
      </c>
      <c r="F33" s="65">
        <f>VLOOKUP($A33,'Return Data'!$B$7:$R$2843,11,0)</f>
        <v>19.7043</v>
      </c>
      <c r="G33" s="66">
        <f t="shared" si="1"/>
        <v>13</v>
      </c>
      <c r="H33" s="65">
        <f>VLOOKUP($A33,'Return Data'!$B$7:$R$2843,12,0)</f>
        <v>34.767000000000003</v>
      </c>
      <c r="I33" s="66">
        <f t="shared" si="2"/>
        <v>17</v>
      </c>
      <c r="J33" s="65">
        <f>VLOOKUP($A33,'Return Data'!$B$7:$R$2843,13,0)</f>
        <v>47.407499999999999</v>
      </c>
      <c r="K33" s="66">
        <f t="shared" si="3"/>
        <v>13</v>
      </c>
      <c r="L33" s="65">
        <f>VLOOKUP($A33,'Return Data'!$B$7:$R$2843,17,0)</f>
        <v>17.0502</v>
      </c>
      <c r="M33" s="66">
        <f t="shared" si="7"/>
        <v>14</v>
      </c>
      <c r="N33" s="65">
        <f>VLOOKUP($A33,'Return Data'!$B$7:$R$2843,14,0)</f>
        <v>12.605700000000001</v>
      </c>
      <c r="O33" s="66">
        <f t="shared" si="8"/>
        <v>15</v>
      </c>
      <c r="P33" s="65">
        <f>VLOOKUP($A33,'Return Data'!$B$7:$R$2843,15,0)</f>
        <v>11.756500000000001</v>
      </c>
      <c r="Q33" s="66">
        <f t="shared" si="9"/>
        <v>17</v>
      </c>
      <c r="R33" s="65">
        <f>VLOOKUP($A33,'Return Data'!$B$7:$R$2843,16,0)</f>
        <v>12.6556</v>
      </c>
      <c r="S33" s="67">
        <f t="shared" si="5"/>
        <v>22</v>
      </c>
    </row>
    <row r="34" spans="1:19" x14ac:dyDescent="0.3">
      <c r="A34" s="63" t="s">
        <v>530</v>
      </c>
      <c r="B34" s="64">
        <f>VLOOKUP($A34,'Return Data'!$B$7:$R$2843,3,0)</f>
        <v>44368</v>
      </c>
      <c r="C34" s="65">
        <f>VLOOKUP($A34,'Return Data'!$B$7:$R$2843,4,0)</f>
        <v>109.74</v>
      </c>
      <c r="D34" s="65">
        <f>VLOOKUP($A34,'Return Data'!$B$7:$R$2843,10,0)</f>
        <v>7.2202999999999999</v>
      </c>
      <c r="E34" s="66">
        <f t="shared" si="0"/>
        <v>21</v>
      </c>
      <c r="F34" s="65">
        <f>VLOOKUP($A34,'Return Data'!$B$7:$R$2843,11,0)</f>
        <v>17.431799999999999</v>
      </c>
      <c r="G34" s="66">
        <f t="shared" si="1"/>
        <v>20</v>
      </c>
      <c r="H34" s="65">
        <f>VLOOKUP($A34,'Return Data'!$B$7:$R$2843,12,0)</f>
        <v>34.304200000000002</v>
      </c>
      <c r="I34" s="66">
        <f t="shared" si="2"/>
        <v>18</v>
      </c>
      <c r="J34" s="65">
        <f>VLOOKUP($A34,'Return Data'!$B$7:$R$2843,13,0)</f>
        <v>45.427999999999997</v>
      </c>
      <c r="K34" s="66">
        <f t="shared" si="3"/>
        <v>17</v>
      </c>
      <c r="L34" s="65">
        <f>VLOOKUP($A34,'Return Data'!$B$7:$R$2843,17,0)</f>
        <v>16.537700000000001</v>
      </c>
      <c r="M34" s="66">
        <f t="shared" si="7"/>
        <v>17</v>
      </c>
      <c r="N34" s="65">
        <f>VLOOKUP($A34,'Return Data'!$B$7:$R$2843,14,0)</f>
        <v>11.5435</v>
      </c>
      <c r="O34" s="66">
        <f t="shared" si="8"/>
        <v>19</v>
      </c>
      <c r="P34" s="65">
        <f>VLOOKUP($A34,'Return Data'!$B$7:$R$2843,15,0)</f>
        <v>15.2927</v>
      </c>
      <c r="Q34" s="66">
        <f t="shared" si="9"/>
        <v>6</v>
      </c>
      <c r="R34" s="65">
        <f>VLOOKUP($A34,'Return Data'!$B$7:$R$2843,16,0)</f>
        <v>14.6592</v>
      </c>
      <c r="S34" s="67">
        <f t="shared" si="5"/>
        <v>15</v>
      </c>
    </row>
    <row r="35" spans="1:19" x14ac:dyDescent="0.3">
      <c r="A35" s="63" t="s">
        <v>532</v>
      </c>
      <c r="B35" s="64">
        <f>VLOOKUP($A35,'Return Data'!$B$7:$R$2843,3,0)</f>
        <v>44368</v>
      </c>
      <c r="C35" s="65">
        <f>VLOOKUP($A35,'Return Data'!$B$7:$R$2843,4,0)</f>
        <v>253.66470000000001</v>
      </c>
      <c r="D35" s="65">
        <f>VLOOKUP($A35,'Return Data'!$B$7:$R$2843,10,0)</f>
        <v>18.6465</v>
      </c>
      <c r="E35" s="66">
        <f t="shared" si="0"/>
        <v>1</v>
      </c>
      <c r="F35" s="65">
        <f>VLOOKUP($A35,'Return Data'!$B$7:$R$2843,11,0)</f>
        <v>36.367899999999999</v>
      </c>
      <c r="G35" s="66">
        <f t="shared" si="1"/>
        <v>1</v>
      </c>
      <c r="H35" s="65">
        <f>VLOOKUP($A35,'Return Data'!$B$7:$R$2843,12,0)</f>
        <v>56.549799999999998</v>
      </c>
      <c r="I35" s="66">
        <f t="shared" si="2"/>
        <v>1</v>
      </c>
      <c r="J35" s="65">
        <f>VLOOKUP($A35,'Return Data'!$B$7:$R$2843,13,0)</f>
        <v>87.188000000000002</v>
      </c>
      <c r="K35" s="66">
        <f t="shared" si="3"/>
        <v>1</v>
      </c>
      <c r="L35" s="65">
        <f>VLOOKUP($A35,'Return Data'!$B$7:$R$2843,17,0)</f>
        <v>34.780999999999999</v>
      </c>
      <c r="M35" s="66">
        <f t="shared" si="7"/>
        <v>1</v>
      </c>
      <c r="N35" s="65">
        <f>VLOOKUP($A35,'Return Data'!$B$7:$R$2843,14,0)</f>
        <v>25.312899999999999</v>
      </c>
      <c r="O35" s="66">
        <f t="shared" si="8"/>
        <v>1</v>
      </c>
      <c r="P35" s="65">
        <f>VLOOKUP($A35,'Return Data'!$B$7:$R$2843,15,0)</f>
        <v>18.552499999999998</v>
      </c>
      <c r="Q35" s="66">
        <f t="shared" si="9"/>
        <v>1</v>
      </c>
      <c r="R35" s="65">
        <f>VLOOKUP($A35,'Return Data'!$B$7:$R$2843,16,0)</f>
        <v>17.7926</v>
      </c>
      <c r="S35" s="67">
        <f t="shared" si="5"/>
        <v>2</v>
      </c>
    </row>
    <row r="36" spans="1:19" x14ac:dyDescent="0.3">
      <c r="A36" s="63" t="s">
        <v>1842</v>
      </c>
      <c r="B36" s="64">
        <f>VLOOKUP($A36,'Return Data'!$B$7:$R$2843,3,0)</f>
        <v>44368</v>
      </c>
      <c r="C36" s="65">
        <f>VLOOKUP($A36,'Return Data'!$B$7:$R$2843,4,0)</f>
        <v>197.54300000000001</v>
      </c>
      <c r="D36" s="65">
        <f>VLOOKUP($A36,'Return Data'!$B$7:$R$2843,10,0)</f>
        <v>7.0362</v>
      </c>
      <c r="E36" s="66">
        <f t="shared" si="0"/>
        <v>22</v>
      </c>
      <c r="F36" s="65">
        <f>VLOOKUP($A36,'Return Data'!$B$7:$R$2843,11,0)</f>
        <v>16.0489</v>
      </c>
      <c r="G36" s="66">
        <f t="shared" si="1"/>
        <v>23</v>
      </c>
      <c r="H36" s="65">
        <f>VLOOKUP($A36,'Return Data'!$B$7:$R$2843,12,0)</f>
        <v>32.849600000000002</v>
      </c>
      <c r="I36" s="66">
        <f t="shared" si="2"/>
        <v>22</v>
      </c>
      <c r="J36" s="65">
        <f>VLOOKUP($A36,'Return Data'!$B$7:$R$2843,13,0)</f>
        <v>41.103000000000002</v>
      </c>
      <c r="K36" s="66">
        <f t="shared" si="3"/>
        <v>25</v>
      </c>
      <c r="L36" s="65">
        <f>VLOOKUP($A36,'Return Data'!$B$7:$R$2843,17,0)</f>
        <v>16.701599999999999</v>
      </c>
      <c r="M36" s="66">
        <f t="shared" si="7"/>
        <v>16</v>
      </c>
      <c r="N36" s="65">
        <f>VLOOKUP($A36,'Return Data'!$B$7:$R$2843,14,0)</f>
        <v>14.2507</v>
      </c>
      <c r="O36" s="66">
        <f t="shared" si="8"/>
        <v>9</v>
      </c>
      <c r="P36" s="65">
        <f>VLOOKUP($A36,'Return Data'!$B$7:$R$2843,15,0)</f>
        <v>14.090299999999999</v>
      </c>
      <c r="Q36" s="66">
        <f t="shared" si="9"/>
        <v>9</v>
      </c>
      <c r="R36" s="65">
        <f>VLOOKUP($A36,'Return Data'!$B$7:$R$2843,16,0)</f>
        <v>15.8649</v>
      </c>
      <c r="S36" s="67">
        <f t="shared" si="5"/>
        <v>6</v>
      </c>
    </row>
    <row r="37" spans="1:19" x14ac:dyDescent="0.3">
      <c r="A37" s="63" t="s">
        <v>533</v>
      </c>
      <c r="B37" s="64">
        <f>VLOOKUP($A37,'Return Data'!$B$7:$R$2843,3,0)</f>
        <v>44368</v>
      </c>
      <c r="C37" s="65">
        <f>VLOOKUP($A37,'Return Data'!$B$7:$R$2843,4,0)</f>
        <v>22.937000000000001</v>
      </c>
      <c r="D37" s="65">
        <f>VLOOKUP($A37,'Return Data'!$B$7:$R$2843,10,0)</f>
        <v>6.2602000000000002</v>
      </c>
      <c r="E37" s="66">
        <f t="shared" si="0"/>
        <v>29</v>
      </c>
      <c r="F37" s="65">
        <f>VLOOKUP($A37,'Return Data'!$B$7:$R$2843,11,0)</f>
        <v>12.4451</v>
      </c>
      <c r="G37" s="66">
        <f t="shared" si="1"/>
        <v>29</v>
      </c>
      <c r="H37" s="65">
        <f>VLOOKUP($A37,'Return Data'!$B$7:$R$2843,12,0)</f>
        <v>27.331600000000002</v>
      </c>
      <c r="I37" s="66">
        <f t="shared" si="2"/>
        <v>30</v>
      </c>
      <c r="J37" s="65">
        <f>VLOOKUP($A37,'Return Data'!$B$7:$R$2843,13,0)</f>
        <v>36.214399999999998</v>
      </c>
      <c r="K37" s="66">
        <f t="shared" si="3"/>
        <v>30</v>
      </c>
      <c r="L37" s="65">
        <f>VLOOKUP($A37,'Return Data'!$B$7:$R$2843,17,0)</f>
        <v>14.3248</v>
      </c>
      <c r="M37" s="66">
        <f t="shared" si="7"/>
        <v>26</v>
      </c>
      <c r="N37" s="65">
        <f>VLOOKUP($A37,'Return Data'!$B$7:$R$2843,14,0)</f>
        <v>11.4556</v>
      </c>
      <c r="O37" s="66">
        <f t="shared" si="8"/>
        <v>20</v>
      </c>
      <c r="P37" s="65">
        <f>VLOOKUP($A37,'Return Data'!$B$7:$R$2843,15,0)</f>
        <v>11.7753</v>
      </c>
      <c r="Q37" s="66">
        <f t="shared" si="9"/>
        <v>16</v>
      </c>
      <c r="R37" s="65">
        <f>VLOOKUP($A37,'Return Data'!$B$7:$R$2843,16,0)</f>
        <v>11.639099999999999</v>
      </c>
      <c r="S37" s="67">
        <f t="shared" si="5"/>
        <v>30</v>
      </c>
    </row>
    <row r="38" spans="1:19" x14ac:dyDescent="0.3">
      <c r="A38" s="63" t="s">
        <v>536</v>
      </c>
      <c r="B38" s="64">
        <f>VLOOKUP($A38,'Return Data'!$B$7:$R$2843,3,0)</f>
        <v>44368</v>
      </c>
      <c r="C38" s="65">
        <f>VLOOKUP($A38,'Return Data'!$B$7:$R$2843,4,0)</f>
        <v>130.5564</v>
      </c>
      <c r="D38" s="65">
        <f>VLOOKUP($A38,'Return Data'!$B$7:$R$2843,10,0)</f>
        <v>8.7279999999999998</v>
      </c>
      <c r="E38" s="66">
        <f t="shared" si="0"/>
        <v>11</v>
      </c>
      <c r="F38" s="65">
        <f>VLOOKUP($A38,'Return Data'!$B$7:$R$2843,11,0)</f>
        <v>19.590900000000001</v>
      </c>
      <c r="G38" s="66">
        <f t="shared" si="1"/>
        <v>14</v>
      </c>
      <c r="H38" s="65">
        <f>VLOOKUP($A38,'Return Data'!$B$7:$R$2843,12,0)</f>
        <v>33.5852</v>
      </c>
      <c r="I38" s="66">
        <f t="shared" si="2"/>
        <v>21</v>
      </c>
      <c r="J38" s="65">
        <f>VLOOKUP($A38,'Return Data'!$B$7:$R$2843,13,0)</f>
        <v>41.398400000000002</v>
      </c>
      <c r="K38" s="66">
        <f t="shared" si="3"/>
        <v>24</v>
      </c>
      <c r="L38" s="65">
        <f>VLOOKUP($A38,'Return Data'!$B$7:$R$2843,17,0)</f>
        <v>16.527699999999999</v>
      </c>
      <c r="M38" s="66">
        <f t="shared" si="7"/>
        <v>18</v>
      </c>
      <c r="N38" s="65">
        <f>VLOOKUP($A38,'Return Data'!$B$7:$R$2843,14,0)</f>
        <v>13.5448</v>
      </c>
      <c r="O38" s="66">
        <f t="shared" si="8"/>
        <v>12</v>
      </c>
      <c r="P38" s="65">
        <f>VLOOKUP($A38,'Return Data'!$B$7:$R$2843,15,0)</f>
        <v>14.1127</v>
      </c>
      <c r="Q38" s="66">
        <f t="shared" si="9"/>
        <v>8</v>
      </c>
      <c r="R38" s="65">
        <f>VLOOKUP($A38,'Return Data'!$B$7:$R$2843,16,0)</f>
        <v>11.921900000000001</v>
      </c>
      <c r="S38" s="67">
        <f t="shared" si="5"/>
        <v>27</v>
      </c>
    </row>
    <row r="39" spans="1:19" x14ac:dyDescent="0.3">
      <c r="A39" s="63" t="s">
        <v>537</v>
      </c>
      <c r="B39" s="64">
        <f>VLOOKUP($A39,'Return Data'!$B$7:$R$2843,3,0)</f>
        <v>44368</v>
      </c>
      <c r="C39" s="65">
        <f>VLOOKUP($A39,'Return Data'!$B$7:$R$2843,4,0)</f>
        <v>299.72550000000001</v>
      </c>
      <c r="D39" s="65">
        <f>VLOOKUP($A39,'Return Data'!$B$7:$R$2843,10,0)</f>
        <v>7.2568000000000001</v>
      </c>
      <c r="E39" s="66">
        <f t="shared" si="0"/>
        <v>20</v>
      </c>
      <c r="F39" s="65">
        <f>VLOOKUP($A39,'Return Data'!$B$7:$R$2843,11,0)</f>
        <v>18.989000000000001</v>
      </c>
      <c r="G39" s="66">
        <f t="shared" si="1"/>
        <v>15</v>
      </c>
      <c r="H39" s="65">
        <f>VLOOKUP($A39,'Return Data'!$B$7:$R$2843,12,0)</f>
        <v>35.803600000000003</v>
      </c>
      <c r="I39" s="66">
        <f t="shared" si="2"/>
        <v>16</v>
      </c>
      <c r="J39" s="65">
        <f>VLOOKUP($A39,'Return Data'!$B$7:$R$2843,13,0)</f>
        <v>44.310600000000001</v>
      </c>
      <c r="K39" s="66">
        <f t="shared" si="3"/>
        <v>20</v>
      </c>
      <c r="L39" s="65">
        <f>VLOOKUP($A39,'Return Data'!$B$7:$R$2843,17,0)</f>
        <v>14.696400000000001</v>
      </c>
      <c r="M39" s="66">
        <f t="shared" si="7"/>
        <v>23</v>
      </c>
      <c r="N39" s="65">
        <f>VLOOKUP($A39,'Return Data'!$B$7:$R$2843,14,0)</f>
        <v>12.000299999999999</v>
      </c>
      <c r="O39" s="66">
        <f t="shared" si="8"/>
        <v>17</v>
      </c>
      <c r="P39" s="65">
        <f>VLOOKUP($A39,'Return Data'!$B$7:$R$2843,15,0)</f>
        <v>11.373699999999999</v>
      </c>
      <c r="Q39" s="66">
        <f t="shared" si="9"/>
        <v>20</v>
      </c>
      <c r="R39" s="65">
        <f>VLOOKUP($A39,'Return Data'!$B$7:$R$2843,16,0)</f>
        <v>13.9374</v>
      </c>
      <c r="S39" s="67">
        <f t="shared" si="5"/>
        <v>19</v>
      </c>
    </row>
    <row r="40" spans="1:19" x14ac:dyDescent="0.3">
      <c r="A40" s="63" t="s">
        <v>539</v>
      </c>
      <c r="B40" s="64">
        <f>VLOOKUP($A40,'Return Data'!$B$7:$R$2843,3,0)</f>
        <v>44368</v>
      </c>
      <c r="C40" s="65">
        <f>VLOOKUP($A40,'Return Data'!$B$7:$R$2843,4,0)</f>
        <v>235.7346</v>
      </c>
      <c r="D40" s="65">
        <f>VLOOKUP($A40,'Return Data'!$B$7:$R$2843,10,0)</f>
        <v>9.4678000000000004</v>
      </c>
      <c r="E40" s="66">
        <f t="shared" si="0"/>
        <v>5</v>
      </c>
      <c r="F40" s="65">
        <f>VLOOKUP($A40,'Return Data'!$B$7:$R$2843,11,0)</f>
        <v>23.1891</v>
      </c>
      <c r="G40" s="66">
        <f t="shared" si="1"/>
        <v>6</v>
      </c>
      <c r="H40" s="65">
        <f>VLOOKUP($A40,'Return Data'!$B$7:$R$2843,12,0)</f>
        <v>39.7776</v>
      </c>
      <c r="I40" s="66">
        <f t="shared" si="2"/>
        <v>9</v>
      </c>
      <c r="J40" s="65">
        <f>VLOOKUP($A40,'Return Data'!$B$7:$R$2843,13,0)</f>
        <v>51.707000000000001</v>
      </c>
      <c r="K40" s="66">
        <f t="shared" si="3"/>
        <v>8</v>
      </c>
      <c r="L40" s="65">
        <f>VLOOKUP($A40,'Return Data'!$B$7:$R$2843,17,0)</f>
        <v>16.8445</v>
      </c>
      <c r="M40" s="66">
        <f t="shared" si="7"/>
        <v>15</v>
      </c>
      <c r="N40" s="65">
        <f>VLOOKUP($A40,'Return Data'!$B$7:$R$2843,14,0)</f>
        <v>11.068</v>
      </c>
      <c r="O40" s="66">
        <f t="shared" si="8"/>
        <v>21</v>
      </c>
      <c r="P40" s="65">
        <f>VLOOKUP($A40,'Return Data'!$B$7:$R$2843,15,0)</f>
        <v>12.1213</v>
      </c>
      <c r="Q40" s="66">
        <f t="shared" si="9"/>
        <v>14</v>
      </c>
      <c r="R40" s="65">
        <f>VLOOKUP($A40,'Return Data'!$B$7:$R$2843,16,0)</f>
        <v>12.3072</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8.3461333333333343</v>
      </c>
      <c r="E42" s="74"/>
      <c r="F42" s="75">
        <f>AVERAGE(F8:F40)</f>
        <v>19.039178787878793</v>
      </c>
      <c r="G42" s="74"/>
      <c r="H42" s="75">
        <f>AVERAGE(H8:H40)</f>
        <v>35.659730303030294</v>
      </c>
      <c r="I42" s="74"/>
      <c r="J42" s="75">
        <f>AVERAGE(J8:J40)</f>
        <v>47.799160606060624</v>
      </c>
      <c r="K42" s="74"/>
      <c r="L42" s="75">
        <f>AVERAGE(L8:L40)</f>
        <v>17.730313793103445</v>
      </c>
      <c r="M42" s="74"/>
      <c r="N42" s="75">
        <f>AVERAGE(N8:N40)</f>
        <v>13.339588461538462</v>
      </c>
      <c r="O42" s="74"/>
      <c r="P42" s="75">
        <f>AVERAGE(P8:P40)</f>
        <v>13.395345454545456</v>
      </c>
      <c r="Q42" s="74"/>
      <c r="R42" s="75">
        <f>AVERAGE(R8:R40)</f>
        <v>14.20647575757576</v>
      </c>
      <c r="S42" s="76"/>
    </row>
    <row r="43" spans="1:19" x14ac:dyDescent="0.3">
      <c r="A43" s="73" t="s">
        <v>28</v>
      </c>
      <c r="B43" s="74"/>
      <c r="C43" s="74"/>
      <c r="D43" s="75">
        <f>MIN(D8:D40)</f>
        <v>4.8479000000000001</v>
      </c>
      <c r="E43" s="74"/>
      <c r="F43" s="75">
        <f>MIN(F8:F40)</f>
        <v>11.4137</v>
      </c>
      <c r="G43" s="74"/>
      <c r="H43" s="75">
        <f>MIN(H8:H40)</f>
        <v>25.1511</v>
      </c>
      <c r="I43" s="74"/>
      <c r="J43" s="75">
        <f>MIN(J8:J40)</f>
        <v>34.290100000000002</v>
      </c>
      <c r="K43" s="74"/>
      <c r="L43" s="75">
        <f>MIN(L8:L40)</f>
        <v>7.3220000000000001</v>
      </c>
      <c r="M43" s="74"/>
      <c r="N43" s="75">
        <f>MIN(N8:N40)</f>
        <v>5.0358999999999998</v>
      </c>
      <c r="O43" s="74"/>
      <c r="P43" s="75">
        <f>MIN(P8:P40)</f>
        <v>9.3104999999999993</v>
      </c>
      <c r="Q43" s="74"/>
      <c r="R43" s="75">
        <f>MIN(R8:R40)</f>
        <v>10.002599999999999</v>
      </c>
      <c r="S43" s="76"/>
    </row>
    <row r="44" spans="1:19" ht="15" thickBot="1" x14ac:dyDescent="0.35">
      <c r="A44" s="77" t="s">
        <v>29</v>
      </c>
      <c r="B44" s="78"/>
      <c r="C44" s="78"/>
      <c r="D44" s="79">
        <f>MAX(D8:D40)</f>
        <v>18.6465</v>
      </c>
      <c r="E44" s="78"/>
      <c r="F44" s="79">
        <f>MAX(F8:F40)</f>
        <v>36.367899999999999</v>
      </c>
      <c r="G44" s="78"/>
      <c r="H44" s="79">
        <f>MAX(H8:H40)</f>
        <v>56.549799999999998</v>
      </c>
      <c r="I44" s="78"/>
      <c r="J44" s="79">
        <f>MAX(J8:J40)</f>
        <v>87.188000000000002</v>
      </c>
      <c r="K44" s="78"/>
      <c r="L44" s="79">
        <f>MAX(L8:L40)</f>
        <v>34.780999999999999</v>
      </c>
      <c r="M44" s="78"/>
      <c r="N44" s="79">
        <f>MAX(N8:N40)</f>
        <v>25.312899999999999</v>
      </c>
      <c r="O44" s="78"/>
      <c r="P44" s="79">
        <f>MAX(P8:P40)</f>
        <v>18.552499999999998</v>
      </c>
      <c r="Q44" s="78"/>
      <c r="R44" s="79">
        <f>MAX(R8:R40)</f>
        <v>26.4361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44368</v>
      </c>
      <c r="C8" s="65">
        <f>VLOOKUP($A8,'Return Data'!$B$7:$R$2843,4,0)</f>
        <v>977.77</v>
      </c>
      <c r="D8" s="65">
        <f>VLOOKUP($A8,'Return Data'!$B$7:$R$2843,10,0)</f>
        <v>7.5594999999999999</v>
      </c>
      <c r="E8" s="66">
        <f t="shared" ref="E8:E40" si="0">RANK(D8,D$8:D$40,0)</f>
        <v>14</v>
      </c>
      <c r="F8" s="65">
        <f>VLOOKUP($A8,'Return Data'!$B$7:$R$2843,11,0)</f>
        <v>18.565000000000001</v>
      </c>
      <c r="G8" s="66">
        <f t="shared" ref="G8:G40" si="1">RANK(F8,F$8:F$40,0)</f>
        <v>15</v>
      </c>
      <c r="H8" s="65">
        <f>VLOOKUP($A8,'Return Data'!$B$7:$R$2843,12,0)</f>
        <v>36.963700000000003</v>
      </c>
      <c r="I8" s="66">
        <f t="shared" ref="I8:I40" si="2">RANK(H8,H$8:H$40,0)</f>
        <v>11</v>
      </c>
      <c r="J8" s="65">
        <f>VLOOKUP($A8,'Return Data'!$B$7:$R$2843,13,0)</f>
        <v>50.213500000000003</v>
      </c>
      <c r="K8" s="66">
        <f t="shared" ref="K8:K40" si="3">RANK(J8,J$8:J$40,0)</f>
        <v>8</v>
      </c>
      <c r="L8" s="65">
        <f>VLOOKUP($A8,'Return Data'!$B$7:$R$2843,17,0)</f>
        <v>13.825699999999999</v>
      </c>
      <c r="M8" s="66">
        <f t="shared" ref="M8:M17" si="4">RANK(L8,L$8:L$40,0)</f>
        <v>22</v>
      </c>
      <c r="N8" s="65">
        <f>VLOOKUP($A8,'Return Data'!$B$7:$R$2843,14,0)</f>
        <v>9.5625999999999998</v>
      </c>
      <c r="O8" s="66">
        <f>RANK(N8,N$8:N$40,0)</f>
        <v>23</v>
      </c>
      <c r="P8" s="65">
        <f>VLOOKUP($A8,'Return Data'!$B$7:$R$2843,15,0)</f>
        <v>10.5748</v>
      </c>
      <c r="Q8" s="66">
        <f>RANK(P8,P$8:P$40,0)</f>
        <v>17</v>
      </c>
      <c r="R8" s="65">
        <f>VLOOKUP($A8,'Return Data'!$B$7:$R$2843,16,0)</f>
        <v>18.973500000000001</v>
      </c>
      <c r="S8" s="67">
        <f t="shared" ref="S8:S40" si="5">RANK(R8,R$8:R$40,0)</f>
        <v>2</v>
      </c>
    </row>
    <row r="9" spans="1:20" x14ac:dyDescent="0.3">
      <c r="A9" s="63" t="s">
        <v>481</v>
      </c>
      <c r="B9" s="64">
        <f>VLOOKUP($A9,'Return Data'!$B$7:$R$2843,3,0)</f>
        <v>44368</v>
      </c>
      <c r="C9" s="65">
        <f>VLOOKUP($A9,'Return Data'!$B$7:$R$2843,4,0)</f>
        <v>13.93</v>
      </c>
      <c r="D9" s="65">
        <f>VLOOKUP($A9,'Return Data'!$B$7:$R$2843,10,0)</f>
        <v>6.58</v>
      </c>
      <c r="E9" s="66">
        <f t="shared" si="0"/>
        <v>26</v>
      </c>
      <c r="F9" s="65">
        <f>VLOOKUP($A9,'Return Data'!$B$7:$R$2843,11,0)</f>
        <v>11.350899999999999</v>
      </c>
      <c r="G9" s="66">
        <f t="shared" si="1"/>
        <v>30</v>
      </c>
      <c r="H9" s="65">
        <f>VLOOKUP($A9,'Return Data'!$B$7:$R$2843,12,0)</f>
        <v>28.743099999999998</v>
      </c>
      <c r="I9" s="66">
        <f t="shared" si="2"/>
        <v>27</v>
      </c>
      <c r="J9" s="65">
        <f>VLOOKUP($A9,'Return Data'!$B$7:$R$2843,13,0)</f>
        <v>38.469200000000001</v>
      </c>
      <c r="K9" s="66">
        <f t="shared" si="3"/>
        <v>27</v>
      </c>
      <c r="L9" s="65">
        <f>VLOOKUP($A9,'Return Data'!$B$7:$R$2843,17,0)</f>
        <v>15.933199999999999</v>
      </c>
      <c r="M9" s="66">
        <f t="shared" si="4"/>
        <v>14</v>
      </c>
      <c r="N9" s="65"/>
      <c r="O9" s="66"/>
      <c r="P9" s="65"/>
      <c r="Q9" s="66"/>
      <c r="R9" s="65">
        <f>VLOOKUP($A9,'Return Data'!$B$7:$R$2843,16,0)</f>
        <v>12.2493</v>
      </c>
      <c r="S9" s="67">
        <f t="shared" si="5"/>
        <v>20</v>
      </c>
    </row>
    <row r="10" spans="1:20" x14ac:dyDescent="0.3">
      <c r="A10" s="63" t="s">
        <v>482</v>
      </c>
      <c r="B10" s="64">
        <f>VLOOKUP($A10,'Return Data'!$B$7:$R$2843,3,0)</f>
        <v>44368</v>
      </c>
      <c r="C10" s="65">
        <f>VLOOKUP($A10,'Return Data'!$B$7:$R$2843,4,0)</f>
        <v>72.900000000000006</v>
      </c>
      <c r="D10" s="65">
        <f>VLOOKUP($A10,'Return Data'!$B$7:$R$2843,10,0)</f>
        <v>5.1947999999999999</v>
      </c>
      <c r="E10" s="66">
        <f t="shared" si="0"/>
        <v>32</v>
      </c>
      <c r="F10" s="65">
        <f>VLOOKUP($A10,'Return Data'!$B$7:$R$2843,11,0)</f>
        <v>16.714700000000001</v>
      </c>
      <c r="G10" s="66">
        <f t="shared" si="1"/>
        <v>21</v>
      </c>
      <c r="H10" s="65">
        <f>VLOOKUP($A10,'Return Data'!$B$7:$R$2843,12,0)</f>
        <v>32.956400000000002</v>
      </c>
      <c r="I10" s="66">
        <f t="shared" si="2"/>
        <v>19</v>
      </c>
      <c r="J10" s="65">
        <f>VLOOKUP($A10,'Return Data'!$B$7:$R$2843,13,0)</f>
        <v>45.479900000000001</v>
      </c>
      <c r="K10" s="66">
        <f t="shared" si="3"/>
        <v>13</v>
      </c>
      <c r="L10" s="65">
        <f>VLOOKUP($A10,'Return Data'!$B$7:$R$2843,17,0)</f>
        <v>15.0436</v>
      </c>
      <c r="M10" s="66">
        <f t="shared" si="4"/>
        <v>20</v>
      </c>
      <c r="N10" s="65">
        <f>VLOOKUP($A10,'Return Data'!$B$7:$R$2843,14,0)</f>
        <v>9.6717999999999993</v>
      </c>
      <c r="O10" s="66">
        <f t="shared" ref="O10:O17" si="6">RANK(N10,N$8:N$40,0)</f>
        <v>22</v>
      </c>
      <c r="P10" s="65">
        <f>VLOOKUP($A10,'Return Data'!$B$7:$R$2843,15,0)</f>
        <v>10.6646</v>
      </c>
      <c r="Q10" s="66">
        <f>RANK(P10,P$8:P$40,0)</f>
        <v>16</v>
      </c>
      <c r="R10" s="65">
        <f>VLOOKUP($A10,'Return Data'!$B$7:$R$2843,16,0)</f>
        <v>11.8163</v>
      </c>
      <c r="S10" s="67">
        <f t="shared" si="5"/>
        <v>23</v>
      </c>
    </row>
    <row r="11" spans="1:20" x14ac:dyDescent="0.3">
      <c r="A11" s="63" t="s">
        <v>1781</v>
      </c>
      <c r="B11" s="64">
        <f>VLOOKUP($A11,'Return Data'!$B$7:$R$2843,3,0)</f>
        <v>44368</v>
      </c>
      <c r="C11" s="65">
        <f>VLOOKUP($A11,'Return Data'!$B$7:$R$2843,4,0)</f>
        <v>17.1571</v>
      </c>
      <c r="D11" s="65">
        <f>VLOOKUP($A11,'Return Data'!$B$7:$R$2843,10,0)</f>
        <v>8.6792999999999996</v>
      </c>
      <c r="E11" s="66">
        <f t="shared" si="0"/>
        <v>9</v>
      </c>
      <c r="F11" s="65">
        <f>VLOOKUP($A11,'Return Data'!$B$7:$R$2843,11,0)</f>
        <v>19.8414</v>
      </c>
      <c r="G11" s="66">
        <f t="shared" si="1"/>
        <v>12</v>
      </c>
      <c r="H11" s="65">
        <f>VLOOKUP($A11,'Return Data'!$B$7:$R$2843,12,0)</f>
        <v>34.179299999999998</v>
      </c>
      <c r="I11" s="66">
        <f t="shared" si="2"/>
        <v>15</v>
      </c>
      <c r="J11" s="65">
        <f>VLOOKUP($A11,'Return Data'!$B$7:$R$2843,13,0)</f>
        <v>42.203200000000002</v>
      </c>
      <c r="K11" s="66">
        <f t="shared" si="3"/>
        <v>20</v>
      </c>
      <c r="L11" s="65">
        <f>VLOOKUP($A11,'Return Data'!$B$7:$R$2843,17,0)</f>
        <v>19.865400000000001</v>
      </c>
      <c r="M11" s="66">
        <f t="shared" si="4"/>
        <v>5</v>
      </c>
      <c r="N11" s="65">
        <f>VLOOKUP($A11,'Return Data'!$B$7:$R$2843,14,0)</f>
        <v>16.317299999999999</v>
      </c>
      <c r="O11" s="66">
        <f t="shared" si="6"/>
        <v>2</v>
      </c>
      <c r="P11" s="65"/>
      <c r="Q11" s="66"/>
      <c r="R11" s="65">
        <f>VLOOKUP($A11,'Return Data'!$B$7:$R$2843,16,0)</f>
        <v>13.686999999999999</v>
      </c>
      <c r="S11" s="67">
        <f t="shared" si="5"/>
        <v>12</v>
      </c>
    </row>
    <row r="12" spans="1:20" x14ac:dyDescent="0.3">
      <c r="A12" s="63" t="s">
        <v>485</v>
      </c>
      <c r="B12" s="64">
        <f>VLOOKUP($A12,'Return Data'!$B$7:$R$2843,3,0)</f>
        <v>44368</v>
      </c>
      <c r="C12" s="65">
        <f>VLOOKUP($A12,'Return Data'!$B$7:$R$2843,4,0)</f>
        <v>20.07</v>
      </c>
      <c r="D12" s="65">
        <f>VLOOKUP($A12,'Return Data'!$B$7:$R$2843,10,0)</f>
        <v>17.781700000000001</v>
      </c>
      <c r="E12" s="66">
        <f t="shared" si="0"/>
        <v>2</v>
      </c>
      <c r="F12" s="65">
        <f>VLOOKUP($A12,'Return Data'!$B$7:$R$2843,11,0)</f>
        <v>33.710900000000002</v>
      </c>
      <c r="G12" s="66">
        <f t="shared" si="1"/>
        <v>2</v>
      </c>
      <c r="H12" s="65">
        <f>VLOOKUP($A12,'Return Data'!$B$7:$R$2843,12,0)</f>
        <v>49.664400000000001</v>
      </c>
      <c r="I12" s="66">
        <f t="shared" si="2"/>
        <v>2</v>
      </c>
      <c r="J12" s="65">
        <f>VLOOKUP($A12,'Return Data'!$B$7:$R$2843,13,0)</f>
        <v>76.361999999999995</v>
      </c>
      <c r="K12" s="66">
        <f t="shared" si="3"/>
        <v>2</v>
      </c>
      <c r="L12" s="65">
        <f>VLOOKUP($A12,'Return Data'!$B$7:$R$2843,17,0)</f>
        <v>28.322199999999999</v>
      </c>
      <c r="M12" s="66">
        <f t="shared" si="4"/>
        <v>2</v>
      </c>
      <c r="N12" s="65">
        <f>VLOOKUP($A12,'Return Data'!$B$7:$R$2843,14,0)</f>
        <v>13.3948</v>
      </c>
      <c r="O12" s="66">
        <f t="shared" si="6"/>
        <v>9</v>
      </c>
      <c r="P12" s="65"/>
      <c r="Q12" s="66"/>
      <c r="R12" s="65">
        <f>VLOOKUP($A12,'Return Data'!$B$7:$R$2843,16,0)</f>
        <v>15.2</v>
      </c>
      <c r="S12" s="67">
        <f t="shared" si="5"/>
        <v>5</v>
      </c>
    </row>
    <row r="13" spans="1:20" x14ac:dyDescent="0.3">
      <c r="A13" s="63" t="s">
        <v>487</v>
      </c>
      <c r="B13" s="64">
        <f>VLOOKUP($A13,'Return Data'!$B$7:$R$2843,3,0)</f>
        <v>44368</v>
      </c>
      <c r="C13" s="65">
        <f>VLOOKUP($A13,'Return Data'!$B$7:$R$2843,4,0)</f>
        <v>224.84</v>
      </c>
      <c r="D13" s="65">
        <f>VLOOKUP($A13,'Return Data'!$B$7:$R$2843,10,0)</f>
        <v>6.9801000000000002</v>
      </c>
      <c r="E13" s="66">
        <f t="shared" si="0"/>
        <v>20</v>
      </c>
      <c r="F13" s="65">
        <f>VLOOKUP($A13,'Return Data'!$B$7:$R$2843,11,0)</f>
        <v>15.7597</v>
      </c>
      <c r="G13" s="66">
        <f t="shared" si="1"/>
        <v>22</v>
      </c>
      <c r="H13" s="65">
        <f>VLOOKUP($A13,'Return Data'!$B$7:$R$2843,12,0)</f>
        <v>30.296700000000001</v>
      </c>
      <c r="I13" s="66">
        <f t="shared" si="2"/>
        <v>23</v>
      </c>
      <c r="J13" s="65">
        <f>VLOOKUP($A13,'Return Data'!$B$7:$R$2843,13,0)</f>
        <v>40.568899999999999</v>
      </c>
      <c r="K13" s="66">
        <f t="shared" si="3"/>
        <v>21</v>
      </c>
      <c r="L13" s="65">
        <f>VLOOKUP($A13,'Return Data'!$B$7:$R$2843,17,0)</f>
        <v>18.401199999999999</v>
      </c>
      <c r="M13" s="66">
        <f t="shared" si="4"/>
        <v>7</v>
      </c>
      <c r="N13" s="65">
        <f>VLOOKUP($A13,'Return Data'!$B$7:$R$2843,14,0)</f>
        <v>14.9636</v>
      </c>
      <c r="O13" s="66">
        <f t="shared" si="6"/>
        <v>4</v>
      </c>
      <c r="P13" s="65">
        <f>VLOOKUP($A13,'Return Data'!$B$7:$R$2843,15,0)</f>
        <v>14.5351</v>
      </c>
      <c r="Q13" s="66">
        <f>RANK(P13,P$8:P$40,0)</f>
        <v>2</v>
      </c>
      <c r="R13" s="65">
        <f>VLOOKUP($A13,'Return Data'!$B$7:$R$2843,16,0)</f>
        <v>11.582599999999999</v>
      </c>
      <c r="S13" s="67">
        <f t="shared" si="5"/>
        <v>24</v>
      </c>
    </row>
    <row r="14" spans="1:20" x14ac:dyDescent="0.3">
      <c r="A14" s="63" t="s">
        <v>489</v>
      </c>
      <c r="B14" s="64">
        <f>VLOOKUP($A14,'Return Data'!$B$7:$R$2843,3,0)</f>
        <v>44368</v>
      </c>
      <c r="C14" s="65">
        <f>VLOOKUP($A14,'Return Data'!$B$7:$R$2843,4,0)</f>
        <v>218.22399999999999</v>
      </c>
      <c r="D14" s="65">
        <f>VLOOKUP($A14,'Return Data'!$B$7:$R$2843,10,0)</f>
        <v>8.6999999999999993</v>
      </c>
      <c r="E14" s="66">
        <f t="shared" si="0"/>
        <v>8</v>
      </c>
      <c r="F14" s="65">
        <f>VLOOKUP($A14,'Return Data'!$B$7:$R$2843,11,0)</f>
        <v>17.842400000000001</v>
      </c>
      <c r="G14" s="66">
        <f t="shared" si="1"/>
        <v>17</v>
      </c>
      <c r="H14" s="65">
        <f>VLOOKUP($A14,'Return Data'!$B$7:$R$2843,12,0)</f>
        <v>36.269100000000002</v>
      </c>
      <c r="I14" s="66">
        <f t="shared" si="2"/>
        <v>12</v>
      </c>
      <c r="J14" s="65">
        <f>VLOOKUP($A14,'Return Data'!$B$7:$R$2843,13,0)</f>
        <v>44.031799999999997</v>
      </c>
      <c r="K14" s="66">
        <f t="shared" si="3"/>
        <v>15</v>
      </c>
      <c r="L14" s="65">
        <f>VLOOKUP($A14,'Return Data'!$B$7:$R$2843,17,0)</f>
        <v>19.122699999999998</v>
      </c>
      <c r="M14" s="66">
        <f t="shared" si="4"/>
        <v>6</v>
      </c>
      <c r="N14" s="65">
        <f>VLOOKUP($A14,'Return Data'!$B$7:$R$2843,14,0)</f>
        <v>14.8508</v>
      </c>
      <c r="O14" s="66">
        <f t="shared" si="6"/>
        <v>5</v>
      </c>
      <c r="P14" s="65">
        <f>VLOOKUP($A14,'Return Data'!$B$7:$R$2843,15,0)</f>
        <v>14.105499999999999</v>
      </c>
      <c r="Q14" s="66">
        <f>RANK(P14,P$8:P$40,0)</f>
        <v>5</v>
      </c>
      <c r="R14" s="65">
        <f>VLOOKUP($A14,'Return Data'!$B$7:$R$2843,16,0)</f>
        <v>14.9808</v>
      </c>
      <c r="S14" s="67">
        <f t="shared" si="5"/>
        <v>8</v>
      </c>
    </row>
    <row r="15" spans="1:20" x14ac:dyDescent="0.3">
      <c r="A15" s="63" t="s">
        <v>491</v>
      </c>
      <c r="B15" s="64">
        <f>VLOOKUP($A15,'Return Data'!$B$7:$R$2843,3,0)</f>
        <v>44368</v>
      </c>
      <c r="C15" s="65">
        <f>VLOOKUP($A15,'Return Data'!$B$7:$R$2843,4,0)</f>
        <v>34.32</v>
      </c>
      <c r="D15" s="65">
        <f>VLOOKUP($A15,'Return Data'!$B$7:$R$2843,10,0)</f>
        <v>7.3506</v>
      </c>
      <c r="E15" s="66">
        <f t="shared" si="0"/>
        <v>18</v>
      </c>
      <c r="F15" s="65">
        <f>VLOOKUP($A15,'Return Data'!$B$7:$R$2843,11,0)</f>
        <v>17.293199999999999</v>
      </c>
      <c r="G15" s="66">
        <f t="shared" si="1"/>
        <v>19</v>
      </c>
      <c r="H15" s="65">
        <f>VLOOKUP($A15,'Return Data'!$B$7:$R$2843,12,0)</f>
        <v>34.167299999999997</v>
      </c>
      <c r="I15" s="66">
        <f t="shared" si="2"/>
        <v>16</v>
      </c>
      <c r="J15" s="65">
        <f>VLOOKUP($A15,'Return Data'!$B$7:$R$2843,13,0)</f>
        <v>43.179000000000002</v>
      </c>
      <c r="K15" s="66">
        <f t="shared" si="3"/>
        <v>17</v>
      </c>
      <c r="L15" s="65">
        <f>VLOOKUP($A15,'Return Data'!$B$7:$R$2843,17,0)</f>
        <v>15.6044</v>
      </c>
      <c r="M15" s="66">
        <f t="shared" si="4"/>
        <v>15</v>
      </c>
      <c r="N15" s="65">
        <f>VLOOKUP($A15,'Return Data'!$B$7:$R$2843,14,0)</f>
        <v>12.169600000000001</v>
      </c>
      <c r="O15" s="66">
        <f t="shared" si="6"/>
        <v>13</v>
      </c>
      <c r="P15" s="65">
        <f>VLOOKUP($A15,'Return Data'!$B$7:$R$2843,15,0)</f>
        <v>11.8147</v>
      </c>
      <c r="Q15" s="66">
        <f>RANK(P15,P$8:P$40,0)</f>
        <v>10</v>
      </c>
      <c r="R15" s="65">
        <f>VLOOKUP($A15,'Return Data'!$B$7:$R$2843,16,0)</f>
        <v>10.949</v>
      </c>
      <c r="S15" s="67">
        <f t="shared" si="5"/>
        <v>27</v>
      </c>
    </row>
    <row r="16" spans="1:20" x14ac:dyDescent="0.3">
      <c r="A16" s="63" t="s">
        <v>492</v>
      </c>
      <c r="B16" s="64">
        <f>VLOOKUP($A16,'Return Data'!$B$7:$R$2843,3,0)</f>
        <v>44368</v>
      </c>
      <c r="C16" s="65">
        <f>VLOOKUP($A16,'Return Data'!$B$7:$R$2843,4,0)</f>
        <v>163.90889999999999</v>
      </c>
      <c r="D16" s="65">
        <f>VLOOKUP($A16,'Return Data'!$B$7:$R$2843,10,0)</f>
        <v>7.4955999999999996</v>
      </c>
      <c r="E16" s="66">
        <f t="shared" si="0"/>
        <v>16</v>
      </c>
      <c r="F16" s="65">
        <f>VLOOKUP($A16,'Return Data'!$B$7:$R$2843,11,0)</f>
        <v>20.496400000000001</v>
      </c>
      <c r="G16" s="66">
        <f t="shared" si="1"/>
        <v>10</v>
      </c>
      <c r="H16" s="65">
        <f>VLOOKUP($A16,'Return Data'!$B$7:$R$2843,12,0)</f>
        <v>39.699199999999998</v>
      </c>
      <c r="I16" s="66">
        <f t="shared" si="2"/>
        <v>7</v>
      </c>
      <c r="J16" s="65">
        <f>VLOOKUP($A16,'Return Data'!$B$7:$R$2843,13,0)</f>
        <v>48.418199999999999</v>
      </c>
      <c r="K16" s="66">
        <f t="shared" si="3"/>
        <v>12</v>
      </c>
      <c r="L16" s="65">
        <f>VLOOKUP($A16,'Return Data'!$B$7:$R$2843,17,0)</f>
        <v>16.479900000000001</v>
      </c>
      <c r="M16" s="66">
        <f t="shared" si="4"/>
        <v>9</v>
      </c>
      <c r="N16" s="65">
        <f>VLOOKUP($A16,'Return Data'!$B$7:$R$2843,14,0)</f>
        <v>12.3742</v>
      </c>
      <c r="O16" s="66">
        <f t="shared" si="6"/>
        <v>11</v>
      </c>
      <c r="P16" s="65">
        <f>VLOOKUP($A16,'Return Data'!$B$7:$R$2843,15,0)</f>
        <v>11.640599999999999</v>
      </c>
      <c r="Q16" s="66">
        <f>RANK(P16,P$8:P$40,0)</f>
        <v>12</v>
      </c>
      <c r="R16" s="65">
        <f>VLOOKUP($A16,'Return Data'!$B$7:$R$2843,16,0)</f>
        <v>13.860900000000001</v>
      </c>
      <c r="S16" s="67">
        <f t="shared" si="5"/>
        <v>11</v>
      </c>
    </row>
    <row r="17" spans="1:19" x14ac:dyDescent="0.3">
      <c r="A17" s="63" t="s">
        <v>494</v>
      </c>
      <c r="B17" s="64">
        <f>VLOOKUP($A17,'Return Data'!$B$7:$R$2843,3,0)</f>
        <v>44368</v>
      </c>
      <c r="C17" s="65">
        <f>VLOOKUP($A17,'Return Data'!$B$7:$R$2843,4,0)</f>
        <v>72.39</v>
      </c>
      <c r="D17" s="65">
        <f>VLOOKUP($A17,'Return Data'!$B$7:$R$2843,10,0)</f>
        <v>7.4306999999999999</v>
      </c>
      <c r="E17" s="66">
        <f t="shared" si="0"/>
        <v>17</v>
      </c>
      <c r="F17" s="65">
        <f>VLOOKUP($A17,'Return Data'!$B$7:$R$2843,11,0)</f>
        <v>20.5777</v>
      </c>
      <c r="G17" s="66">
        <f t="shared" si="1"/>
        <v>9</v>
      </c>
      <c r="H17" s="65">
        <f>VLOOKUP($A17,'Return Data'!$B$7:$R$2843,12,0)</f>
        <v>38.965699999999998</v>
      </c>
      <c r="I17" s="66">
        <f t="shared" si="2"/>
        <v>9</v>
      </c>
      <c r="J17" s="65">
        <f>VLOOKUP($A17,'Return Data'!$B$7:$R$2843,13,0)</f>
        <v>49.624899999999997</v>
      </c>
      <c r="K17" s="66">
        <f t="shared" si="3"/>
        <v>9</v>
      </c>
      <c r="L17" s="65">
        <f>VLOOKUP($A17,'Return Data'!$B$7:$R$2843,17,0)</f>
        <v>15.2013</v>
      </c>
      <c r="M17" s="66">
        <f t="shared" si="4"/>
        <v>17</v>
      </c>
      <c r="N17" s="65">
        <f>VLOOKUP($A17,'Return Data'!$B$7:$R$2843,14,0)</f>
        <v>12.495100000000001</v>
      </c>
      <c r="O17" s="66">
        <f t="shared" si="6"/>
        <v>10</v>
      </c>
      <c r="P17" s="65">
        <f>VLOOKUP($A17,'Return Data'!$B$7:$R$2843,15,0)</f>
        <v>11.732200000000001</v>
      </c>
      <c r="Q17" s="66">
        <f>RANK(P17,P$8:P$40,0)</f>
        <v>11</v>
      </c>
      <c r="R17" s="65">
        <f>VLOOKUP($A17,'Return Data'!$B$7:$R$2843,16,0)</f>
        <v>12.980600000000001</v>
      </c>
      <c r="S17" s="67">
        <f t="shared" si="5"/>
        <v>14</v>
      </c>
    </row>
    <row r="18" spans="1:19" x14ac:dyDescent="0.3">
      <c r="A18" s="63" t="s">
        <v>497</v>
      </c>
      <c r="B18" s="64">
        <f>VLOOKUP($A18,'Return Data'!$B$7:$R$2843,3,0)</f>
        <v>44368</v>
      </c>
      <c r="C18" s="65">
        <f>VLOOKUP($A18,'Return Data'!$B$7:$R$2843,4,0)</f>
        <v>14.5747</v>
      </c>
      <c r="D18" s="65">
        <f>VLOOKUP($A18,'Return Data'!$B$7:$R$2843,10,0)</f>
        <v>6.1506999999999996</v>
      </c>
      <c r="E18" s="66">
        <f t="shared" si="0"/>
        <v>28</v>
      </c>
      <c r="F18" s="65">
        <f>VLOOKUP($A18,'Return Data'!$B$7:$R$2843,11,0)</f>
        <v>13.7271</v>
      </c>
      <c r="G18" s="66">
        <f t="shared" si="1"/>
        <v>26</v>
      </c>
      <c r="H18" s="65">
        <f>VLOOKUP($A18,'Return Data'!$B$7:$R$2843,12,0)</f>
        <v>29.347100000000001</v>
      </c>
      <c r="I18" s="66">
        <f t="shared" si="2"/>
        <v>25</v>
      </c>
      <c r="J18" s="65">
        <f>VLOOKUP($A18,'Return Data'!$B$7:$R$2843,13,0)</f>
        <v>38.806699999999999</v>
      </c>
      <c r="K18" s="66">
        <f t="shared" si="3"/>
        <v>26</v>
      </c>
      <c r="L18" s="65"/>
      <c r="M18" s="66"/>
      <c r="N18" s="65"/>
      <c r="O18" s="66"/>
      <c r="P18" s="65"/>
      <c r="Q18" s="66"/>
      <c r="R18" s="65">
        <f>VLOOKUP($A18,'Return Data'!$B$7:$R$2843,16,0)</f>
        <v>15.1784</v>
      </c>
      <c r="S18" s="67">
        <f t="shared" si="5"/>
        <v>6</v>
      </c>
    </row>
    <row r="19" spans="1:19" x14ac:dyDescent="0.3">
      <c r="A19" s="63" t="s">
        <v>498</v>
      </c>
      <c r="B19" s="64">
        <f>VLOOKUP($A19,'Return Data'!$B$7:$R$2843,3,0)</f>
        <v>44368</v>
      </c>
      <c r="C19" s="65">
        <f>VLOOKUP($A19,'Return Data'!$B$7:$R$2843,4,0)</f>
        <v>185.9</v>
      </c>
      <c r="D19" s="65">
        <f>VLOOKUP($A19,'Return Data'!$B$7:$R$2843,10,0)</f>
        <v>8.6309000000000005</v>
      </c>
      <c r="E19" s="66">
        <f t="shared" si="0"/>
        <v>10</v>
      </c>
      <c r="F19" s="65">
        <f>VLOOKUP($A19,'Return Data'!$B$7:$R$2843,11,0)</f>
        <v>27.2852</v>
      </c>
      <c r="G19" s="66">
        <f t="shared" si="1"/>
        <v>3</v>
      </c>
      <c r="H19" s="65">
        <f>VLOOKUP($A19,'Return Data'!$B$7:$R$2843,12,0)</f>
        <v>46.608800000000002</v>
      </c>
      <c r="I19" s="66">
        <f t="shared" si="2"/>
        <v>3</v>
      </c>
      <c r="J19" s="65">
        <f>VLOOKUP($A19,'Return Data'!$B$7:$R$2843,13,0)</f>
        <v>51.742699999999999</v>
      </c>
      <c r="K19" s="66">
        <f t="shared" si="3"/>
        <v>6</v>
      </c>
      <c r="L19" s="65">
        <f>VLOOKUP($A19,'Return Data'!$B$7:$R$2843,17,0)</f>
        <v>16.984500000000001</v>
      </c>
      <c r="M19" s="66">
        <f>RANK(L19,L$8:L$40,0)</f>
        <v>8</v>
      </c>
      <c r="N19" s="65">
        <f>VLOOKUP($A19,'Return Data'!$B$7:$R$2843,14,0)</f>
        <v>14.1129</v>
      </c>
      <c r="O19" s="66">
        <f>RANK(N19,N$8:N$40,0)</f>
        <v>7</v>
      </c>
      <c r="P19" s="65">
        <f>VLOOKUP($A19,'Return Data'!$B$7:$R$2843,15,0)</f>
        <v>14.2941</v>
      </c>
      <c r="Q19" s="66">
        <f>RANK(P19,P$8:P$40,0)</f>
        <v>3</v>
      </c>
      <c r="R19" s="65">
        <f>VLOOKUP($A19,'Return Data'!$B$7:$R$2843,16,0)</f>
        <v>14.455500000000001</v>
      </c>
      <c r="S19" s="67">
        <f t="shared" si="5"/>
        <v>9</v>
      </c>
    </row>
    <row r="20" spans="1:19" x14ac:dyDescent="0.3">
      <c r="A20" s="63" t="s">
        <v>500</v>
      </c>
      <c r="B20" s="64">
        <f>VLOOKUP($A20,'Return Data'!$B$7:$R$2843,3,0)</f>
        <v>44368</v>
      </c>
      <c r="C20" s="65">
        <f>VLOOKUP($A20,'Return Data'!$B$7:$R$2843,4,0)</f>
        <v>14.572900000000001</v>
      </c>
      <c r="D20" s="65">
        <f>VLOOKUP($A20,'Return Data'!$B$7:$R$2843,10,0)</f>
        <v>6.7885999999999997</v>
      </c>
      <c r="E20" s="66">
        <f t="shared" si="0"/>
        <v>23</v>
      </c>
      <c r="F20" s="65">
        <f>VLOOKUP($A20,'Return Data'!$B$7:$R$2843,11,0)</f>
        <v>12.7706</v>
      </c>
      <c r="G20" s="66">
        <f t="shared" si="1"/>
        <v>28</v>
      </c>
      <c r="H20" s="65">
        <f>VLOOKUP($A20,'Return Data'!$B$7:$R$2843,12,0)</f>
        <v>24.3995</v>
      </c>
      <c r="I20" s="66">
        <f t="shared" si="2"/>
        <v>33</v>
      </c>
      <c r="J20" s="65">
        <f>VLOOKUP($A20,'Return Data'!$B$7:$R$2843,13,0)</f>
        <v>33.308599999999998</v>
      </c>
      <c r="K20" s="66">
        <f t="shared" si="3"/>
        <v>32</v>
      </c>
      <c r="L20" s="65">
        <f>VLOOKUP($A20,'Return Data'!$B$7:$R$2843,17,0)</f>
        <v>14.4991</v>
      </c>
      <c r="M20" s="66">
        <f>RANK(L20,L$8:L$40,0)</f>
        <v>21</v>
      </c>
      <c r="N20" s="65">
        <f>VLOOKUP($A20,'Return Data'!$B$7:$R$2843,14,0)</f>
        <v>6.8601999999999999</v>
      </c>
      <c r="O20" s="66">
        <f>RANK(N20,N$8:N$40,0)</f>
        <v>25</v>
      </c>
      <c r="P20" s="65"/>
      <c r="Q20" s="66"/>
      <c r="R20" s="65">
        <f>VLOOKUP($A20,'Return Data'!$B$7:$R$2843,16,0)</f>
        <v>8.4161000000000001</v>
      </c>
      <c r="S20" s="67">
        <f t="shared" si="5"/>
        <v>33</v>
      </c>
    </row>
    <row r="21" spans="1:19" x14ac:dyDescent="0.3">
      <c r="A21" s="63" t="s">
        <v>503</v>
      </c>
      <c r="B21" s="64">
        <f>VLOOKUP($A21,'Return Data'!$B$7:$R$2843,3,0)</f>
        <v>44368</v>
      </c>
      <c r="C21" s="65">
        <f>VLOOKUP($A21,'Return Data'!$B$7:$R$2843,4,0)</f>
        <v>15.44</v>
      </c>
      <c r="D21" s="65">
        <f>VLOOKUP($A21,'Return Data'!$B$7:$R$2843,10,0)</f>
        <v>9.9715000000000007</v>
      </c>
      <c r="E21" s="66">
        <f t="shared" si="0"/>
        <v>3</v>
      </c>
      <c r="F21" s="65">
        <f>VLOOKUP($A21,'Return Data'!$B$7:$R$2843,11,0)</f>
        <v>20.625</v>
      </c>
      <c r="G21" s="66">
        <f t="shared" si="1"/>
        <v>8</v>
      </c>
      <c r="H21" s="65">
        <f>VLOOKUP($A21,'Return Data'!$B$7:$R$2843,12,0)</f>
        <v>35.083100000000002</v>
      </c>
      <c r="I21" s="66">
        <f t="shared" si="2"/>
        <v>13</v>
      </c>
      <c r="J21" s="65">
        <f>VLOOKUP($A21,'Return Data'!$B$7:$R$2843,13,0)</f>
        <v>52.2682</v>
      </c>
      <c r="K21" s="66">
        <f t="shared" si="3"/>
        <v>5</v>
      </c>
      <c r="L21" s="65">
        <f>VLOOKUP($A21,'Return Data'!$B$7:$R$2843,17,0)</f>
        <v>15.948399999999999</v>
      </c>
      <c r="M21" s="66">
        <f>RANK(L21,L$8:L$40,0)</f>
        <v>12</v>
      </c>
      <c r="N21" s="65">
        <f>VLOOKUP($A21,'Return Data'!$B$7:$R$2843,14,0)</f>
        <v>10.476599999999999</v>
      </c>
      <c r="O21" s="66">
        <f>RANK(N21,N$8:N$40,0)</f>
        <v>18</v>
      </c>
      <c r="P21" s="65"/>
      <c r="Q21" s="66"/>
      <c r="R21" s="65">
        <f>VLOOKUP($A21,'Return Data'!$B$7:$R$2843,16,0)</f>
        <v>10.189399999999999</v>
      </c>
      <c r="S21" s="67">
        <f t="shared" si="5"/>
        <v>29</v>
      </c>
    </row>
    <row r="22" spans="1:19" x14ac:dyDescent="0.3">
      <c r="A22" s="63" t="s">
        <v>505</v>
      </c>
      <c r="B22" s="64">
        <f>VLOOKUP($A22,'Return Data'!$B$7:$R$2843,3,0)</f>
        <v>44368</v>
      </c>
      <c r="C22" s="65">
        <f>VLOOKUP($A22,'Return Data'!$B$7:$R$2843,4,0)</f>
        <v>13.486000000000001</v>
      </c>
      <c r="D22" s="65">
        <f>VLOOKUP($A22,'Return Data'!$B$7:$R$2843,10,0)</f>
        <v>4.3227000000000002</v>
      </c>
      <c r="E22" s="66">
        <f t="shared" si="0"/>
        <v>33</v>
      </c>
      <c r="F22" s="65">
        <f>VLOOKUP($A22,'Return Data'!$B$7:$R$2843,11,0)</f>
        <v>10.317600000000001</v>
      </c>
      <c r="G22" s="66">
        <f t="shared" si="1"/>
        <v>33</v>
      </c>
      <c r="H22" s="65">
        <f>VLOOKUP($A22,'Return Data'!$B$7:$R$2843,12,0)</f>
        <v>29.839099999999998</v>
      </c>
      <c r="I22" s="66">
        <f t="shared" si="2"/>
        <v>24</v>
      </c>
      <c r="J22" s="65">
        <f>VLOOKUP($A22,'Return Data'!$B$7:$R$2843,13,0)</f>
        <v>39.787500000000001</v>
      </c>
      <c r="K22" s="66">
        <f t="shared" si="3"/>
        <v>24</v>
      </c>
      <c r="L22" s="65"/>
      <c r="M22" s="66"/>
      <c r="N22" s="65"/>
      <c r="O22" s="66"/>
      <c r="P22" s="65"/>
      <c r="Q22" s="66"/>
      <c r="R22" s="65">
        <f>VLOOKUP($A22,'Return Data'!$B$7:$R$2843,16,0)</f>
        <v>12.5832</v>
      </c>
      <c r="S22" s="67">
        <f t="shared" si="5"/>
        <v>17</v>
      </c>
    </row>
    <row r="23" spans="1:19" x14ac:dyDescent="0.3">
      <c r="A23" s="63" t="s">
        <v>507</v>
      </c>
      <c r="B23" s="64">
        <f>VLOOKUP($A23,'Return Data'!$B$7:$R$2843,3,0)</f>
        <v>44368</v>
      </c>
      <c r="C23" s="65">
        <f>VLOOKUP($A23,'Return Data'!$B$7:$R$2843,4,0)</f>
        <v>13.3287</v>
      </c>
      <c r="D23" s="65">
        <f>VLOOKUP($A23,'Return Data'!$B$7:$R$2843,10,0)</f>
        <v>5.7790999999999997</v>
      </c>
      <c r="E23" s="66">
        <f t="shared" si="0"/>
        <v>30</v>
      </c>
      <c r="F23" s="65">
        <f>VLOOKUP($A23,'Return Data'!$B$7:$R$2843,11,0)</f>
        <v>13.5624</v>
      </c>
      <c r="G23" s="66">
        <f t="shared" si="1"/>
        <v>27</v>
      </c>
      <c r="H23" s="65">
        <f>VLOOKUP($A23,'Return Data'!$B$7:$R$2843,12,0)</f>
        <v>24.590599999999998</v>
      </c>
      <c r="I23" s="66">
        <f t="shared" si="2"/>
        <v>32</v>
      </c>
      <c r="J23" s="65">
        <f>VLOOKUP($A23,'Return Data'!$B$7:$R$2843,13,0)</f>
        <v>34.410699999999999</v>
      </c>
      <c r="K23" s="66">
        <f t="shared" si="3"/>
        <v>28</v>
      </c>
      <c r="L23" s="65">
        <f>VLOOKUP($A23,'Return Data'!$B$7:$R$2843,17,0)</f>
        <v>12.8825</v>
      </c>
      <c r="M23" s="66">
        <f>RANK(L23,L$8:L$40,0)</f>
        <v>25</v>
      </c>
      <c r="N23" s="65"/>
      <c r="O23" s="66"/>
      <c r="P23" s="65"/>
      <c r="Q23" s="66"/>
      <c r="R23" s="65">
        <f>VLOOKUP($A23,'Return Data'!$B$7:$R$2843,16,0)</f>
        <v>10.129099999999999</v>
      </c>
      <c r="S23" s="67">
        <f t="shared" si="5"/>
        <v>30</v>
      </c>
    </row>
    <row r="24" spans="1:19" x14ac:dyDescent="0.3">
      <c r="A24" s="63" t="s">
        <v>508</v>
      </c>
      <c r="B24" s="64">
        <f>VLOOKUP($A24,'Return Data'!$B$7:$R$2843,3,0)</f>
        <v>44368</v>
      </c>
      <c r="C24" s="65">
        <f>VLOOKUP($A24,'Return Data'!$B$7:$R$2843,4,0)</f>
        <v>187.80042147724899</v>
      </c>
      <c r="D24" s="65">
        <f>VLOOKUP($A24,'Return Data'!$B$7:$R$2843,10,0)</f>
        <v>8.2539999999999996</v>
      </c>
      <c r="E24" s="66">
        <f t="shared" si="0"/>
        <v>13</v>
      </c>
      <c r="F24" s="65">
        <f>VLOOKUP($A24,'Return Data'!$B$7:$R$2843,11,0)</f>
        <v>19.8429</v>
      </c>
      <c r="G24" s="66">
        <f t="shared" si="1"/>
        <v>11</v>
      </c>
      <c r="H24" s="65">
        <f>VLOOKUP($A24,'Return Data'!$B$7:$R$2843,12,0)</f>
        <v>39.897599999999997</v>
      </c>
      <c r="I24" s="66">
        <f t="shared" si="2"/>
        <v>6</v>
      </c>
      <c r="J24" s="65">
        <f>VLOOKUP($A24,'Return Data'!$B$7:$R$2843,13,0)</f>
        <v>72.850499999999997</v>
      </c>
      <c r="K24" s="66">
        <f t="shared" si="3"/>
        <v>3</v>
      </c>
      <c r="L24" s="65">
        <f>VLOOKUP($A24,'Return Data'!$B$7:$R$2843,17,0)</f>
        <v>22.553000000000001</v>
      </c>
      <c r="M24" s="66">
        <f>RANK(L24,L$8:L$40,0)</f>
        <v>3</v>
      </c>
      <c r="N24" s="65">
        <f>VLOOKUP($A24,'Return Data'!$B$7:$R$2843,14,0)</f>
        <v>11.855600000000001</v>
      </c>
      <c r="O24" s="66">
        <f>RANK(N24,N$8:N$40,0)</f>
        <v>14</v>
      </c>
      <c r="P24" s="65">
        <f>VLOOKUP($A24,'Return Data'!$B$7:$R$2843,15,0)</f>
        <v>10.669600000000001</v>
      </c>
      <c r="Q24" s="66">
        <f>RANK(P24,P$8:P$40,0)</f>
        <v>15</v>
      </c>
      <c r="R24" s="65">
        <f>VLOOKUP($A24,'Return Data'!$B$7:$R$2843,16,0)</f>
        <v>11.8248</v>
      </c>
      <c r="S24" s="67">
        <f t="shared" si="5"/>
        <v>22</v>
      </c>
    </row>
    <row r="25" spans="1:19" x14ac:dyDescent="0.3">
      <c r="A25" s="63" t="s">
        <v>1837</v>
      </c>
      <c r="B25" s="64">
        <f>VLOOKUP($A25,'Return Data'!$B$7:$R$2843,3,0)</f>
        <v>44368</v>
      </c>
      <c r="C25" s="65">
        <f>VLOOKUP($A25,'Return Data'!$B$7:$R$2843,4,0)</f>
        <v>36.326000000000001</v>
      </c>
      <c r="D25" s="65">
        <f>VLOOKUP($A25,'Return Data'!$B$7:$R$2843,10,0)</f>
        <v>8.3096999999999994</v>
      </c>
      <c r="E25" s="66">
        <f t="shared" si="0"/>
        <v>12</v>
      </c>
      <c r="F25" s="65">
        <f>VLOOKUP($A25,'Return Data'!$B$7:$R$2843,11,0)</f>
        <v>21.760400000000001</v>
      </c>
      <c r="G25" s="66">
        <f t="shared" si="1"/>
        <v>7</v>
      </c>
      <c r="H25" s="65">
        <f>VLOOKUP($A25,'Return Data'!$B$7:$R$2843,12,0)</f>
        <v>39.973799999999997</v>
      </c>
      <c r="I25" s="66">
        <f t="shared" si="2"/>
        <v>5</v>
      </c>
      <c r="J25" s="65">
        <f>VLOOKUP($A25,'Return Data'!$B$7:$R$2843,13,0)</f>
        <v>54.948</v>
      </c>
      <c r="K25" s="66">
        <f t="shared" si="3"/>
        <v>4</v>
      </c>
      <c r="L25" s="65">
        <f>VLOOKUP($A25,'Return Data'!$B$7:$R$2843,17,0)</f>
        <v>19.956800000000001</v>
      </c>
      <c r="M25" s="66">
        <f>RANK(L25,L$8:L$40,0)</f>
        <v>4</v>
      </c>
      <c r="N25" s="65">
        <f>VLOOKUP($A25,'Return Data'!$B$7:$R$2843,14,0)</f>
        <v>15.0237</v>
      </c>
      <c r="O25" s="66">
        <f>RANK(N25,N$8:N$40,0)</f>
        <v>3</v>
      </c>
      <c r="P25" s="65">
        <f>VLOOKUP($A25,'Return Data'!$B$7:$R$2843,15,0)</f>
        <v>13.4016</v>
      </c>
      <c r="Q25" s="66">
        <f>RANK(P25,P$8:P$40,0)</f>
        <v>7</v>
      </c>
      <c r="R25" s="65">
        <f>VLOOKUP($A25,'Return Data'!$B$7:$R$2843,16,0)</f>
        <v>11.4618</v>
      </c>
      <c r="S25" s="67">
        <f t="shared" si="5"/>
        <v>25</v>
      </c>
    </row>
    <row r="26" spans="1:19" x14ac:dyDescent="0.3">
      <c r="A26" s="63" t="s">
        <v>511</v>
      </c>
      <c r="B26" s="64">
        <f>VLOOKUP($A26,'Return Data'!$B$7:$R$2843,3,0)</f>
        <v>44368</v>
      </c>
      <c r="C26" s="65">
        <f>VLOOKUP($A26,'Return Data'!$B$7:$R$2843,4,0)</f>
        <v>34.152999999999999</v>
      </c>
      <c r="D26" s="65">
        <f>VLOOKUP($A26,'Return Data'!$B$7:$R$2843,10,0)</f>
        <v>6.7447999999999997</v>
      </c>
      <c r="E26" s="66">
        <f t="shared" si="0"/>
        <v>24</v>
      </c>
      <c r="F26" s="65">
        <f>VLOOKUP($A26,'Return Data'!$B$7:$R$2843,11,0)</f>
        <v>14.453799999999999</v>
      </c>
      <c r="G26" s="66">
        <f t="shared" si="1"/>
        <v>24</v>
      </c>
      <c r="H26" s="65">
        <f>VLOOKUP($A26,'Return Data'!$B$7:$R$2843,12,0)</f>
        <v>29.127800000000001</v>
      </c>
      <c r="I26" s="66">
        <f t="shared" si="2"/>
        <v>26</v>
      </c>
      <c r="J26" s="65">
        <f>VLOOKUP($A26,'Return Data'!$B$7:$R$2843,13,0)</f>
        <v>40.005699999999997</v>
      </c>
      <c r="K26" s="66">
        <f t="shared" si="3"/>
        <v>23</v>
      </c>
      <c r="L26" s="65">
        <f>VLOOKUP($A26,'Return Data'!$B$7:$R$2843,17,0)</f>
        <v>13.775700000000001</v>
      </c>
      <c r="M26" s="66">
        <f>RANK(L26,L$8:L$40,0)</f>
        <v>23</v>
      </c>
      <c r="N26" s="65">
        <f>VLOOKUP($A26,'Return Data'!$B$7:$R$2843,14,0)</f>
        <v>9.5452999999999992</v>
      </c>
      <c r="O26" s="66">
        <f>RANK(N26,N$8:N$40,0)</f>
        <v>24</v>
      </c>
      <c r="P26" s="65">
        <f>VLOOKUP($A26,'Return Data'!$B$7:$R$2843,15,0)</f>
        <v>11.2174</v>
      </c>
      <c r="Q26" s="66">
        <f>RANK(P26,P$8:P$40,0)</f>
        <v>14</v>
      </c>
      <c r="R26" s="65">
        <f>VLOOKUP($A26,'Return Data'!$B$7:$R$2843,16,0)</f>
        <v>12.567500000000001</v>
      </c>
      <c r="S26" s="67">
        <f t="shared" si="5"/>
        <v>19</v>
      </c>
    </row>
    <row r="27" spans="1:19" x14ac:dyDescent="0.3">
      <c r="A27" s="63" t="s">
        <v>512</v>
      </c>
      <c r="B27" s="64">
        <f>VLOOKUP($A27,'Return Data'!$B$7:$R$2843,3,0)</f>
        <v>44368</v>
      </c>
      <c r="C27" s="65">
        <f>VLOOKUP($A27,'Return Data'!$B$7:$R$2843,4,0)</f>
        <v>129.0522</v>
      </c>
      <c r="D27" s="65">
        <f>VLOOKUP($A27,'Return Data'!$B$7:$R$2843,10,0)</f>
        <v>6.6166</v>
      </c>
      <c r="E27" s="66">
        <f t="shared" si="0"/>
        <v>25</v>
      </c>
      <c r="F27" s="65">
        <f>VLOOKUP($A27,'Return Data'!$B$7:$R$2843,11,0)</f>
        <v>10.883599999999999</v>
      </c>
      <c r="G27" s="66">
        <f t="shared" si="1"/>
        <v>31</v>
      </c>
      <c r="H27" s="65">
        <f>VLOOKUP($A27,'Return Data'!$B$7:$R$2843,12,0)</f>
        <v>26.519400000000001</v>
      </c>
      <c r="I27" s="66">
        <f t="shared" si="2"/>
        <v>28</v>
      </c>
      <c r="J27" s="65">
        <f>VLOOKUP($A27,'Return Data'!$B$7:$R$2843,13,0)</f>
        <v>32.694000000000003</v>
      </c>
      <c r="K27" s="66">
        <f t="shared" si="3"/>
        <v>33</v>
      </c>
      <c r="L27" s="65">
        <f>VLOOKUP($A27,'Return Data'!$B$7:$R$2843,17,0)</f>
        <v>11.794700000000001</v>
      </c>
      <c r="M27" s="66">
        <f>RANK(L27,L$8:L$40,0)</f>
        <v>27</v>
      </c>
      <c r="N27" s="65">
        <f>VLOOKUP($A27,'Return Data'!$B$7:$R$2843,14,0)</f>
        <v>11.135400000000001</v>
      </c>
      <c r="O27" s="66">
        <f>RANK(N27,N$8:N$40,0)</f>
        <v>15</v>
      </c>
      <c r="P27" s="65">
        <f>VLOOKUP($A27,'Return Data'!$B$7:$R$2843,15,0)</f>
        <v>9.6129999999999995</v>
      </c>
      <c r="Q27" s="66">
        <f>RANK(P27,P$8:P$40,0)</f>
        <v>21</v>
      </c>
      <c r="R27" s="65">
        <f>VLOOKUP($A27,'Return Data'!$B$7:$R$2843,16,0)</f>
        <v>8.7501999999999995</v>
      </c>
      <c r="S27" s="67">
        <f t="shared" si="5"/>
        <v>31</v>
      </c>
    </row>
    <row r="28" spans="1:19" x14ac:dyDescent="0.3">
      <c r="A28" s="63" t="s">
        <v>515</v>
      </c>
      <c r="B28" s="64">
        <f>VLOOKUP($A28,'Return Data'!$B$7:$R$2843,3,0)</f>
        <v>44368</v>
      </c>
      <c r="C28" s="65">
        <f>VLOOKUP($A28,'Return Data'!$B$7:$R$2843,4,0)</f>
        <v>15.1625</v>
      </c>
      <c r="D28" s="65">
        <f>VLOOKUP($A28,'Return Data'!$B$7:$R$2843,10,0)</f>
        <v>8.8275000000000006</v>
      </c>
      <c r="E28" s="66">
        <f t="shared" si="0"/>
        <v>6</v>
      </c>
      <c r="F28" s="65">
        <f>VLOOKUP($A28,'Return Data'!$B$7:$R$2843,11,0)</f>
        <v>22.965399999999999</v>
      </c>
      <c r="G28" s="66">
        <f t="shared" si="1"/>
        <v>5</v>
      </c>
      <c r="H28" s="65">
        <f>VLOOKUP($A28,'Return Data'!$B$7:$R$2843,12,0)</f>
        <v>38.919400000000003</v>
      </c>
      <c r="I28" s="66">
        <f t="shared" si="2"/>
        <v>10</v>
      </c>
      <c r="J28" s="65">
        <f>VLOOKUP($A28,'Return Data'!$B$7:$R$2843,13,0)</f>
        <v>49.149099999999997</v>
      </c>
      <c r="K28" s="66">
        <f t="shared" si="3"/>
        <v>11</v>
      </c>
      <c r="L28" s="65"/>
      <c r="M28" s="66"/>
      <c r="N28" s="65"/>
      <c r="O28" s="66"/>
      <c r="P28" s="65"/>
      <c r="Q28" s="66"/>
      <c r="R28" s="65">
        <f>VLOOKUP($A28,'Return Data'!$B$7:$R$2843,16,0)</f>
        <v>24.124300000000002</v>
      </c>
      <c r="S28" s="67">
        <f t="shared" si="5"/>
        <v>1</v>
      </c>
    </row>
    <row r="29" spans="1:19" x14ac:dyDescent="0.3">
      <c r="A29" s="63" t="s">
        <v>518</v>
      </c>
      <c r="B29" s="64">
        <f>VLOOKUP($A29,'Return Data'!$B$7:$R$2843,3,0)</f>
        <v>44368</v>
      </c>
      <c r="C29" s="65">
        <f>VLOOKUP($A29,'Return Data'!$B$7:$R$2843,4,0)</f>
        <v>20.178000000000001</v>
      </c>
      <c r="D29" s="65">
        <f>VLOOKUP($A29,'Return Data'!$B$7:$R$2843,10,0)</f>
        <v>7.5071000000000003</v>
      </c>
      <c r="E29" s="66">
        <f t="shared" si="0"/>
        <v>15</v>
      </c>
      <c r="F29" s="65">
        <f>VLOOKUP($A29,'Return Data'!$B$7:$R$2843,11,0)</f>
        <v>17.4847</v>
      </c>
      <c r="G29" s="66">
        <f t="shared" si="1"/>
        <v>18</v>
      </c>
      <c r="H29" s="65">
        <f>VLOOKUP($A29,'Return Data'!$B$7:$R$2843,12,0)</f>
        <v>32.358199999999997</v>
      </c>
      <c r="I29" s="66">
        <f t="shared" si="2"/>
        <v>21</v>
      </c>
      <c r="J29" s="65">
        <f>VLOOKUP($A29,'Return Data'!$B$7:$R$2843,13,0)</f>
        <v>42.319099999999999</v>
      </c>
      <c r="K29" s="66">
        <f t="shared" si="3"/>
        <v>19</v>
      </c>
      <c r="L29" s="65">
        <f>VLOOKUP($A29,'Return Data'!$B$7:$R$2843,17,0)</f>
        <v>16.059699999999999</v>
      </c>
      <c r="M29" s="66">
        <f>RANK(L29,L$8:L$40,0)</f>
        <v>10</v>
      </c>
      <c r="N29" s="65">
        <f>VLOOKUP($A29,'Return Data'!$B$7:$R$2843,14,0)</f>
        <v>14.1753</v>
      </c>
      <c r="O29" s="66">
        <f>RANK(N29,N$8:N$40,0)</f>
        <v>6</v>
      </c>
      <c r="P29" s="65">
        <f>VLOOKUP($A29,'Return Data'!$B$7:$R$2843,15,0)</f>
        <v>14.289400000000001</v>
      </c>
      <c r="Q29" s="66">
        <f>RANK(P29,P$8:P$40,0)</f>
        <v>4</v>
      </c>
      <c r="R29" s="65">
        <f>VLOOKUP($A29,'Return Data'!$B$7:$R$2843,16,0)</f>
        <v>12.632099999999999</v>
      </c>
      <c r="S29" s="67">
        <f t="shared" si="5"/>
        <v>15</v>
      </c>
    </row>
    <row r="30" spans="1:19" x14ac:dyDescent="0.3">
      <c r="A30" s="63" t="s">
        <v>520</v>
      </c>
      <c r="B30" s="64">
        <f>VLOOKUP($A30,'Return Data'!$B$7:$R$2843,3,0)</f>
        <v>44368</v>
      </c>
      <c r="C30" s="65">
        <f>VLOOKUP($A30,'Return Data'!$B$7:$R$2843,4,0)</f>
        <v>14.3673</v>
      </c>
      <c r="D30" s="65">
        <f>VLOOKUP($A30,'Return Data'!$B$7:$R$2843,10,0)</f>
        <v>5.3715000000000002</v>
      </c>
      <c r="E30" s="66">
        <f t="shared" si="0"/>
        <v>31</v>
      </c>
      <c r="F30" s="65">
        <f>VLOOKUP($A30,'Return Data'!$B$7:$R$2843,11,0)</f>
        <v>10.6266</v>
      </c>
      <c r="G30" s="66">
        <f t="shared" si="1"/>
        <v>32</v>
      </c>
      <c r="H30" s="65">
        <f>VLOOKUP($A30,'Return Data'!$B$7:$R$2843,12,0)</f>
        <v>26.0046</v>
      </c>
      <c r="I30" s="66">
        <f t="shared" si="2"/>
        <v>29</v>
      </c>
      <c r="J30" s="65">
        <f>VLOOKUP($A30,'Return Data'!$B$7:$R$2843,13,0)</f>
        <v>34.040799999999997</v>
      </c>
      <c r="K30" s="66">
        <f t="shared" si="3"/>
        <v>30</v>
      </c>
      <c r="L30" s="65"/>
      <c r="M30" s="66"/>
      <c r="N30" s="65"/>
      <c r="O30" s="66"/>
      <c r="P30" s="65"/>
      <c r="Q30" s="66"/>
      <c r="R30" s="65">
        <f>VLOOKUP($A30,'Return Data'!$B$7:$R$2843,16,0)</f>
        <v>13.976900000000001</v>
      </c>
      <c r="S30" s="67">
        <f t="shared" si="5"/>
        <v>10</v>
      </c>
    </row>
    <row r="31" spans="1:19" x14ac:dyDescent="0.3">
      <c r="A31" s="63" t="s">
        <v>2012</v>
      </c>
      <c r="B31" s="64">
        <f>VLOOKUP($A31,'Return Data'!$B$7:$R$2843,3,0)</f>
        <v>44368</v>
      </c>
      <c r="C31" s="65">
        <f>VLOOKUP($A31,'Return Data'!$B$7:$R$2843,4,0)</f>
        <v>12.955399999999999</v>
      </c>
      <c r="D31" s="65">
        <f>VLOOKUP($A31,'Return Data'!$B$7:$R$2843,10,0)</f>
        <v>6.4798</v>
      </c>
      <c r="E31" s="66">
        <f t="shared" si="0"/>
        <v>27</v>
      </c>
      <c r="F31" s="65">
        <f>VLOOKUP($A31,'Return Data'!$B$7:$R$2843,11,0)</f>
        <v>13.7776</v>
      </c>
      <c r="G31" s="66">
        <f t="shared" si="1"/>
        <v>25</v>
      </c>
      <c r="H31" s="65">
        <f>VLOOKUP($A31,'Return Data'!$B$7:$R$2843,12,0)</f>
        <v>24.805199999999999</v>
      </c>
      <c r="I31" s="66">
        <f t="shared" si="2"/>
        <v>31</v>
      </c>
      <c r="J31" s="65">
        <f>VLOOKUP($A31,'Return Data'!$B$7:$R$2843,13,0)</f>
        <v>33.3491</v>
      </c>
      <c r="K31" s="66">
        <f t="shared" si="3"/>
        <v>31</v>
      </c>
      <c r="L31" s="65">
        <f>VLOOKUP($A31,'Return Data'!$B$7:$R$2843,17,0)</f>
        <v>10.835800000000001</v>
      </c>
      <c r="M31" s="66">
        <f t="shared" ref="M31:M40" si="7">RANK(L31,L$8:L$40,0)</f>
        <v>28</v>
      </c>
      <c r="N31" s="65"/>
      <c r="O31" s="66"/>
      <c r="P31" s="65"/>
      <c r="Q31" s="66"/>
      <c r="R31" s="65">
        <f>VLOOKUP($A31,'Return Data'!$B$7:$R$2843,16,0)</f>
        <v>8.5808</v>
      </c>
      <c r="S31" s="67">
        <f t="shared" si="5"/>
        <v>32</v>
      </c>
    </row>
    <row r="32" spans="1:19" x14ac:dyDescent="0.3">
      <c r="A32" s="63" t="s">
        <v>521</v>
      </c>
      <c r="B32" s="64">
        <f>VLOOKUP($A32,'Return Data'!$B$7:$R$2843,3,0)</f>
        <v>44368</v>
      </c>
      <c r="C32" s="65">
        <f>VLOOKUP($A32,'Return Data'!$B$7:$R$2843,4,0)</f>
        <v>61.409700000000001</v>
      </c>
      <c r="D32" s="65">
        <f>VLOOKUP($A32,'Return Data'!$B$7:$R$2843,10,0)</f>
        <v>8.7858000000000001</v>
      </c>
      <c r="E32" s="66">
        <f t="shared" si="0"/>
        <v>7</v>
      </c>
      <c r="F32" s="65">
        <f>VLOOKUP($A32,'Return Data'!$B$7:$R$2843,11,0)</f>
        <v>24.213100000000001</v>
      </c>
      <c r="G32" s="66">
        <f t="shared" si="1"/>
        <v>4</v>
      </c>
      <c r="H32" s="65">
        <f>VLOOKUP($A32,'Return Data'!$B$7:$R$2843,12,0)</f>
        <v>41.722299999999997</v>
      </c>
      <c r="I32" s="66">
        <f t="shared" si="2"/>
        <v>4</v>
      </c>
      <c r="J32" s="65">
        <f>VLOOKUP($A32,'Return Data'!$B$7:$R$2843,13,0)</f>
        <v>49.549599999999998</v>
      </c>
      <c r="K32" s="66">
        <f t="shared" si="3"/>
        <v>10</v>
      </c>
      <c r="L32" s="65">
        <f>VLOOKUP($A32,'Return Data'!$B$7:$R$2843,17,0)</f>
        <v>6.4923999999999999</v>
      </c>
      <c r="M32" s="66">
        <f t="shared" si="7"/>
        <v>29</v>
      </c>
      <c r="N32" s="65">
        <f>VLOOKUP($A32,'Return Data'!$B$7:$R$2843,14,0)</f>
        <v>4.1482000000000001</v>
      </c>
      <c r="O32" s="66">
        <f t="shared" ref="O32:O40" si="8">RANK(N32,N$8:N$40,0)</f>
        <v>26</v>
      </c>
      <c r="P32" s="65">
        <f>VLOOKUP($A32,'Return Data'!$B$7:$R$2843,15,0)</f>
        <v>8.0894999999999992</v>
      </c>
      <c r="Q32" s="66">
        <f t="shared" ref="Q32:Q40" si="9">RANK(P32,P$8:P$40,0)</f>
        <v>22</v>
      </c>
      <c r="R32" s="65">
        <f>VLOOKUP($A32,'Return Data'!$B$7:$R$2843,16,0)</f>
        <v>11.9795</v>
      </c>
      <c r="S32" s="67">
        <f t="shared" si="5"/>
        <v>21</v>
      </c>
    </row>
    <row r="33" spans="1:19" x14ac:dyDescent="0.3">
      <c r="A33" s="63" t="s">
        <v>527</v>
      </c>
      <c r="B33" s="64">
        <f>VLOOKUP($A33,'Return Data'!$B$7:$R$2843,3,0)</f>
        <v>44368</v>
      </c>
      <c r="C33" s="65">
        <f>VLOOKUP($A33,'Return Data'!$B$7:$R$2843,4,0)</f>
        <v>90.54</v>
      </c>
      <c r="D33" s="65">
        <f>VLOOKUP($A33,'Return Data'!$B$7:$R$2843,10,0)</f>
        <v>9.5463000000000005</v>
      </c>
      <c r="E33" s="66">
        <f t="shared" si="0"/>
        <v>4</v>
      </c>
      <c r="F33" s="65">
        <f>VLOOKUP($A33,'Return Data'!$B$7:$R$2843,11,0)</f>
        <v>18.709800000000001</v>
      </c>
      <c r="G33" s="66">
        <f t="shared" si="1"/>
        <v>14</v>
      </c>
      <c r="H33" s="65">
        <f>VLOOKUP($A33,'Return Data'!$B$7:$R$2843,12,0)</f>
        <v>33.127499999999998</v>
      </c>
      <c r="I33" s="66">
        <f t="shared" si="2"/>
        <v>17</v>
      </c>
      <c r="J33" s="65">
        <f>VLOOKUP($A33,'Return Data'!$B$7:$R$2843,13,0)</f>
        <v>45.0032</v>
      </c>
      <c r="K33" s="66">
        <f t="shared" si="3"/>
        <v>14</v>
      </c>
      <c r="L33" s="65">
        <f>VLOOKUP($A33,'Return Data'!$B$7:$R$2843,17,0)</f>
        <v>15.1724</v>
      </c>
      <c r="M33" s="66">
        <f t="shared" si="7"/>
        <v>18</v>
      </c>
      <c r="N33" s="65">
        <f>VLOOKUP($A33,'Return Data'!$B$7:$R$2843,14,0)</f>
        <v>10.8847</v>
      </c>
      <c r="O33" s="66">
        <f t="shared" si="8"/>
        <v>16</v>
      </c>
      <c r="P33" s="65">
        <f>VLOOKUP($A33,'Return Data'!$B$7:$R$2843,15,0)</f>
        <v>10.1113</v>
      </c>
      <c r="Q33" s="66">
        <f t="shared" si="9"/>
        <v>19</v>
      </c>
      <c r="R33" s="65">
        <f>VLOOKUP($A33,'Return Data'!$B$7:$R$2843,16,0)</f>
        <v>13.51</v>
      </c>
      <c r="S33" s="67">
        <f t="shared" si="5"/>
        <v>13</v>
      </c>
    </row>
    <row r="34" spans="1:19" x14ac:dyDescent="0.3">
      <c r="A34" s="63" t="s">
        <v>529</v>
      </c>
      <c r="B34" s="64">
        <f>VLOOKUP($A34,'Return Data'!$B$7:$R$2843,3,0)</f>
        <v>44368</v>
      </c>
      <c r="C34" s="65">
        <f>VLOOKUP($A34,'Return Data'!$B$7:$R$2843,4,0)</f>
        <v>100.47</v>
      </c>
      <c r="D34" s="65">
        <f>VLOOKUP($A34,'Return Data'!$B$7:$R$2843,10,0)</f>
        <v>6.883</v>
      </c>
      <c r="E34" s="66">
        <f t="shared" si="0"/>
        <v>21</v>
      </c>
      <c r="F34" s="65">
        <f>VLOOKUP($A34,'Return Data'!$B$7:$R$2843,11,0)</f>
        <v>16.716999999999999</v>
      </c>
      <c r="G34" s="66">
        <f t="shared" si="1"/>
        <v>20</v>
      </c>
      <c r="H34" s="65">
        <f>VLOOKUP($A34,'Return Data'!$B$7:$R$2843,12,0)</f>
        <v>33.090499999999999</v>
      </c>
      <c r="I34" s="66">
        <f t="shared" si="2"/>
        <v>18</v>
      </c>
      <c r="J34" s="65">
        <f>VLOOKUP($A34,'Return Data'!$B$7:$R$2843,13,0)</f>
        <v>43.651699999999998</v>
      </c>
      <c r="K34" s="66">
        <f t="shared" si="3"/>
        <v>16</v>
      </c>
      <c r="L34" s="65">
        <f>VLOOKUP($A34,'Return Data'!$B$7:$R$2843,17,0)</f>
        <v>15.1065</v>
      </c>
      <c r="M34" s="66">
        <f t="shared" si="7"/>
        <v>19</v>
      </c>
      <c r="N34" s="65">
        <f>VLOOKUP($A34,'Return Data'!$B$7:$R$2843,14,0)</f>
        <v>10.226599999999999</v>
      </c>
      <c r="O34" s="66">
        <f t="shared" si="8"/>
        <v>20</v>
      </c>
      <c r="P34" s="65">
        <f>VLOOKUP($A34,'Return Data'!$B$7:$R$2843,15,0)</f>
        <v>13.9095</v>
      </c>
      <c r="Q34" s="66">
        <f t="shared" si="9"/>
        <v>6</v>
      </c>
      <c r="R34" s="65">
        <f>VLOOKUP($A34,'Return Data'!$B$7:$R$2843,16,0)</f>
        <v>11.3567</v>
      </c>
      <c r="S34" s="67">
        <f t="shared" si="5"/>
        <v>26</v>
      </c>
    </row>
    <row r="35" spans="1:19" x14ac:dyDescent="0.3">
      <c r="A35" s="63" t="s">
        <v>531</v>
      </c>
      <c r="B35" s="64">
        <f>VLOOKUP($A35,'Return Data'!$B$7:$R$2843,3,0)</f>
        <v>44368</v>
      </c>
      <c r="C35" s="65">
        <f>VLOOKUP($A35,'Return Data'!$B$7:$R$2843,4,0)</f>
        <v>245.31780000000001</v>
      </c>
      <c r="D35" s="65">
        <f>VLOOKUP($A35,'Return Data'!$B$7:$R$2843,10,0)</f>
        <v>18.667300000000001</v>
      </c>
      <c r="E35" s="66">
        <f t="shared" si="0"/>
        <v>1</v>
      </c>
      <c r="F35" s="65">
        <f>VLOOKUP($A35,'Return Data'!$B$7:$R$2843,11,0)</f>
        <v>36.330100000000002</v>
      </c>
      <c r="G35" s="66">
        <f t="shared" si="1"/>
        <v>1</v>
      </c>
      <c r="H35" s="65">
        <f>VLOOKUP($A35,'Return Data'!$B$7:$R$2843,12,0)</f>
        <v>56.455599999999997</v>
      </c>
      <c r="I35" s="66">
        <f t="shared" si="2"/>
        <v>1</v>
      </c>
      <c r="J35" s="65">
        <f>VLOOKUP($A35,'Return Data'!$B$7:$R$2843,13,0)</f>
        <v>86.754000000000005</v>
      </c>
      <c r="K35" s="66">
        <f t="shared" si="3"/>
        <v>1</v>
      </c>
      <c r="L35" s="65">
        <f>VLOOKUP($A35,'Return Data'!$B$7:$R$2843,17,0)</f>
        <v>33.459200000000003</v>
      </c>
      <c r="M35" s="66">
        <f t="shared" si="7"/>
        <v>1</v>
      </c>
      <c r="N35" s="65">
        <f>VLOOKUP($A35,'Return Data'!$B$7:$R$2843,14,0)</f>
        <v>24.2407</v>
      </c>
      <c r="O35" s="66">
        <f t="shared" si="8"/>
        <v>1</v>
      </c>
      <c r="P35" s="65">
        <f>VLOOKUP($A35,'Return Data'!$B$7:$R$2843,15,0)</f>
        <v>17.8582</v>
      </c>
      <c r="Q35" s="66">
        <f t="shared" si="9"/>
        <v>1</v>
      </c>
      <c r="R35" s="65">
        <f>VLOOKUP($A35,'Return Data'!$B$7:$R$2843,16,0)</f>
        <v>17.102399999999999</v>
      </c>
      <c r="S35" s="67">
        <f t="shared" si="5"/>
        <v>3</v>
      </c>
    </row>
    <row r="36" spans="1:19" x14ac:dyDescent="0.3">
      <c r="A36" s="63" t="s">
        <v>1843</v>
      </c>
      <c r="B36" s="64">
        <f>VLOOKUP($A36,'Return Data'!$B$7:$R$2843,3,0)</f>
        <v>44368</v>
      </c>
      <c r="C36" s="65">
        <f>VLOOKUP($A36,'Return Data'!$B$7:$R$2843,4,0)</f>
        <v>436.82540896427599</v>
      </c>
      <c r="D36" s="65">
        <f>VLOOKUP($A36,'Return Data'!$B$7:$R$2843,10,0)</f>
        <v>6.8394000000000004</v>
      </c>
      <c r="E36" s="66">
        <f t="shared" si="0"/>
        <v>22</v>
      </c>
      <c r="F36" s="65">
        <f>VLOOKUP($A36,'Return Data'!$B$7:$R$2843,11,0)</f>
        <v>15.635300000000001</v>
      </c>
      <c r="G36" s="66">
        <f t="shared" si="1"/>
        <v>23</v>
      </c>
      <c r="H36" s="65">
        <f>VLOOKUP($A36,'Return Data'!$B$7:$R$2843,12,0)</f>
        <v>32.163200000000003</v>
      </c>
      <c r="I36" s="66">
        <f t="shared" si="2"/>
        <v>22</v>
      </c>
      <c r="J36" s="65">
        <f>VLOOKUP($A36,'Return Data'!$B$7:$R$2843,13,0)</f>
        <v>40.145400000000002</v>
      </c>
      <c r="K36" s="66">
        <f t="shared" si="3"/>
        <v>22</v>
      </c>
      <c r="L36" s="65">
        <f>VLOOKUP($A36,'Return Data'!$B$7:$R$2843,17,0)</f>
        <v>15.9358</v>
      </c>
      <c r="M36" s="66">
        <f t="shared" si="7"/>
        <v>13</v>
      </c>
      <c r="N36" s="65">
        <f>VLOOKUP($A36,'Return Data'!$B$7:$R$2843,14,0)</f>
        <v>13.4497</v>
      </c>
      <c r="O36" s="66">
        <f t="shared" si="8"/>
        <v>8</v>
      </c>
      <c r="P36" s="65">
        <f>VLOOKUP($A36,'Return Data'!$B$7:$R$2843,15,0)</f>
        <v>13.1166</v>
      </c>
      <c r="Q36" s="66">
        <f t="shared" si="9"/>
        <v>8</v>
      </c>
      <c r="R36" s="65">
        <f>VLOOKUP($A36,'Return Data'!$B$7:$R$2843,16,0)</f>
        <v>15.9534</v>
      </c>
      <c r="S36" s="67">
        <f t="shared" si="5"/>
        <v>4</v>
      </c>
    </row>
    <row r="37" spans="1:19" x14ac:dyDescent="0.3">
      <c r="A37" s="63" t="s">
        <v>534</v>
      </c>
      <c r="B37" s="64">
        <f>VLOOKUP($A37,'Return Data'!$B$7:$R$2843,3,0)</f>
        <v>44368</v>
      </c>
      <c r="C37" s="65">
        <f>VLOOKUP($A37,'Return Data'!$B$7:$R$2843,4,0)</f>
        <v>21.381900000000002</v>
      </c>
      <c r="D37" s="65">
        <f>VLOOKUP($A37,'Return Data'!$B$7:$R$2843,10,0)</f>
        <v>5.8463000000000003</v>
      </c>
      <c r="E37" s="66">
        <f t="shared" si="0"/>
        <v>29</v>
      </c>
      <c r="F37" s="65">
        <f>VLOOKUP($A37,'Return Data'!$B$7:$R$2843,11,0)</f>
        <v>11.603</v>
      </c>
      <c r="G37" s="66">
        <f t="shared" si="1"/>
        <v>29</v>
      </c>
      <c r="H37" s="65">
        <f>VLOOKUP($A37,'Return Data'!$B$7:$R$2843,12,0)</f>
        <v>25.9025</v>
      </c>
      <c r="I37" s="66">
        <f t="shared" si="2"/>
        <v>30</v>
      </c>
      <c r="J37" s="65">
        <f>VLOOKUP($A37,'Return Data'!$B$7:$R$2843,13,0)</f>
        <v>34.148299999999999</v>
      </c>
      <c r="K37" s="66">
        <f t="shared" si="3"/>
        <v>29</v>
      </c>
      <c r="L37" s="65">
        <f>VLOOKUP($A37,'Return Data'!$B$7:$R$2843,17,0)</f>
        <v>12.6092</v>
      </c>
      <c r="M37" s="66">
        <f t="shared" si="7"/>
        <v>26</v>
      </c>
      <c r="N37" s="65">
        <f>VLOOKUP($A37,'Return Data'!$B$7:$R$2843,14,0)</f>
        <v>9.8721999999999994</v>
      </c>
      <c r="O37" s="66">
        <f t="shared" si="8"/>
        <v>21</v>
      </c>
      <c r="P37" s="65">
        <f>VLOOKUP($A37,'Return Data'!$B$7:$R$2843,15,0)</f>
        <v>10.5402</v>
      </c>
      <c r="Q37" s="66">
        <f t="shared" si="9"/>
        <v>18</v>
      </c>
      <c r="R37" s="65">
        <f>VLOOKUP($A37,'Return Data'!$B$7:$R$2843,16,0)</f>
        <v>10.6068</v>
      </c>
      <c r="S37" s="67">
        <f t="shared" si="5"/>
        <v>28</v>
      </c>
    </row>
    <row r="38" spans="1:19" x14ac:dyDescent="0.3">
      <c r="A38" s="63" t="s">
        <v>535</v>
      </c>
      <c r="B38" s="64">
        <f>VLOOKUP($A38,'Return Data'!$B$7:$R$2843,3,0)</f>
        <v>44368</v>
      </c>
      <c r="C38" s="65">
        <f>VLOOKUP($A38,'Return Data'!$B$7:$R$2843,4,0)</f>
        <v>121.40260000000001</v>
      </c>
      <c r="D38" s="65">
        <f>VLOOKUP($A38,'Return Data'!$B$7:$R$2843,10,0)</f>
        <v>8.3704999999999998</v>
      </c>
      <c r="E38" s="66">
        <f t="shared" si="0"/>
        <v>11</v>
      </c>
      <c r="F38" s="65">
        <f>VLOOKUP($A38,'Return Data'!$B$7:$R$2843,11,0)</f>
        <v>18.837599999999998</v>
      </c>
      <c r="G38" s="66">
        <f t="shared" si="1"/>
        <v>13</v>
      </c>
      <c r="H38" s="65">
        <f>VLOOKUP($A38,'Return Data'!$B$7:$R$2843,12,0)</f>
        <v>32.389000000000003</v>
      </c>
      <c r="I38" s="66">
        <f t="shared" si="2"/>
        <v>20</v>
      </c>
      <c r="J38" s="65">
        <f>VLOOKUP($A38,'Return Data'!$B$7:$R$2843,13,0)</f>
        <v>39.7408</v>
      </c>
      <c r="K38" s="66">
        <f t="shared" si="3"/>
        <v>25</v>
      </c>
      <c r="L38" s="65">
        <f>VLOOKUP($A38,'Return Data'!$B$7:$R$2843,17,0)</f>
        <v>15.3002</v>
      </c>
      <c r="M38" s="66">
        <f t="shared" si="7"/>
        <v>16</v>
      </c>
      <c r="N38" s="65">
        <f>VLOOKUP($A38,'Return Data'!$B$7:$R$2843,14,0)</f>
        <v>12.2569</v>
      </c>
      <c r="O38" s="66">
        <f t="shared" si="8"/>
        <v>12</v>
      </c>
      <c r="P38" s="65">
        <f>VLOOKUP($A38,'Return Data'!$B$7:$R$2843,15,0)</f>
        <v>12.831899999999999</v>
      </c>
      <c r="Q38" s="66">
        <f t="shared" si="9"/>
        <v>9</v>
      </c>
      <c r="R38" s="65">
        <f>VLOOKUP($A38,'Return Data'!$B$7:$R$2843,16,0)</f>
        <v>12.6045</v>
      </c>
      <c r="S38" s="67">
        <f t="shared" si="5"/>
        <v>16</v>
      </c>
    </row>
    <row r="39" spans="1:19" x14ac:dyDescent="0.3">
      <c r="A39" s="63" t="s">
        <v>538</v>
      </c>
      <c r="B39" s="64">
        <f>VLOOKUP($A39,'Return Data'!$B$7:$R$2843,3,0)</f>
        <v>44368</v>
      </c>
      <c r="C39" s="65">
        <f>VLOOKUP($A39,'Return Data'!$B$7:$R$2843,4,0)</f>
        <v>378.11769574079301</v>
      </c>
      <c r="D39" s="65">
        <f>VLOOKUP($A39,'Return Data'!$B$7:$R$2843,10,0)</f>
        <v>7.0035999999999996</v>
      </c>
      <c r="E39" s="66">
        <f t="shared" si="0"/>
        <v>19</v>
      </c>
      <c r="F39" s="65">
        <f>VLOOKUP($A39,'Return Data'!$B$7:$R$2843,11,0)</f>
        <v>18.4117</v>
      </c>
      <c r="G39" s="66">
        <f t="shared" si="1"/>
        <v>16</v>
      </c>
      <c r="H39" s="65">
        <f>VLOOKUP($A39,'Return Data'!$B$7:$R$2843,12,0)</f>
        <v>34.792200000000001</v>
      </c>
      <c r="I39" s="66">
        <f t="shared" si="2"/>
        <v>14</v>
      </c>
      <c r="J39" s="65">
        <f>VLOOKUP($A39,'Return Data'!$B$7:$R$2843,13,0)</f>
        <v>42.851399999999998</v>
      </c>
      <c r="K39" s="66">
        <f t="shared" si="3"/>
        <v>18</v>
      </c>
      <c r="L39" s="65">
        <f>VLOOKUP($A39,'Return Data'!$B$7:$R$2843,17,0)</f>
        <v>13.5222</v>
      </c>
      <c r="M39" s="66">
        <f t="shared" si="7"/>
        <v>24</v>
      </c>
      <c r="N39" s="65">
        <f>VLOOKUP($A39,'Return Data'!$B$7:$R$2843,14,0)</f>
        <v>10.7196</v>
      </c>
      <c r="O39" s="66">
        <f t="shared" si="8"/>
        <v>17</v>
      </c>
      <c r="P39" s="65">
        <f>VLOOKUP($A39,'Return Data'!$B$7:$R$2843,15,0)</f>
        <v>10.0701</v>
      </c>
      <c r="Q39" s="66">
        <f t="shared" si="9"/>
        <v>20</v>
      </c>
      <c r="R39" s="65">
        <f>VLOOKUP($A39,'Return Data'!$B$7:$R$2843,16,0)</f>
        <v>15.1694</v>
      </c>
      <c r="S39" s="67">
        <f t="shared" si="5"/>
        <v>7</v>
      </c>
    </row>
    <row r="40" spans="1:19" x14ac:dyDescent="0.3">
      <c r="A40" s="63" t="s">
        <v>540</v>
      </c>
      <c r="B40" s="64">
        <f>VLOOKUP($A40,'Return Data'!$B$7:$R$2843,3,0)</f>
        <v>44368</v>
      </c>
      <c r="C40" s="65">
        <f>VLOOKUP($A40,'Return Data'!$B$7:$R$2843,4,0)</f>
        <v>230.570468288374</v>
      </c>
      <c r="D40" s="65">
        <f>VLOOKUP($A40,'Return Data'!$B$7:$R$2843,10,0)</f>
        <v>9.2811000000000003</v>
      </c>
      <c r="E40" s="66">
        <f t="shared" si="0"/>
        <v>5</v>
      </c>
      <c r="F40" s="65">
        <f>VLOOKUP($A40,'Return Data'!$B$7:$R$2843,11,0)</f>
        <v>22.7818</v>
      </c>
      <c r="G40" s="66">
        <f t="shared" si="1"/>
        <v>6</v>
      </c>
      <c r="H40" s="65">
        <f>VLOOKUP($A40,'Return Data'!$B$7:$R$2843,12,0)</f>
        <v>39.0837</v>
      </c>
      <c r="I40" s="66">
        <f t="shared" si="2"/>
        <v>8</v>
      </c>
      <c r="J40" s="65">
        <f>VLOOKUP($A40,'Return Data'!$B$7:$R$2843,13,0)</f>
        <v>50.551900000000003</v>
      </c>
      <c r="K40" s="66">
        <f t="shared" si="3"/>
        <v>7</v>
      </c>
      <c r="L40" s="65">
        <f>VLOOKUP($A40,'Return Data'!$B$7:$R$2843,17,0)</f>
        <v>15.9764</v>
      </c>
      <c r="M40" s="66">
        <f t="shared" si="7"/>
        <v>11</v>
      </c>
      <c r="N40" s="65">
        <f>VLOOKUP($A40,'Return Data'!$B$7:$R$2843,14,0)</f>
        <v>10.284700000000001</v>
      </c>
      <c r="O40" s="66">
        <f t="shared" si="8"/>
        <v>19</v>
      </c>
      <c r="P40" s="65">
        <f>VLOOKUP($A40,'Return Data'!$B$7:$R$2843,15,0)</f>
        <v>11.3332</v>
      </c>
      <c r="Q40" s="66">
        <f t="shared" si="9"/>
        <v>13</v>
      </c>
      <c r="R40" s="65">
        <f>VLOOKUP($A40,'Return Data'!$B$7:$R$2843,16,0)</f>
        <v>12.5786</v>
      </c>
      <c r="S40" s="67">
        <f t="shared" si="5"/>
        <v>18</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8.022124242424244</v>
      </c>
      <c r="E42" s="74"/>
      <c r="F42" s="75">
        <f>AVERAGE(F8:F40)</f>
        <v>18.34771515151515</v>
      </c>
      <c r="G42" s="74"/>
      <c r="H42" s="75">
        <f>AVERAGE(H8:H40)</f>
        <v>34.488048484848484</v>
      </c>
      <c r="I42" s="74"/>
      <c r="J42" s="75">
        <f>AVERAGE(J8:J40)</f>
        <v>46.079624242424245</v>
      </c>
      <c r="K42" s="74"/>
      <c r="L42" s="75">
        <f>AVERAGE(L8:L40)</f>
        <v>16.436693103448274</v>
      </c>
      <c r="M42" s="74"/>
      <c r="N42" s="75">
        <f>AVERAGE(N8:N40)</f>
        <v>12.118003846153844</v>
      </c>
      <c r="O42" s="74"/>
      <c r="P42" s="75">
        <f>AVERAGE(P8:P40)</f>
        <v>12.109686363636364</v>
      </c>
      <c r="Q42" s="74"/>
      <c r="R42" s="75">
        <f>AVERAGE(R8:R40)</f>
        <v>13.091254545454543</v>
      </c>
      <c r="S42" s="76"/>
    </row>
    <row r="43" spans="1:19" x14ac:dyDescent="0.3">
      <c r="A43" s="73" t="s">
        <v>28</v>
      </c>
      <c r="B43" s="74"/>
      <c r="C43" s="74"/>
      <c r="D43" s="75">
        <f>MIN(D8:D40)</f>
        <v>4.3227000000000002</v>
      </c>
      <c r="E43" s="74"/>
      <c r="F43" s="75">
        <f>MIN(F8:F40)</f>
        <v>10.317600000000001</v>
      </c>
      <c r="G43" s="74"/>
      <c r="H43" s="75">
        <f>MIN(H8:H40)</f>
        <v>24.3995</v>
      </c>
      <c r="I43" s="74"/>
      <c r="J43" s="75">
        <f>MIN(J8:J40)</f>
        <v>32.694000000000003</v>
      </c>
      <c r="K43" s="74"/>
      <c r="L43" s="75">
        <f>MIN(L8:L40)</f>
        <v>6.4923999999999999</v>
      </c>
      <c r="M43" s="74"/>
      <c r="N43" s="75">
        <f>MIN(N8:N40)</f>
        <v>4.1482000000000001</v>
      </c>
      <c r="O43" s="74"/>
      <c r="P43" s="75">
        <f>MIN(P8:P40)</f>
        <v>8.0894999999999992</v>
      </c>
      <c r="Q43" s="74"/>
      <c r="R43" s="75">
        <f>MIN(R8:R40)</f>
        <v>8.4161000000000001</v>
      </c>
      <c r="S43" s="76"/>
    </row>
    <row r="44" spans="1:19" ht="15" thickBot="1" x14ac:dyDescent="0.35">
      <c r="A44" s="77" t="s">
        <v>29</v>
      </c>
      <c r="B44" s="78"/>
      <c r="C44" s="78"/>
      <c r="D44" s="79">
        <f>MAX(D8:D40)</f>
        <v>18.667300000000001</v>
      </c>
      <c r="E44" s="78"/>
      <c r="F44" s="79">
        <f>MAX(F8:F40)</f>
        <v>36.330100000000002</v>
      </c>
      <c r="G44" s="78"/>
      <c r="H44" s="79">
        <f>MAX(H8:H40)</f>
        <v>56.455599999999997</v>
      </c>
      <c r="I44" s="78"/>
      <c r="J44" s="79">
        <f>MAX(J8:J40)</f>
        <v>86.754000000000005</v>
      </c>
      <c r="K44" s="78"/>
      <c r="L44" s="79">
        <f>MAX(L8:L40)</f>
        <v>33.459200000000003</v>
      </c>
      <c r="M44" s="78"/>
      <c r="N44" s="79">
        <f>MAX(N8:N40)</f>
        <v>24.2407</v>
      </c>
      <c r="O44" s="78"/>
      <c r="P44" s="79">
        <f>MAX(P8:P40)</f>
        <v>17.8582</v>
      </c>
      <c r="Q44" s="78"/>
      <c r="R44" s="79">
        <f>MAX(R8:R40)</f>
        <v>24.124300000000002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44368</v>
      </c>
      <c r="C8" s="65">
        <f>VLOOKUP($A8,'Return Data'!$B$7:$R$2843,4,0)</f>
        <v>51.219299999999997</v>
      </c>
      <c r="D8" s="65">
        <f>VLOOKUP($A8,'Return Data'!$B$7:$R$2843,10,0)</f>
        <v>14.4625</v>
      </c>
      <c r="E8" s="66">
        <f t="shared" ref="E8:E15" si="0">RANK(D8,D$8:D$31,0)</f>
        <v>9</v>
      </c>
      <c r="F8" s="65">
        <f>VLOOKUP($A8,'Return Data'!$B$7:$R$2843,11,0)</f>
        <v>19.2026</v>
      </c>
      <c r="G8" s="66">
        <f t="shared" ref="G8:G15" si="1">RANK(F8,F$8:F$31,0)</f>
        <v>2</v>
      </c>
      <c r="H8" s="65">
        <f>VLOOKUP($A8,'Return Data'!$B$7:$R$2843,12,0)</f>
        <v>25.9788</v>
      </c>
      <c r="I8" s="66">
        <f t="shared" ref="I8:I15" si="2">RANK(H8,H$8:H$31,0)</f>
        <v>1</v>
      </c>
      <c r="J8" s="65">
        <f>VLOOKUP($A8,'Return Data'!$B$7:$R$2843,13,0)</f>
        <v>26.6111</v>
      </c>
      <c r="K8" s="66">
        <f t="shared" ref="K8:K15" si="3">RANK(J8,J$8:J$31,0)</f>
        <v>1</v>
      </c>
      <c r="L8" s="65">
        <f>VLOOKUP($A8,'Return Data'!$B$7:$R$2843,17,0)</f>
        <v>10.6305</v>
      </c>
      <c r="M8" s="66">
        <f t="shared" ref="M8:M15" si="4">RANK(L8,L$8:L$31,0)</f>
        <v>9</v>
      </c>
      <c r="N8" s="65">
        <f>VLOOKUP($A8,'Return Data'!$B$7:$R$2843,14,0)</f>
        <v>8.3683999999999994</v>
      </c>
      <c r="O8" s="66">
        <f t="shared" ref="O8:O15" si="5">RANK(N8,N$8:N$31,0)</f>
        <v>12</v>
      </c>
      <c r="P8" s="65">
        <f>VLOOKUP($A8,'Return Data'!$B$7:$R$2843,15,0)</f>
        <v>9.7568999999999999</v>
      </c>
      <c r="Q8" s="66">
        <f t="shared" ref="Q8:Q15" si="6">RANK(P8,P$8:P$31,0)</f>
        <v>4</v>
      </c>
      <c r="R8" s="65">
        <f>VLOOKUP($A8,'Return Data'!$B$7:$R$2843,16,0)</f>
        <v>11.135300000000001</v>
      </c>
      <c r="S8" s="67">
        <f t="shared" ref="S8:S15" si="7">RANK(R8,R$8:R$31,0)</f>
        <v>1</v>
      </c>
    </row>
    <row r="9" spans="1:20" x14ac:dyDescent="0.3">
      <c r="A9" s="63" t="s">
        <v>1616</v>
      </c>
      <c r="B9" s="64">
        <f>VLOOKUP($A9,'Return Data'!$B$7:$R$2843,3,0)</f>
        <v>44368</v>
      </c>
      <c r="C9" s="65">
        <f>VLOOKUP($A9,'Return Data'!$B$7:$R$2843,4,0)</f>
        <v>25.6097</v>
      </c>
      <c r="D9" s="65">
        <f>VLOOKUP($A9,'Return Data'!$B$7:$R$2843,10,0)</f>
        <v>14.8886</v>
      </c>
      <c r="E9" s="66">
        <f t="shared" si="0"/>
        <v>6</v>
      </c>
      <c r="F9" s="65">
        <f>VLOOKUP($A9,'Return Data'!$B$7:$R$2843,11,0)</f>
        <v>12.351000000000001</v>
      </c>
      <c r="G9" s="66">
        <f t="shared" si="1"/>
        <v>9</v>
      </c>
      <c r="H9" s="65">
        <f>VLOOKUP($A9,'Return Data'!$B$7:$R$2843,12,0)</f>
        <v>17.738099999999999</v>
      </c>
      <c r="I9" s="66">
        <f t="shared" si="2"/>
        <v>8</v>
      </c>
      <c r="J9" s="65">
        <f>VLOOKUP($A9,'Return Data'!$B$7:$R$2843,13,0)</f>
        <v>17.679200000000002</v>
      </c>
      <c r="K9" s="66">
        <f t="shared" si="3"/>
        <v>8</v>
      </c>
      <c r="L9" s="65">
        <f>VLOOKUP($A9,'Return Data'!$B$7:$R$2843,17,0)</f>
        <v>12.405099999999999</v>
      </c>
      <c r="M9" s="66">
        <f t="shared" si="4"/>
        <v>3</v>
      </c>
      <c r="N9" s="65">
        <f>VLOOKUP($A9,'Return Data'!$B$7:$R$2843,14,0)</f>
        <v>8.3302999999999994</v>
      </c>
      <c r="O9" s="66">
        <f t="shared" si="5"/>
        <v>14</v>
      </c>
      <c r="P9" s="65">
        <f>VLOOKUP($A9,'Return Data'!$B$7:$R$2843,15,0)</f>
        <v>8.4725999999999999</v>
      </c>
      <c r="Q9" s="66">
        <f t="shared" si="6"/>
        <v>10</v>
      </c>
      <c r="R9" s="65">
        <f>VLOOKUP($A9,'Return Data'!$B$7:$R$2843,16,0)</f>
        <v>9.6160999999999994</v>
      </c>
      <c r="S9" s="67">
        <f t="shared" si="7"/>
        <v>10</v>
      </c>
    </row>
    <row r="10" spans="1:20" x14ac:dyDescent="0.3">
      <c r="A10" s="63" t="s">
        <v>1617</v>
      </c>
      <c r="B10" s="64">
        <f>VLOOKUP($A10,'Return Data'!$B$7:$R$2843,3,0)</f>
        <v>44368</v>
      </c>
      <c r="C10" s="65">
        <f>VLOOKUP($A10,'Return Data'!$B$7:$R$2843,4,0)</f>
        <v>31.757100000000001</v>
      </c>
      <c r="D10" s="65">
        <f>VLOOKUP($A10,'Return Data'!$B$7:$R$2843,10,0)</f>
        <v>6.6586999999999996</v>
      </c>
      <c r="E10" s="66">
        <f t="shared" si="0"/>
        <v>20</v>
      </c>
      <c r="F10" s="65">
        <f>VLOOKUP($A10,'Return Data'!$B$7:$R$2843,11,0)</f>
        <v>6.2622</v>
      </c>
      <c r="G10" s="66">
        <f t="shared" si="1"/>
        <v>21</v>
      </c>
      <c r="H10" s="65">
        <f>VLOOKUP($A10,'Return Data'!$B$7:$R$2843,12,0)</f>
        <v>10.4725</v>
      </c>
      <c r="I10" s="66">
        <f t="shared" si="2"/>
        <v>21</v>
      </c>
      <c r="J10" s="65">
        <f>VLOOKUP($A10,'Return Data'!$B$7:$R$2843,13,0)</f>
        <v>10.699</v>
      </c>
      <c r="K10" s="66">
        <f t="shared" si="3"/>
        <v>21</v>
      </c>
      <c r="L10" s="65">
        <f>VLOOKUP($A10,'Return Data'!$B$7:$R$2843,17,0)</f>
        <v>9.9588000000000001</v>
      </c>
      <c r="M10" s="66">
        <f t="shared" si="4"/>
        <v>10</v>
      </c>
      <c r="N10" s="65">
        <f>VLOOKUP($A10,'Return Data'!$B$7:$R$2843,14,0)</f>
        <v>10.9764</v>
      </c>
      <c r="O10" s="66">
        <f t="shared" si="5"/>
        <v>3</v>
      </c>
      <c r="P10" s="65">
        <f>VLOOKUP($A10,'Return Data'!$B$7:$R$2843,15,0)</f>
        <v>9.4429999999999996</v>
      </c>
      <c r="Q10" s="66">
        <f t="shared" si="6"/>
        <v>7</v>
      </c>
      <c r="R10" s="65">
        <f>VLOOKUP($A10,'Return Data'!$B$7:$R$2843,16,0)</f>
        <v>9.5044000000000004</v>
      </c>
      <c r="S10" s="67">
        <f t="shared" si="7"/>
        <v>12</v>
      </c>
    </row>
    <row r="11" spans="1:20" x14ac:dyDescent="0.3">
      <c r="A11" s="63" t="s">
        <v>1618</v>
      </c>
      <c r="B11" s="64">
        <f>VLOOKUP($A11,'Return Data'!$B$7:$R$2843,3,0)</f>
        <v>44368</v>
      </c>
      <c r="C11" s="65">
        <f>VLOOKUP($A11,'Return Data'!$B$7:$R$2843,4,0)</f>
        <v>38.527999999999999</v>
      </c>
      <c r="D11" s="65">
        <f>VLOOKUP($A11,'Return Data'!$B$7:$R$2843,10,0)</f>
        <v>10.966100000000001</v>
      </c>
      <c r="E11" s="66">
        <f t="shared" si="0"/>
        <v>17</v>
      </c>
      <c r="F11" s="65">
        <f>VLOOKUP($A11,'Return Data'!$B$7:$R$2843,11,0)</f>
        <v>11.307700000000001</v>
      </c>
      <c r="G11" s="66">
        <f t="shared" si="1"/>
        <v>13</v>
      </c>
      <c r="H11" s="65">
        <f>VLOOKUP($A11,'Return Data'!$B$7:$R$2843,12,0)</f>
        <v>14.035399999999999</v>
      </c>
      <c r="I11" s="66">
        <f t="shared" si="2"/>
        <v>14</v>
      </c>
      <c r="J11" s="65">
        <f>VLOOKUP($A11,'Return Data'!$B$7:$R$2843,13,0)</f>
        <v>13.4756</v>
      </c>
      <c r="K11" s="66">
        <f t="shared" si="3"/>
        <v>15</v>
      </c>
      <c r="L11" s="65">
        <f>VLOOKUP($A11,'Return Data'!$B$7:$R$2843,17,0)</f>
        <v>9.7103000000000002</v>
      </c>
      <c r="M11" s="66">
        <f t="shared" si="4"/>
        <v>11</v>
      </c>
      <c r="N11" s="65">
        <f>VLOOKUP($A11,'Return Data'!$B$7:$R$2843,14,0)</f>
        <v>9.3482000000000003</v>
      </c>
      <c r="O11" s="66">
        <f t="shared" si="5"/>
        <v>8</v>
      </c>
      <c r="P11" s="65">
        <f>VLOOKUP($A11,'Return Data'!$B$7:$R$2843,15,0)</f>
        <v>9.7521000000000004</v>
      </c>
      <c r="Q11" s="66">
        <f t="shared" si="6"/>
        <v>5</v>
      </c>
      <c r="R11" s="65">
        <f>VLOOKUP($A11,'Return Data'!$B$7:$R$2843,16,0)</f>
        <v>10.0497</v>
      </c>
      <c r="S11" s="67">
        <f t="shared" si="7"/>
        <v>5</v>
      </c>
    </row>
    <row r="12" spans="1:20" x14ac:dyDescent="0.3">
      <c r="A12" s="63" t="s">
        <v>1619</v>
      </c>
      <c r="B12" s="64">
        <f>VLOOKUP($A12,'Return Data'!$B$7:$R$2843,3,0)</f>
        <v>44368</v>
      </c>
      <c r="C12" s="65">
        <f>VLOOKUP($A12,'Return Data'!$B$7:$R$2843,4,0)</f>
        <v>22.920100000000001</v>
      </c>
      <c r="D12" s="65">
        <f>VLOOKUP($A12,'Return Data'!$B$7:$R$2843,10,0)</f>
        <v>14.7721</v>
      </c>
      <c r="E12" s="66">
        <f t="shared" si="0"/>
        <v>7</v>
      </c>
      <c r="F12" s="65">
        <f>VLOOKUP($A12,'Return Data'!$B$7:$R$2843,11,0)</f>
        <v>9.2591999999999999</v>
      </c>
      <c r="G12" s="66">
        <f t="shared" si="1"/>
        <v>18</v>
      </c>
      <c r="H12" s="65">
        <f>VLOOKUP($A12,'Return Data'!$B$7:$R$2843,12,0)</f>
        <v>11.3447</v>
      </c>
      <c r="I12" s="66">
        <f t="shared" si="2"/>
        <v>20</v>
      </c>
      <c r="J12" s="65">
        <f>VLOOKUP($A12,'Return Data'!$B$7:$R$2843,13,0)</f>
        <v>15.6815</v>
      </c>
      <c r="K12" s="66">
        <f t="shared" si="3"/>
        <v>10</v>
      </c>
      <c r="L12" s="65">
        <f>VLOOKUP($A12,'Return Data'!$B$7:$R$2843,17,0)</f>
        <v>6.3338999999999999</v>
      </c>
      <c r="M12" s="66">
        <f t="shared" si="4"/>
        <v>20</v>
      </c>
      <c r="N12" s="65">
        <f>VLOOKUP($A12,'Return Data'!$B$7:$R$2843,14,0)</f>
        <v>2.4424000000000001</v>
      </c>
      <c r="O12" s="66">
        <f t="shared" si="5"/>
        <v>20</v>
      </c>
      <c r="P12" s="65">
        <f>VLOOKUP($A12,'Return Data'!$B$7:$R$2843,15,0)</f>
        <v>5.1585000000000001</v>
      </c>
      <c r="Q12" s="66">
        <f t="shared" si="6"/>
        <v>19</v>
      </c>
      <c r="R12" s="65">
        <f>VLOOKUP($A12,'Return Data'!$B$7:$R$2843,16,0)</f>
        <v>6.9019000000000004</v>
      </c>
      <c r="S12" s="67">
        <f t="shared" si="7"/>
        <v>21</v>
      </c>
    </row>
    <row r="13" spans="1:20" x14ac:dyDescent="0.3">
      <c r="A13" s="63" t="s">
        <v>1620</v>
      </c>
      <c r="B13" s="64">
        <f>VLOOKUP($A13,'Return Data'!$B$7:$R$2843,3,0)</f>
        <v>44368</v>
      </c>
      <c r="C13" s="65">
        <f>VLOOKUP($A13,'Return Data'!$B$7:$R$2843,4,0)</f>
        <v>78.796899999999994</v>
      </c>
      <c r="D13" s="65">
        <f>VLOOKUP($A13,'Return Data'!$B$7:$R$2843,10,0)</f>
        <v>15.169</v>
      </c>
      <c r="E13" s="66">
        <f t="shared" si="0"/>
        <v>5</v>
      </c>
      <c r="F13" s="65">
        <f>VLOOKUP($A13,'Return Data'!$B$7:$R$2843,11,0)</f>
        <v>14.3354</v>
      </c>
      <c r="G13" s="66">
        <f t="shared" si="1"/>
        <v>6</v>
      </c>
      <c r="H13" s="65">
        <f>VLOOKUP($A13,'Return Data'!$B$7:$R$2843,12,0)</f>
        <v>17.285399999999999</v>
      </c>
      <c r="I13" s="66">
        <f t="shared" si="2"/>
        <v>9</v>
      </c>
      <c r="J13" s="65">
        <f>VLOOKUP($A13,'Return Data'!$B$7:$R$2843,13,0)</f>
        <v>17.859300000000001</v>
      </c>
      <c r="K13" s="66">
        <f t="shared" si="3"/>
        <v>7</v>
      </c>
      <c r="L13" s="65">
        <f>VLOOKUP($A13,'Return Data'!$B$7:$R$2843,17,0)</f>
        <v>13.327400000000001</v>
      </c>
      <c r="M13" s="66">
        <f t="shared" si="4"/>
        <v>2</v>
      </c>
      <c r="N13" s="65">
        <f>VLOOKUP($A13,'Return Data'!$B$7:$R$2843,14,0)</f>
        <v>12.1271</v>
      </c>
      <c r="O13" s="66">
        <f t="shared" si="5"/>
        <v>2</v>
      </c>
      <c r="P13" s="65">
        <f>VLOOKUP($A13,'Return Data'!$B$7:$R$2843,15,0)</f>
        <v>10.4781</v>
      </c>
      <c r="Q13" s="66">
        <f t="shared" si="6"/>
        <v>3</v>
      </c>
      <c r="R13" s="65">
        <f>VLOOKUP($A13,'Return Data'!$B$7:$R$2843,16,0)</f>
        <v>10.407400000000001</v>
      </c>
      <c r="S13" s="67">
        <f t="shared" si="7"/>
        <v>4</v>
      </c>
    </row>
    <row r="14" spans="1:20" x14ac:dyDescent="0.3">
      <c r="A14" s="63" t="s">
        <v>1621</v>
      </c>
      <c r="B14" s="64">
        <f>VLOOKUP($A14,'Return Data'!$B$7:$R$2843,3,0)</f>
        <v>44368</v>
      </c>
      <c r="C14" s="65">
        <f>VLOOKUP($A14,'Return Data'!$B$7:$R$2843,4,0)</f>
        <v>46.5122</v>
      </c>
      <c r="D14" s="65">
        <f>VLOOKUP($A14,'Return Data'!$B$7:$R$2843,10,0)</f>
        <v>19.142900000000001</v>
      </c>
      <c r="E14" s="66">
        <f t="shared" si="0"/>
        <v>3</v>
      </c>
      <c r="F14" s="65">
        <f>VLOOKUP($A14,'Return Data'!$B$7:$R$2843,11,0)</f>
        <v>14.419</v>
      </c>
      <c r="G14" s="66">
        <f t="shared" si="1"/>
        <v>5</v>
      </c>
      <c r="H14" s="65">
        <f>VLOOKUP($A14,'Return Data'!$B$7:$R$2843,12,0)</f>
        <v>17.758299999999998</v>
      </c>
      <c r="I14" s="66">
        <f t="shared" si="2"/>
        <v>7</v>
      </c>
      <c r="J14" s="65">
        <f>VLOOKUP($A14,'Return Data'!$B$7:$R$2843,13,0)</f>
        <v>17.989899999999999</v>
      </c>
      <c r="K14" s="66">
        <f t="shared" si="3"/>
        <v>6</v>
      </c>
      <c r="L14" s="65">
        <f>VLOOKUP($A14,'Return Data'!$B$7:$R$2843,17,0)</f>
        <v>10.655799999999999</v>
      </c>
      <c r="M14" s="66">
        <f t="shared" si="4"/>
        <v>8</v>
      </c>
      <c r="N14" s="65">
        <f>VLOOKUP($A14,'Return Data'!$B$7:$R$2843,14,0)</f>
        <v>7.4806999999999997</v>
      </c>
      <c r="O14" s="66">
        <f t="shared" si="5"/>
        <v>17</v>
      </c>
      <c r="P14" s="65">
        <f>VLOOKUP($A14,'Return Data'!$B$7:$R$2843,15,0)</f>
        <v>8.3716000000000008</v>
      </c>
      <c r="Q14" s="66">
        <f t="shared" si="6"/>
        <v>11</v>
      </c>
      <c r="R14" s="65">
        <f>VLOOKUP($A14,'Return Data'!$B$7:$R$2843,16,0)</f>
        <v>8.8173999999999992</v>
      </c>
      <c r="S14" s="67">
        <f t="shared" si="7"/>
        <v>15</v>
      </c>
    </row>
    <row r="15" spans="1:20" x14ac:dyDescent="0.3">
      <c r="A15" s="63" t="s">
        <v>1622</v>
      </c>
      <c r="B15" s="64">
        <f>VLOOKUP($A15,'Return Data'!$B$7:$R$2843,3,0)</f>
        <v>44368</v>
      </c>
      <c r="C15" s="65">
        <f>VLOOKUP($A15,'Return Data'!$B$7:$R$2843,4,0)</f>
        <v>70.123800000000003</v>
      </c>
      <c r="D15" s="65">
        <f>VLOOKUP($A15,'Return Data'!$B$7:$R$2843,10,0)</f>
        <v>12.111000000000001</v>
      </c>
      <c r="E15" s="66">
        <f t="shared" si="0"/>
        <v>13</v>
      </c>
      <c r="F15" s="65">
        <f>VLOOKUP($A15,'Return Data'!$B$7:$R$2843,11,0)</f>
        <v>12.909700000000001</v>
      </c>
      <c r="G15" s="66">
        <f t="shared" si="1"/>
        <v>8</v>
      </c>
      <c r="H15" s="65">
        <f>VLOOKUP($A15,'Return Data'!$B$7:$R$2843,12,0)</f>
        <v>16.3842</v>
      </c>
      <c r="I15" s="66">
        <f t="shared" si="2"/>
        <v>10</v>
      </c>
      <c r="J15" s="65">
        <f>VLOOKUP($A15,'Return Data'!$B$7:$R$2843,13,0)</f>
        <v>15.4046</v>
      </c>
      <c r="K15" s="66">
        <f t="shared" si="3"/>
        <v>11</v>
      </c>
      <c r="L15" s="65">
        <f>VLOOKUP($A15,'Return Data'!$B$7:$R$2843,17,0)</f>
        <v>9.0597999999999992</v>
      </c>
      <c r="M15" s="66">
        <f t="shared" si="4"/>
        <v>14</v>
      </c>
      <c r="N15" s="65">
        <f>VLOOKUP($A15,'Return Data'!$B$7:$R$2843,14,0)</f>
        <v>8.3638999999999992</v>
      </c>
      <c r="O15" s="66">
        <f t="shared" si="5"/>
        <v>13</v>
      </c>
      <c r="P15" s="65">
        <f>VLOOKUP($A15,'Return Data'!$B$7:$R$2843,15,0)</f>
        <v>8.0770999999999997</v>
      </c>
      <c r="Q15" s="66">
        <f t="shared" si="6"/>
        <v>15</v>
      </c>
      <c r="R15" s="65">
        <f>VLOOKUP($A15,'Return Data'!$B$7:$R$2843,16,0)</f>
        <v>9.5155999999999992</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44368</v>
      </c>
      <c r="C17" s="65">
        <f>VLOOKUP($A17,'Return Data'!$B$7:$R$2843,4,0)</f>
        <v>58.794600000000003</v>
      </c>
      <c r="D17" s="65">
        <f>VLOOKUP($A17,'Return Data'!$B$7:$R$2843,10,0)</f>
        <v>19.981100000000001</v>
      </c>
      <c r="E17" s="66">
        <f t="shared" ref="E17:E26" si="8">RANK(D17,D$8:D$31,0)</f>
        <v>1</v>
      </c>
      <c r="F17" s="65">
        <f>VLOOKUP($A17,'Return Data'!$B$7:$R$2843,11,0)</f>
        <v>19.708100000000002</v>
      </c>
      <c r="G17" s="66">
        <f t="shared" ref="G17:G26" si="9">RANK(F17,F$8:F$31,0)</f>
        <v>1</v>
      </c>
      <c r="H17" s="65">
        <f>VLOOKUP($A17,'Return Data'!$B$7:$R$2843,12,0)</f>
        <v>24.011900000000001</v>
      </c>
      <c r="I17" s="66">
        <f t="shared" ref="I17:I26" si="10">RANK(H17,H$8:H$31,0)</f>
        <v>2</v>
      </c>
      <c r="J17" s="65">
        <f>VLOOKUP($A17,'Return Data'!$B$7:$R$2843,13,0)</f>
        <v>23.299099999999999</v>
      </c>
      <c r="K17" s="66">
        <f t="shared" ref="K17:K26" si="11">RANK(J17,J$8:J$31,0)</f>
        <v>2</v>
      </c>
      <c r="L17" s="65">
        <f>VLOOKUP($A17,'Return Data'!$B$7:$R$2843,17,0)</f>
        <v>10.6806</v>
      </c>
      <c r="M17" s="66">
        <f t="shared" ref="M17:M26" si="12">RANK(L17,L$8:L$31,0)</f>
        <v>6</v>
      </c>
      <c r="N17" s="65">
        <f>VLOOKUP($A17,'Return Data'!$B$7:$R$2843,14,0)</f>
        <v>10.049799999999999</v>
      </c>
      <c r="O17" s="66">
        <f t="shared" ref="O17:O26" si="13">RANK(N17,N$8:N$31,0)</f>
        <v>6</v>
      </c>
      <c r="P17" s="65">
        <f>VLOOKUP($A17,'Return Data'!$B$7:$R$2843,15,0)</f>
        <v>9.4239999999999995</v>
      </c>
      <c r="Q17" s="66">
        <f>RANK(P17,P$8:P$31,0)</f>
        <v>8</v>
      </c>
      <c r="R17" s="65">
        <f>VLOOKUP($A17,'Return Data'!$B$7:$R$2843,16,0)</f>
        <v>9.8729999999999993</v>
      </c>
      <c r="S17" s="67">
        <f t="shared" ref="S17:S26" si="14">RANK(R17,R$8:R$31,0)</f>
        <v>8</v>
      </c>
    </row>
    <row r="18" spans="1:19" x14ac:dyDescent="0.3">
      <c r="A18" s="63" t="s">
        <v>1625</v>
      </c>
      <c r="B18" s="64">
        <f>VLOOKUP($A18,'Return Data'!$B$7:$R$2843,3,0)</f>
        <v>44368</v>
      </c>
      <c r="C18" s="65">
        <f>VLOOKUP($A18,'Return Data'!$B$7:$R$2843,4,0)</f>
        <v>47.197299999999998</v>
      </c>
      <c r="D18" s="65">
        <f>VLOOKUP($A18,'Return Data'!$B$7:$R$2843,10,0)</f>
        <v>14.1036</v>
      </c>
      <c r="E18" s="66">
        <f t="shared" si="8"/>
        <v>10</v>
      </c>
      <c r="F18" s="65">
        <f>VLOOKUP($A18,'Return Data'!$B$7:$R$2843,11,0)</f>
        <v>10.261100000000001</v>
      </c>
      <c r="G18" s="66">
        <f t="shared" si="9"/>
        <v>16</v>
      </c>
      <c r="H18" s="65">
        <f>VLOOKUP($A18,'Return Data'!$B$7:$R$2843,12,0)</f>
        <v>16.236599999999999</v>
      </c>
      <c r="I18" s="66">
        <f t="shared" si="10"/>
        <v>11</v>
      </c>
      <c r="J18" s="65">
        <f>VLOOKUP($A18,'Return Data'!$B$7:$R$2843,13,0)</f>
        <v>15.3225</v>
      </c>
      <c r="K18" s="66">
        <f t="shared" si="11"/>
        <v>12</v>
      </c>
      <c r="L18" s="65">
        <f>VLOOKUP($A18,'Return Data'!$B$7:$R$2843,17,0)</f>
        <v>10.672800000000001</v>
      </c>
      <c r="M18" s="66">
        <f t="shared" si="12"/>
        <v>7</v>
      </c>
      <c r="N18" s="65">
        <f>VLOOKUP($A18,'Return Data'!$B$7:$R$2843,14,0)</f>
        <v>9.7367000000000008</v>
      </c>
      <c r="O18" s="66">
        <f t="shared" si="13"/>
        <v>7</v>
      </c>
      <c r="P18" s="65">
        <f>VLOOKUP($A18,'Return Data'!$B$7:$R$2843,15,0)</f>
        <v>8.5896000000000008</v>
      </c>
      <c r="Q18" s="66">
        <f>RANK(P18,P$8:P$31,0)</f>
        <v>9</v>
      </c>
      <c r="R18" s="65">
        <f>VLOOKUP($A18,'Return Data'!$B$7:$R$2843,16,0)</f>
        <v>9.0297000000000001</v>
      </c>
      <c r="S18" s="67">
        <f t="shared" si="14"/>
        <v>14</v>
      </c>
    </row>
    <row r="19" spans="1:19" x14ac:dyDescent="0.3">
      <c r="A19" s="63" t="s">
        <v>1626</v>
      </c>
      <c r="B19" s="64">
        <f>VLOOKUP($A19,'Return Data'!$B$7:$R$2843,3,0)</f>
        <v>44368</v>
      </c>
      <c r="C19" s="65">
        <f>VLOOKUP($A19,'Return Data'!$B$7:$R$2843,4,0)</f>
        <v>55.831299999999999</v>
      </c>
      <c r="D19" s="65">
        <f>VLOOKUP($A19,'Return Data'!$B$7:$R$2843,10,0)</f>
        <v>11.659599999999999</v>
      </c>
      <c r="E19" s="66">
        <f t="shared" si="8"/>
        <v>15</v>
      </c>
      <c r="F19" s="65">
        <f>VLOOKUP($A19,'Return Data'!$B$7:$R$2843,11,0)</f>
        <v>11.208500000000001</v>
      </c>
      <c r="G19" s="66">
        <f t="shared" si="9"/>
        <v>14</v>
      </c>
      <c r="H19" s="65">
        <f>VLOOKUP($A19,'Return Data'!$B$7:$R$2843,12,0)</f>
        <v>14.6502</v>
      </c>
      <c r="I19" s="66">
        <f t="shared" si="10"/>
        <v>13</v>
      </c>
      <c r="J19" s="65">
        <f>VLOOKUP($A19,'Return Data'!$B$7:$R$2843,13,0)</f>
        <v>16.120100000000001</v>
      </c>
      <c r="K19" s="66">
        <f t="shared" si="11"/>
        <v>9</v>
      </c>
      <c r="L19" s="65">
        <f>VLOOKUP($A19,'Return Data'!$B$7:$R$2843,17,0)</f>
        <v>10.882999999999999</v>
      </c>
      <c r="M19" s="66">
        <f t="shared" si="12"/>
        <v>5</v>
      </c>
      <c r="N19" s="65">
        <f>VLOOKUP($A19,'Return Data'!$B$7:$R$2843,14,0)</f>
        <v>10.1835</v>
      </c>
      <c r="O19" s="66">
        <f t="shared" si="13"/>
        <v>5</v>
      </c>
      <c r="P19" s="65">
        <f>VLOOKUP($A19,'Return Data'!$B$7:$R$2843,15,0)</f>
        <v>10.728300000000001</v>
      </c>
      <c r="Q19" s="66">
        <f>RANK(P19,P$8:P$31,0)</f>
        <v>2</v>
      </c>
      <c r="R19" s="65">
        <f>VLOOKUP($A19,'Return Data'!$B$7:$R$2843,16,0)</f>
        <v>11.027100000000001</v>
      </c>
      <c r="S19" s="67">
        <f t="shared" si="14"/>
        <v>2</v>
      </c>
    </row>
    <row r="20" spans="1:19" x14ac:dyDescent="0.3">
      <c r="A20" s="63" t="s">
        <v>1627</v>
      </c>
      <c r="B20" s="64">
        <f>VLOOKUP($A20,'Return Data'!$B$7:$R$2843,3,0)</f>
        <v>44368</v>
      </c>
      <c r="C20" s="65">
        <f>VLOOKUP($A20,'Return Data'!$B$7:$R$2843,4,0)</f>
        <v>27.098299999999998</v>
      </c>
      <c r="D20" s="65">
        <f>VLOOKUP($A20,'Return Data'!$B$7:$R$2843,10,0)</f>
        <v>9.5083000000000002</v>
      </c>
      <c r="E20" s="66">
        <f t="shared" si="8"/>
        <v>18</v>
      </c>
      <c r="F20" s="65">
        <f>VLOOKUP($A20,'Return Data'!$B$7:$R$2843,11,0)</f>
        <v>8.3270999999999997</v>
      </c>
      <c r="G20" s="66">
        <f t="shared" si="9"/>
        <v>19</v>
      </c>
      <c r="H20" s="65">
        <f>VLOOKUP($A20,'Return Data'!$B$7:$R$2843,12,0)</f>
        <v>12.083500000000001</v>
      </c>
      <c r="I20" s="66">
        <f t="shared" si="10"/>
        <v>17</v>
      </c>
      <c r="J20" s="65">
        <f>VLOOKUP($A20,'Return Data'!$B$7:$R$2843,13,0)</f>
        <v>12.7378</v>
      </c>
      <c r="K20" s="66">
        <f t="shared" si="11"/>
        <v>17</v>
      </c>
      <c r="L20" s="65">
        <f>VLOOKUP($A20,'Return Data'!$B$7:$R$2843,17,0)</f>
        <v>8.5467999999999993</v>
      </c>
      <c r="M20" s="66">
        <f t="shared" si="12"/>
        <v>15</v>
      </c>
      <c r="N20" s="65">
        <f>VLOOKUP($A20,'Return Data'!$B$7:$R$2843,14,0)</f>
        <v>8.3223000000000003</v>
      </c>
      <c r="O20" s="66">
        <f t="shared" si="13"/>
        <v>15</v>
      </c>
      <c r="P20" s="65">
        <f>VLOOKUP($A20,'Return Data'!$B$7:$R$2843,15,0)</f>
        <v>8.3285</v>
      </c>
      <c r="Q20" s="66">
        <f>RANK(P20,P$8:P$31,0)</f>
        <v>12</v>
      </c>
      <c r="R20" s="65">
        <f>VLOOKUP($A20,'Return Data'!$B$7:$R$2843,16,0)</f>
        <v>9.1425999999999998</v>
      </c>
      <c r="S20" s="67">
        <f t="shared" si="14"/>
        <v>13</v>
      </c>
    </row>
    <row r="21" spans="1:19" x14ac:dyDescent="0.3">
      <c r="A21" s="63" t="s">
        <v>1628</v>
      </c>
      <c r="B21" s="64">
        <f>VLOOKUP($A21,'Return Data'!$B$7:$R$2843,3,0)</f>
        <v>44368</v>
      </c>
      <c r="C21" s="65">
        <f>VLOOKUP($A21,'Return Data'!$B$7:$R$2843,4,0)</f>
        <v>16.993300000000001</v>
      </c>
      <c r="D21" s="65">
        <f>VLOOKUP($A21,'Return Data'!$B$7:$R$2843,10,0)</f>
        <v>6.2243000000000004</v>
      </c>
      <c r="E21" s="66">
        <f t="shared" si="8"/>
        <v>22</v>
      </c>
      <c r="F21" s="65">
        <f>VLOOKUP($A21,'Return Data'!$B$7:$R$2843,11,0)</f>
        <v>12.972200000000001</v>
      </c>
      <c r="G21" s="66">
        <f t="shared" si="9"/>
        <v>7</v>
      </c>
      <c r="H21" s="65">
        <f>VLOOKUP($A21,'Return Data'!$B$7:$R$2843,12,0)</f>
        <v>19.100300000000001</v>
      </c>
      <c r="I21" s="66">
        <f t="shared" si="10"/>
        <v>6</v>
      </c>
      <c r="J21" s="65">
        <f>VLOOKUP($A21,'Return Data'!$B$7:$R$2843,13,0)</f>
        <v>14.863200000000001</v>
      </c>
      <c r="K21" s="66">
        <f t="shared" si="11"/>
        <v>13</v>
      </c>
      <c r="L21" s="65">
        <f>VLOOKUP($A21,'Return Data'!$B$7:$R$2843,17,0)</f>
        <v>8.4445999999999994</v>
      </c>
      <c r="M21" s="66">
        <f t="shared" si="12"/>
        <v>16</v>
      </c>
      <c r="N21" s="65">
        <f>VLOOKUP($A21,'Return Data'!$B$7:$R$2843,14,0)</f>
        <v>8.6545000000000005</v>
      </c>
      <c r="O21" s="66">
        <f t="shared" si="13"/>
        <v>10</v>
      </c>
      <c r="P21" s="65"/>
      <c r="Q21" s="66"/>
      <c r="R21" s="65">
        <f>VLOOKUP($A21,'Return Data'!$B$7:$R$2843,16,0)</f>
        <v>10.013400000000001</v>
      </c>
      <c r="S21" s="67">
        <f t="shared" si="14"/>
        <v>6</v>
      </c>
    </row>
    <row r="22" spans="1:19" x14ac:dyDescent="0.3">
      <c r="A22" s="63" t="s">
        <v>1629</v>
      </c>
      <c r="B22" s="64">
        <f>VLOOKUP($A22,'Return Data'!$B$7:$R$2843,3,0)</f>
        <v>44368</v>
      </c>
      <c r="C22" s="65">
        <f>VLOOKUP($A22,'Return Data'!$B$7:$R$2843,4,0)</f>
        <v>44.046500000000002</v>
      </c>
      <c r="D22" s="65">
        <f>VLOOKUP($A22,'Return Data'!$B$7:$R$2843,10,0)</f>
        <v>19.86</v>
      </c>
      <c r="E22" s="66">
        <f t="shared" si="8"/>
        <v>2</v>
      </c>
      <c r="F22" s="65">
        <f>VLOOKUP($A22,'Return Data'!$B$7:$R$2843,11,0)</f>
        <v>18.2928</v>
      </c>
      <c r="G22" s="66">
        <f t="shared" si="9"/>
        <v>3</v>
      </c>
      <c r="H22" s="65">
        <f>VLOOKUP($A22,'Return Data'!$B$7:$R$2843,12,0)</f>
        <v>21.269200000000001</v>
      </c>
      <c r="I22" s="66">
        <f t="shared" si="10"/>
        <v>4</v>
      </c>
      <c r="J22" s="65">
        <f>VLOOKUP($A22,'Return Data'!$B$7:$R$2843,13,0)</f>
        <v>22.353100000000001</v>
      </c>
      <c r="K22" s="66">
        <f t="shared" si="11"/>
        <v>3</v>
      </c>
      <c r="L22" s="65">
        <f>VLOOKUP($A22,'Return Data'!$B$7:$R$2843,17,0)</f>
        <v>14.519500000000001</v>
      </c>
      <c r="M22" s="66">
        <f t="shared" si="12"/>
        <v>1</v>
      </c>
      <c r="N22" s="65">
        <f>VLOOKUP($A22,'Return Data'!$B$7:$R$2843,14,0)</f>
        <v>12.381399999999999</v>
      </c>
      <c r="O22" s="66">
        <f t="shared" si="13"/>
        <v>1</v>
      </c>
      <c r="P22" s="65">
        <f>VLOOKUP($A22,'Return Data'!$B$7:$R$2843,15,0)</f>
        <v>11.150600000000001</v>
      </c>
      <c r="Q22" s="66">
        <f>RANK(P22,P$8:P$31,0)</f>
        <v>1</v>
      </c>
      <c r="R22" s="65">
        <f>VLOOKUP($A22,'Return Data'!$B$7:$R$2843,16,0)</f>
        <v>10.9884</v>
      </c>
      <c r="S22" s="67">
        <f t="shared" si="14"/>
        <v>3</v>
      </c>
    </row>
    <row r="23" spans="1:19" x14ac:dyDescent="0.3">
      <c r="A23" s="63" t="s">
        <v>1630</v>
      </c>
      <c r="B23" s="64">
        <f>VLOOKUP($A23,'Return Data'!$B$7:$R$2843,3,0)</f>
        <v>44368</v>
      </c>
      <c r="C23" s="65">
        <f>VLOOKUP($A23,'Return Data'!$B$7:$R$2843,4,0)</f>
        <v>43.652000000000001</v>
      </c>
      <c r="D23" s="65">
        <f>VLOOKUP($A23,'Return Data'!$B$7:$R$2843,10,0)</f>
        <v>12.529299999999999</v>
      </c>
      <c r="E23" s="66">
        <f t="shared" si="8"/>
        <v>12</v>
      </c>
      <c r="F23" s="65">
        <f>VLOOKUP($A23,'Return Data'!$B$7:$R$2843,11,0)</f>
        <v>10.3513</v>
      </c>
      <c r="G23" s="66">
        <f t="shared" si="9"/>
        <v>15</v>
      </c>
      <c r="H23" s="65">
        <f>VLOOKUP($A23,'Return Data'!$B$7:$R$2843,12,0)</f>
        <v>12.9735</v>
      </c>
      <c r="I23" s="66">
        <f t="shared" si="10"/>
        <v>16</v>
      </c>
      <c r="J23" s="65">
        <f>VLOOKUP($A23,'Return Data'!$B$7:$R$2843,13,0)</f>
        <v>12.6693</v>
      </c>
      <c r="K23" s="66">
        <f t="shared" si="11"/>
        <v>18</v>
      </c>
      <c r="L23" s="65">
        <f>VLOOKUP($A23,'Return Data'!$B$7:$R$2843,17,0)</f>
        <v>8.3893000000000004</v>
      </c>
      <c r="M23" s="66">
        <f t="shared" si="12"/>
        <v>17</v>
      </c>
      <c r="N23" s="65">
        <f>VLOOKUP($A23,'Return Data'!$B$7:$R$2843,14,0)</f>
        <v>8.6127000000000002</v>
      </c>
      <c r="O23" s="66">
        <f t="shared" si="13"/>
        <v>11</v>
      </c>
      <c r="P23" s="65">
        <f>VLOOKUP($A23,'Return Data'!$B$7:$R$2843,15,0)</f>
        <v>8.2035</v>
      </c>
      <c r="Q23" s="66">
        <f>RANK(P23,P$8:P$31,0)</f>
        <v>14</v>
      </c>
      <c r="R23" s="65">
        <f>VLOOKUP($A23,'Return Data'!$B$7:$R$2843,16,0)</f>
        <v>8.1796000000000006</v>
      </c>
      <c r="S23" s="67">
        <f t="shared" si="14"/>
        <v>18</v>
      </c>
    </row>
    <row r="24" spans="1:19" x14ac:dyDescent="0.3">
      <c r="A24" s="63" t="s">
        <v>1631</v>
      </c>
      <c r="B24" s="64">
        <f>VLOOKUP($A24,'Return Data'!$B$7:$R$2843,3,0)</f>
        <v>44368</v>
      </c>
      <c r="C24" s="65">
        <f>VLOOKUP($A24,'Return Data'!$B$7:$R$2843,4,0)</f>
        <v>68.865200000000002</v>
      </c>
      <c r="D24" s="65">
        <f>VLOOKUP($A24,'Return Data'!$B$7:$R$2843,10,0)</f>
        <v>8.9916999999999998</v>
      </c>
      <c r="E24" s="66">
        <f t="shared" si="8"/>
        <v>19</v>
      </c>
      <c r="F24" s="65">
        <f>VLOOKUP($A24,'Return Data'!$B$7:$R$2843,11,0)</f>
        <v>7.9779999999999998</v>
      </c>
      <c r="G24" s="66">
        <f t="shared" si="9"/>
        <v>20</v>
      </c>
      <c r="H24" s="65">
        <f>VLOOKUP($A24,'Return Data'!$B$7:$R$2843,12,0)</f>
        <v>11.5747</v>
      </c>
      <c r="I24" s="66">
        <f t="shared" si="10"/>
        <v>19</v>
      </c>
      <c r="J24" s="65">
        <f>VLOOKUP($A24,'Return Data'!$B$7:$R$2843,13,0)</f>
        <v>11.0671</v>
      </c>
      <c r="K24" s="66">
        <f t="shared" si="11"/>
        <v>20</v>
      </c>
      <c r="L24" s="65">
        <f>VLOOKUP($A24,'Return Data'!$B$7:$R$2843,17,0)</f>
        <v>9.1050000000000004</v>
      </c>
      <c r="M24" s="66">
        <f t="shared" si="12"/>
        <v>13</v>
      </c>
      <c r="N24" s="65">
        <f>VLOOKUP($A24,'Return Data'!$B$7:$R$2843,14,0)</f>
        <v>8.6623999999999999</v>
      </c>
      <c r="O24" s="66">
        <f t="shared" si="13"/>
        <v>9</v>
      </c>
      <c r="P24" s="65">
        <f>VLOOKUP($A24,'Return Data'!$B$7:$R$2843,15,0)</f>
        <v>7.8098000000000001</v>
      </c>
      <c r="Q24" s="66">
        <f>RANK(P24,P$8:P$31,0)</f>
        <v>16</v>
      </c>
      <c r="R24" s="65">
        <f>VLOOKUP($A24,'Return Data'!$B$7:$R$2843,16,0)</f>
        <v>8.2078000000000007</v>
      </c>
      <c r="S24" s="67">
        <f t="shared" si="14"/>
        <v>17</v>
      </c>
    </row>
    <row r="25" spans="1:19" x14ac:dyDescent="0.3">
      <c r="A25" s="63" t="s">
        <v>2015</v>
      </c>
      <c r="B25" s="64">
        <f>VLOOKUP($A25,'Return Data'!$B$7:$R$2843,3,0)</f>
        <v>44368</v>
      </c>
      <c r="C25" s="65">
        <f>VLOOKUP($A25,'Return Data'!$B$7:$R$2843,4,0)</f>
        <v>24.390599999999999</v>
      </c>
      <c r="D25" s="65">
        <f>VLOOKUP($A25,'Return Data'!$B$7:$R$2843,10,0)</f>
        <v>6.3244999999999996</v>
      </c>
      <c r="E25" s="66">
        <f t="shared" si="8"/>
        <v>21</v>
      </c>
      <c r="F25" s="65">
        <f>VLOOKUP($A25,'Return Data'!$B$7:$R$2843,11,0)</f>
        <v>9.6117000000000008</v>
      </c>
      <c r="G25" s="66">
        <f t="shared" si="9"/>
        <v>17</v>
      </c>
      <c r="H25" s="65">
        <f>VLOOKUP($A25,'Return Data'!$B$7:$R$2843,12,0)</f>
        <v>11.7113</v>
      </c>
      <c r="I25" s="66">
        <f t="shared" si="10"/>
        <v>18</v>
      </c>
      <c r="J25" s="65">
        <f>VLOOKUP($A25,'Return Data'!$B$7:$R$2843,13,0)</f>
        <v>11.525</v>
      </c>
      <c r="K25" s="66">
        <f t="shared" si="11"/>
        <v>19</v>
      </c>
      <c r="L25" s="65">
        <f>VLOOKUP($A25,'Return Data'!$B$7:$R$2843,17,0)</f>
        <v>7.4438000000000004</v>
      </c>
      <c r="M25" s="66">
        <f t="shared" si="12"/>
        <v>19</v>
      </c>
      <c r="N25" s="65">
        <f>VLOOKUP($A25,'Return Data'!$B$7:$R$2843,14,0)</f>
        <v>7.5255000000000001</v>
      </c>
      <c r="O25" s="66">
        <f t="shared" si="13"/>
        <v>16</v>
      </c>
      <c r="P25" s="65">
        <f>VLOOKUP($A25,'Return Data'!$B$7:$R$2843,15,0)</f>
        <v>7.7713999999999999</v>
      </c>
      <c r="Q25" s="66">
        <f>RANK(P25,P$8:P$31,0)</f>
        <v>17</v>
      </c>
      <c r="R25" s="65">
        <f>VLOOKUP($A25,'Return Data'!$B$7:$R$2843,16,0)</f>
        <v>8.8020999999999994</v>
      </c>
      <c r="S25" s="67">
        <f t="shared" si="14"/>
        <v>16</v>
      </c>
    </row>
    <row r="26" spans="1:19" x14ac:dyDescent="0.3">
      <c r="A26" s="63" t="s">
        <v>1632</v>
      </c>
      <c r="B26" s="64">
        <f>VLOOKUP($A26,'Return Data'!$B$7:$R$2843,3,0)</f>
        <v>44368</v>
      </c>
      <c r="C26" s="65">
        <f>VLOOKUP($A26,'Return Data'!$B$7:$R$2843,4,0)</f>
        <v>45.023000000000003</v>
      </c>
      <c r="D26" s="65">
        <f>VLOOKUP($A26,'Return Data'!$B$7:$R$2843,10,0)</f>
        <v>13.1952</v>
      </c>
      <c r="E26" s="66">
        <f t="shared" si="8"/>
        <v>11</v>
      </c>
      <c r="F26" s="65">
        <f>VLOOKUP($A26,'Return Data'!$B$7:$R$2843,11,0)</f>
        <v>12.1523</v>
      </c>
      <c r="G26" s="66">
        <f t="shared" si="9"/>
        <v>11</v>
      </c>
      <c r="H26" s="65">
        <f>VLOOKUP($A26,'Return Data'!$B$7:$R$2843,12,0)</f>
        <v>14.760300000000001</v>
      </c>
      <c r="I26" s="66">
        <f t="shared" si="10"/>
        <v>12</v>
      </c>
      <c r="J26" s="65">
        <f>VLOOKUP($A26,'Return Data'!$B$7:$R$2843,13,0)</f>
        <v>13.523099999999999</v>
      </c>
      <c r="K26" s="66">
        <f t="shared" si="11"/>
        <v>14</v>
      </c>
      <c r="L26" s="65">
        <f>VLOOKUP($A26,'Return Data'!$B$7:$R$2843,17,0)</f>
        <v>-0.8508</v>
      </c>
      <c r="M26" s="66">
        <f t="shared" si="12"/>
        <v>21</v>
      </c>
      <c r="N26" s="65">
        <f>VLOOKUP($A26,'Return Data'!$B$7:$R$2843,14,0)</f>
        <v>1.5666</v>
      </c>
      <c r="O26" s="66">
        <f t="shared" si="13"/>
        <v>21</v>
      </c>
      <c r="P26" s="65">
        <f>VLOOKUP($A26,'Return Data'!$B$7:$R$2843,15,0)</f>
        <v>4.4054000000000002</v>
      </c>
      <c r="Q26" s="66">
        <f>RANK(P26,P$8:P$31,0)</f>
        <v>20</v>
      </c>
      <c r="R26" s="65">
        <f>VLOOKUP($A26,'Return Data'!$B$7:$R$2843,16,0)</f>
        <v>6.9813000000000001</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44368</v>
      </c>
      <c r="C28" s="65">
        <f>VLOOKUP($A28,'Return Data'!$B$7:$R$2843,4,0)</f>
        <v>53.186</v>
      </c>
      <c r="D28" s="65">
        <f>VLOOKUP($A28,'Return Data'!$B$7:$R$2843,10,0)</f>
        <v>17.023399999999999</v>
      </c>
      <c r="E28" s="66">
        <f>RANK(D28,D$8:D$31,0)</f>
        <v>4</v>
      </c>
      <c r="F28" s="65">
        <f>VLOOKUP($A28,'Return Data'!$B$7:$R$2843,11,0)</f>
        <v>15.712400000000001</v>
      </c>
      <c r="G28" s="66">
        <f>RANK(F28,F$8:F$31,0)</f>
        <v>4</v>
      </c>
      <c r="H28" s="65">
        <f>VLOOKUP($A28,'Return Data'!$B$7:$R$2843,12,0)</f>
        <v>22.081700000000001</v>
      </c>
      <c r="I28" s="66">
        <f>RANK(H28,H$8:H$31,0)</f>
        <v>3</v>
      </c>
      <c r="J28" s="65">
        <f>VLOOKUP($A28,'Return Data'!$B$7:$R$2843,13,0)</f>
        <v>21.206399999999999</v>
      </c>
      <c r="K28" s="66">
        <f>RANK(J28,J$8:J$31,0)</f>
        <v>4</v>
      </c>
      <c r="L28" s="65">
        <f>VLOOKUP($A28,'Return Data'!$B$7:$R$2843,17,0)</f>
        <v>12.0844</v>
      </c>
      <c r="M28" s="66">
        <f>RANK(L28,L$8:L$31,0)</f>
        <v>4</v>
      </c>
      <c r="N28" s="65">
        <f>VLOOKUP($A28,'Return Data'!$B$7:$R$2843,14,0)</f>
        <v>10.2554</v>
      </c>
      <c r="O28" s="66">
        <f>RANK(N28,N$8:N$31,0)</f>
        <v>4</v>
      </c>
      <c r="P28" s="65">
        <f>VLOOKUP($A28,'Return Data'!$B$7:$R$2843,15,0)</f>
        <v>9.4629999999999992</v>
      </c>
      <c r="Q28" s="66">
        <f>RANK(P28,P$8:P$31,0)</f>
        <v>6</v>
      </c>
      <c r="R28" s="65">
        <f>VLOOKUP($A28,'Return Data'!$B$7:$R$2843,16,0)</f>
        <v>9.9459999999999997</v>
      </c>
      <c r="S28" s="67">
        <f>RANK(R28,R$8:R$31,0)</f>
        <v>7</v>
      </c>
    </row>
    <row r="29" spans="1:19" x14ac:dyDescent="0.3">
      <c r="A29" s="63" t="s">
        <v>1635</v>
      </c>
      <c r="B29" s="64">
        <f>VLOOKUP($A29,'Return Data'!$B$7:$R$2843,3,0)</f>
        <v>44368</v>
      </c>
      <c r="C29" s="65">
        <f>VLOOKUP($A29,'Return Data'!$B$7:$R$2843,4,0)</f>
        <v>22.9099</v>
      </c>
      <c r="D29" s="65">
        <f>VLOOKUP($A29,'Return Data'!$B$7:$R$2843,10,0)</f>
        <v>11.7249</v>
      </c>
      <c r="E29" s="66">
        <f>RANK(D29,D$8:D$31,0)</f>
        <v>14</v>
      </c>
      <c r="F29" s="65">
        <f>VLOOKUP($A29,'Return Data'!$B$7:$R$2843,11,0)</f>
        <v>11.516999999999999</v>
      </c>
      <c r="G29" s="66">
        <f>RANK(F29,F$8:F$31,0)</f>
        <v>12</v>
      </c>
      <c r="H29" s="65">
        <f>VLOOKUP($A29,'Return Data'!$B$7:$R$2843,12,0)</f>
        <v>13.838800000000001</v>
      </c>
      <c r="I29" s="66">
        <f>RANK(H29,H$8:H$31,0)</f>
        <v>15</v>
      </c>
      <c r="J29" s="65">
        <f>VLOOKUP($A29,'Return Data'!$B$7:$R$2843,13,0)</f>
        <v>12.795999999999999</v>
      </c>
      <c r="K29" s="66">
        <f>RANK(J29,J$8:J$31,0)</f>
        <v>16</v>
      </c>
      <c r="L29" s="65">
        <f>VLOOKUP($A29,'Return Data'!$B$7:$R$2843,17,0)</f>
        <v>8.1301000000000005</v>
      </c>
      <c r="M29" s="66">
        <f>RANK(L29,L$8:L$31,0)</f>
        <v>18</v>
      </c>
      <c r="N29" s="65">
        <f>VLOOKUP($A29,'Return Data'!$B$7:$R$2843,14,0)</f>
        <v>5.6388999999999996</v>
      </c>
      <c r="O29" s="66">
        <f>RANK(N29,N$8:N$31,0)</f>
        <v>19</v>
      </c>
      <c r="P29" s="65">
        <f>VLOOKUP($A29,'Return Data'!$B$7:$R$2843,15,0)</f>
        <v>6.9284999999999997</v>
      </c>
      <c r="Q29" s="66">
        <f>RANK(P29,P$8:P$31,0)</f>
        <v>18</v>
      </c>
      <c r="R29" s="65">
        <f>VLOOKUP($A29,'Return Data'!$B$7:$R$2843,16,0)</f>
        <v>7.9619999999999997</v>
      </c>
      <c r="S29" s="67">
        <f>RANK(R29,R$8:R$31,0)</f>
        <v>19</v>
      </c>
    </row>
    <row r="30" spans="1:19" x14ac:dyDescent="0.3">
      <c r="A30" s="63" t="s">
        <v>1636</v>
      </c>
      <c r="B30" s="64">
        <f>VLOOKUP($A30,'Return Data'!$B$7:$R$2843,3,0)</f>
        <v>44368</v>
      </c>
      <c r="C30" s="65">
        <f>VLOOKUP($A30,'Return Data'!$B$7:$R$2843,4,0)</f>
        <v>0.97189999999999999</v>
      </c>
      <c r="D30" s="65">
        <f>VLOOKUP($A30,'Return Data'!$B$7:$R$2843,10,0)</f>
        <v>11.306900000000001</v>
      </c>
      <c r="E30" s="66">
        <f>RANK(D30,D$8:D$31,0)</f>
        <v>16</v>
      </c>
      <c r="F30" s="65">
        <f>VLOOKUP($A30,'Return Data'!$B$7:$R$2843,11,0)</f>
        <v>-40.152799999999999</v>
      </c>
      <c r="G30" s="66">
        <f>RANK(F30,F$8:F$31,0)</f>
        <v>22</v>
      </c>
      <c r="H30" s="65"/>
      <c r="I30" s="66"/>
      <c r="J30" s="65"/>
      <c r="K30" s="66"/>
      <c r="L30" s="65"/>
      <c r="M30" s="66"/>
      <c r="N30" s="65"/>
      <c r="O30" s="66"/>
      <c r="P30" s="65"/>
      <c r="Q30" s="66"/>
      <c r="R30" s="65">
        <f>VLOOKUP($A30,'Return Data'!$B$7:$R$2843,16,0)</f>
        <v>-10.6492</v>
      </c>
      <c r="S30" s="67">
        <f>RANK(R30,R$8:R$31,0)</f>
        <v>22</v>
      </c>
    </row>
    <row r="31" spans="1:19" x14ac:dyDescent="0.3">
      <c r="A31" s="63" t="s">
        <v>1637</v>
      </c>
      <c r="B31" s="64">
        <f>VLOOKUP($A31,'Return Data'!$B$7:$R$2843,3,0)</f>
        <v>44368</v>
      </c>
      <c r="C31" s="65">
        <f>VLOOKUP($A31,'Return Data'!$B$7:$R$2843,4,0)</f>
        <v>50.396000000000001</v>
      </c>
      <c r="D31" s="65">
        <f>VLOOKUP($A31,'Return Data'!$B$7:$R$2843,10,0)</f>
        <v>14.6936</v>
      </c>
      <c r="E31" s="66">
        <f>RANK(D31,D$8:D$31,0)</f>
        <v>8</v>
      </c>
      <c r="F31" s="65">
        <f>VLOOKUP($A31,'Return Data'!$B$7:$R$2843,11,0)</f>
        <v>12.2742</v>
      </c>
      <c r="G31" s="66">
        <f>RANK(F31,F$8:F$31,0)</f>
        <v>10</v>
      </c>
      <c r="H31" s="65">
        <f>VLOOKUP($A31,'Return Data'!$B$7:$R$2843,12,0)</f>
        <v>20.297799999999999</v>
      </c>
      <c r="I31" s="66">
        <f>RANK(H31,H$8:H$31,0)</f>
        <v>5</v>
      </c>
      <c r="J31" s="65">
        <f>VLOOKUP($A31,'Return Data'!$B$7:$R$2843,13,0)</f>
        <v>20.960100000000001</v>
      </c>
      <c r="K31" s="66">
        <f>RANK(J31,J$8:J$31,0)</f>
        <v>5</v>
      </c>
      <c r="L31" s="65">
        <f>VLOOKUP($A31,'Return Data'!$B$7:$R$2843,17,0)</f>
        <v>9.1892999999999994</v>
      </c>
      <c r="M31" s="66">
        <f>RANK(L31,L$8:L$31,0)</f>
        <v>12</v>
      </c>
      <c r="N31" s="65">
        <f>VLOOKUP($A31,'Return Data'!$B$7:$R$2843,14,0)</f>
        <v>6.9538000000000002</v>
      </c>
      <c r="O31" s="66">
        <f>RANK(N31,N$8:N$31,0)</f>
        <v>18</v>
      </c>
      <c r="P31" s="65">
        <f>VLOOKUP($A31,'Return Data'!$B$7:$R$2843,15,0)</f>
        <v>8.2254000000000005</v>
      </c>
      <c r="Q31" s="66">
        <f>RANK(P31,P$8:P$31,0)</f>
        <v>13</v>
      </c>
      <c r="R31" s="65">
        <f>VLOOKUP($A31,'Return Data'!$B$7:$R$2843,16,0)</f>
        <v>9.6242000000000001</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12.968059090909094</v>
      </c>
      <c r="E33" s="74"/>
      <c r="F33" s="75">
        <f>AVERAGE(F8:F31)</f>
        <v>10.011850000000004</v>
      </c>
      <c r="G33" s="74"/>
      <c r="H33" s="75">
        <f>AVERAGE(H8:H31)</f>
        <v>16.456533333333336</v>
      </c>
      <c r="I33" s="74"/>
      <c r="J33" s="75">
        <f>AVERAGE(J8:J31)</f>
        <v>16.37347619047619</v>
      </c>
      <c r="K33" s="74"/>
      <c r="L33" s="75">
        <f>AVERAGE(L8:L31)</f>
        <v>9.4914285714285693</v>
      </c>
      <c r="M33" s="74"/>
      <c r="N33" s="75">
        <f>AVERAGE(N8:N31)</f>
        <v>8.3800428571428576</v>
      </c>
      <c r="O33" s="74"/>
      <c r="P33" s="75">
        <f>AVERAGE(P8:P31)</f>
        <v>8.5268949999999997</v>
      </c>
      <c r="Q33" s="74"/>
      <c r="R33" s="75">
        <f>AVERAGE(R8:R31)</f>
        <v>8.412536363636363</v>
      </c>
      <c r="S33" s="76"/>
    </row>
    <row r="34" spans="1:19" x14ac:dyDescent="0.3">
      <c r="A34" s="73" t="s">
        <v>28</v>
      </c>
      <c r="B34" s="74"/>
      <c r="C34" s="74"/>
      <c r="D34" s="75">
        <f>MIN(D8:D31)</f>
        <v>6.2243000000000004</v>
      </c>
      <c r="E34" s="74"/>
      <c r="F34" s="75">
        <f>MIN(F8:F31)</f>
        <v>-40.152799999999999</v>
      </c>
      <c r="G34" s="74"/>
      <c r="H34" s="75">
        <f>MIN(H8:H31)</f>
        <v>10.4725</v>
      </c>
      <c r="I34" s="74"/>
      <c r="J34" s="75">
        <f>MIN(J8:J31)</f>
        <v>10.699</v>
      </c>
      <c r="K34" s="74"/>
      <c r="L34" s="75">
        <f>MIN(L8:L31)</f>
        <v>-0.8508</v>
      </c>
      <c r="M34" s="74"/>
      <c r="N34" s="75">
        <f>MIN(N8:N31)</f>
        <v>1.5666</v>
      </c>
      <c r="O34" s="74"/>
      <c r="P34" s="75">
        <f>MIN(P8:P31)</f>
        <v>4.4054000000000002</v>
      </c>
      <c r="Q34" s="74"/>
      <c r="R34" s="75">
        <f>MIN(R8:R31)</f>
        <v>-10.6492</v>
      </c>
      <c r="S34" s="76"/>
    </row>
    <row r="35" spans="1:19" ht="15" thickBot="1" x14ac:dyDescent="0.35">
      <c r="A35" s="77" t="s">
        <v>29</v>
      </c>
      <c r="B35" s="78"/>
      <c r="C35" s="78"/>
      <c r="D35" s="79">
        <f>MAX(D8:D31)</f>
        <v>19.981100000000001</v>
      </c>
      <c r="E35" s="78"/>
      <c r="F35" s="79">
        <f>MAX(F8:F31)</f>
        <v>19.708100000000002</v>
      </c>
      <c r="G35" s="78"/>
      <c r="H35" s="79">
        <f>MAX(H8:H31)</f>
        <v>25.9788</v>
      </c>
      <c r="I35" s="78"/>
      <c r="J35" s="79">
        <f>MAX(J8:J31)</f>
        <v>26.6111</v>
      </c>
      <c r="K35" s="78"/>
      <c r="L35" s="79">
        <f>MAX(L8:L31)</f>
        <v>14.519500000000001</v>
      </c>
      <c r="M35" s="78"/>
      <c r="N35" s="79">
        <f>MAX(N8:N31)</f>
        <v>12.381399999999999</v>
      </c>
      <c r="O35" s="78"/>
      <c r="P35" s="79">
        <f>MAX(P8:P31)</f>
        <v>11.150600000000001</v>
      </c>
      <c r="Q35" s="78"/>
      <c r="R35" s="79">
        <f>MAX(R8:R31)</f>
        <v>11.135300000000001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44368</v>
      </c>
      <c r="C8" s="65">
        <f>VLOOKUP($A8,'Return Data'!$B$7:$R$2843,4,0)</f>
        <v>47.576599999999999</v>
      </c>
      <c r="D8" s="65">
        <f>VLOOKUP($A8,'Return Data'!$B$7:$R$2843,10,0)</f>
        <v>13.6134</v>
      </c>
      <c r="E8" s="66">
        <f t="shared" ref="E8:E15" si="0">RANK(D8,D$8:D$31,0)</f>
        <v>9</v>
      </c>
      <c r="F8" s="65">
        <f>VLOOKUP($A8,'Return Data'!$B$7:$R$2843,11,0)</f>
        <v>18.292899999999999</v>
      </c>
      <c r="G8" s="66">
        <f t="shared" ref="G8:G15" si="1">RANK(F8,F$8:F$31,0)</f>
        <v>2</v>
      </c>
      <c r="H8" s="65">
        <f>VLOOKUP($A8,'Return Data'!$B$7:$R$2843,12,0)</f>
        <v>24.994599999999998</v>
      </c>
      <c r="I8" s="66">
        <f t="shared" ref="I8:I15" si="2">RANK(H8,H$8:H$31,0)</f>
        <v>1</v>
      </c>
      <c r="J8" s="65">
        <f>VLOOKUP($A8,'Return Data'!$B$7:$R$2843,13,0)</f>
        <v>25.527699999999999</v>
      </c>
      <c r="K8" s="66">
        <f t="shared" ref="K8:K15" si="3">RANK(J8,J$8:J$31,0)</f>
        <v>1</v>
      </c>
      <c r="L8" s="65">
        <f>VLOOKUP($A8,'Return Data'!$B$7:$R$2843,17,0)</f>
        <v>9.7302999999999997</v>
      </c>
      <c r="M8" s="66">
        <f t="shared" ref="M8:M15" si="4">RANK(L8,L$8:L$31,0)</f>
        <v>7</v>
      </c>
      <c r="N8" s="65">
        <f>VLOOKUP($A8,'Return Data'!$B$7:$R$2843,14,0)</f>
        <v>7.5114000000000001</v>
      </c>
      <c r="O8" s="66">
        <f t="shared" ref="O8:O15" si="5">RANK(N8,N$8:N$31,0)</f>
        <v>12</v>
      </c>
      <c r="P8" s="65">
        <f>VLOOKUP($A8,'Return Data'!$B$7:$R$2843,15,0)</f>
        <v>8.6882000000000001</v>
      </c>
      <c r="Q8" s="66">
        <f t="shared" ref="Q8:Q15" si="6">RANK(P8,P$8:P$31,0)</f>
        <v>5</v>
      </c>
      <c r="R8" s="65">
        <f>VLOOKUP($A8,'Return Data'!$B$7:$R$2843,16,0)</f>
        <v>9.5542999999999996</v>
      </c>
      <c r="S8" s="67">
        <f t="shared" ref="S8:S15" si="7">RANK(R8,R$8:R$31,0)</f>
        <v>3</v>
      </c>
    </row>
    <row r="9" spans="1:20" x14ac:dyDescent="0.3">
      <c r="A9" s="63" t="s">
        <v>1639</v>
      </c>
      <c r="B9" s="64">
        <f>VLOOKUP($A9,'Return Data'!$B$7:$R$2843,3,0)</f>
        <v>44368</v>
      </c>
      <c r="C9" s="65">
        <f>VLOOKUP($A9,'Return Data'!$B$7:$R$2843,4,0)</f>
        <v>23.0974</v>
      </c>
      <c r="D9" s="65">
        <f>VLOOKUP($A9,'Return Data'!$B$7:$R$2843,10,0)</f>
        <v>13.740500000000001</v>
      </c>
      <c r="E9" s="66">
        <f t="shared" si="0"/>
        <v>8</v>
      </c>
      <c r="F9" s="65">
        <f>VLOOKUP($A9,'Return Data'!$B$7:$R$2843,11,0)</f>
        <v>11.1595</v>
      </c>
      <c r="G9" s="66">
        <f t="shared" si="1"/>
        <v>10</v>
      </c>
      <c r="H9" s="65">
        <f>VLOOKUP($A9,'Return Data'!$B$7:$R$2843,12,0)</f>
        <v>16.474900000000002</v>
      </c>
      <c r="I9" s="66">
        <f t="shared" si="2"/>
        <v>7</v>
      </c>
      <c r="J9" s="65">
        <f>VLOOKUP($A9,'Return Data'!$B$7:$R$2843,13,0)</f>
        <v>16.378499999999999</v>
      </c>
      <c r="K9" s="66">
        <f t="shared" si="3"/>
        <v>7</v>
      </c>
      <c r="L9" s="65">
        <f>VLOOKUP($A9,'Return Data'!$B$7:$R$2843,17,0)</f>
        <v>11.257300000000001</v>
      </c>
      <c r="M9" s="66">
        <f t="shared" si="4"/>
        <v>4</v>
      </c>
      <c r="N9" s="65">
        <f>VLOOKUP($A9,'Return Data'!$B$7:$R$2843,14,0)</f>
        <v>7.2560000000000002</v>
      </c>
      <c r="O9" s="66">
        <f t="shared" si="5"/>
        <v>14</v>
      </c>
      <c r="P9" s="65">
        <f>VLOOKUP($A9,'Return Data'!$B$7:$R$2843,15,0)</f>
        <v>7.2721</v>
      </c>
      <c r="Q9" s="66">
        <f t="shared" si="6"/>
        <v>14</v>
      </c>
      <c r="R9" s="65">
        <f>VLOOKUP($A9,'Return Data'!$B$7:$R$2843,16,0)</f>
        <v>7.9526000000000003</v>
      </c>
      <c r="S9" s="67">
        <f t="shared" si="7"/>
        <v>15</v>
      </c>
    </row>
    <row r="10" spans="1:20" x14ac:dyDescent="0.3">
      <c r="A10" s="63" t="s">
        <v>1640</v>
      </c>
      <c r="B10" s="64">
        <f>VLOOKUP($A10,'Return Data'!$B$7:$R$2843,3,0)</f>
        <v>44368</v>
      </c>
      <c r="C10" s="65">
        <f>VLOOKUP($A10,'Return Data'!$B$7:$R$2843,4,0)</f>
        <v>29.5594</v>
      </c>
      <c r="D10" s="65">
        <f>VLOOKUP($A10,'Return Data'!$B$7:$R$2843,10,0)</f>
        <v>5.7968999999999999</v>
      </c>
      <c r="E10" s="66">
        <f t="shared" si="0"/>
        <v>20</v>
      </c>
      <c r="F10" s="65">
        <f>VLOOKUP($A10,'Return Data'!$B$7:$R$2843,11,0)</f>
        <v>5.3632</v>
      </c>
      <c r="G10" s="66">
        <f t="shared" si="1"/>
        <v>21</v>
      </c>
      <c r="H10" s="65">
        <f>VLOOKUP($A10,'Return Data'!$B$7:$R$2843,12,0)</f>
        <v>9.5207999999999995</v>
      </c>
      <c r="I10" s="66">
        <f t="shared" si="2"/>
        <v>21</v>
      </c>
      <c r="J10" s="65">
        <f>VLOOKUP($A10,'Return Data'!$B$7:$R$2843,13,0)</f>
        <v>9.7280999999999995</v>
      </c>
      <c r="K10" s="66">
        <f t="shared" si="3"/>
        <v>20</v>
      </c>
      <c r="L10" s="65">
        <f>VLOOKUP($A10,'Return Data'!$B$7:$R$2843,17,0)</f>
        <v>9.0237999999999996</v>
      </c>
      <c r="M10" s="66">
        <f t="shared" si="4"/>
        <v>8</v>
      </c>
      <c r="N10" s="65">
        <f>VLOOKUP($A10,'Return Data'!$B$7:$R$2843,14,0)</f>
        <v>10.0709</v>
      </c>
      <c r="O10" s="66">
        <f t="shared" si="5"/>
        <v>3</v>
      </c>
      <c r="P10" s="65">
        <f>VLOOKUP($A10,'Return Data'!$B$7:$R$2843,15,0)</f>
        <v>8.5208999999999993</v>
      </c>
      <c r="Q10" s="66">
        <f t="shared" si="6"/>
        <v>7</v>
      </c>
      <c r="R10" s="65">
        <f>VLOOKUP($A10,'Return Data'!$B$7:$R$2843,16,0)</f>
        <v>6.6661999999999999</v>
      </c>
      <c r="S10" s="67">
        <f t="shared" si="7"/>
        <v>19</v>
      </c>
    </row>
    <row r="11" spans="1:20" x14ac:dyDescent="0.3">
      <c r="A11" s="63" t="s">
        <v>1641</v>
      </c>
      <c r="B11" s="64">
        <f>VLOOKUP($A11,'Return Data'!$B$7:$R$2843,3,0)</f>
        <v>44368</v>
      </c>
      <c r="C11" s="65">
        <f>VLOOKUP($A11,'Return Data'!$B$7:$R$2843,4,0)</f>
        <v>33.675199999999997</v>
      </c>
      <c r="D11" s="65">
        <f>VLOOKUP($A11,'Return Data'!$B$7:$R$2843,10,0)</f>
        <v>9.2554999999999996</v>
      </c>
      <c r="E11" s="66">
        <f t="shared" si="0"/>
        <v>17</v>
      </c>
      <c r="F11" s="65">
        <f>VLOOKUP($A11,'Return Data'!$B$7:$R$2843,11,0)</f>
        <v>9.6050000000000004</v>
      </c>
      <c r="G11" s="66">
        <f t="shared" si="1"/>
        <v>15</v>
      </c>
      <c r="H11" s="65">
        <f>VLOOKUP($A11,'Return Data'!$B$7:$R$2843,12,0)</f>
        <v>12.325900000000001</v>
      </c>
      <c r="I11" s="66">
        <f t="shared" si="2"/>
        <v>16</v>
      </c>
      <c r="J11" s="65">
        <f>VLOOKUP($A11,'Return Data'!$B$7:$R$2843,13,0)</f>
        <v>11.732900000000001</v>
      </c>
      <c r="K11" s="66">
        <f t="shared" si="3"/>
        <v>17</v>
      </c>
      <c r="L11" s="65">
        <f>VLOOKUP($A11,'Return Data'!$B$7:$R$2843,17,0)</f>
        <v>8.0230999999999995</v>
      </c>
      <c r="M11" s="66">
        <f t="shared" si="4"/>
        <v>14</v>
      </c>
      <c r="N11" s="65">
        <f>VLOOKUP($A11,'Return Data'!$B$7:$R$2843,14,0)</f>
        <v>7.5739000000000001</v>
      </c>
      <c r="O11" s="66">
        <f t="shared" si="5"/>
        <v>10</v>
      </c>
      <c r="P11" s="65">
        <f>VLOOKUP($A11,'Return Data'!$B$7:$R$2843,15,0)</f>
        <v>7.6993</v>
      </c>
      <c r="Q11" s="66">
        <f t="shared" si="6"/>
        <v>8</v>
      </c>
      <c r="R11" s="65">
        <f>VLOOKUP($A11,'Return Data'!$B$7:$R$2843,16,0)</f>
        <v>7.5164</v>
      </c>
      <c r="S11" s="67">
        <f t="shared" si="7"/>
        <v>16</v>
      </c>
    </row>
    <row r="12" spans="1:20" x14ac:dyDescent="0.3">
      <c r="A12" s="63" t="s">
        <v>1642</v>
      </c>
      <c r="B12" s="64">
        <f>VLOOKUP($A12,'Return Data'!$B$7:$R$2843,3,0)</f>
        <v>44368</v>
      </c>
      <c r="C12" s="65">
        <f>VLOOKUP($A12,'Return Data'!$B$7:$R$2843,4,0)</f>
        <v>21.984200000000001</v>
      </c>
      <c r="D12" s="65">
        <f>VLOOKUP($A12,'Return Data'!$B$7:$R$2843,10,0)</f>
        <v>14.2342</v>
      </c>
      <c r="E12" s="66">
        <f t="shared" si="0"/>
        <v>5</v>
      </c>
      <c r="F12" s="65">
        <f>VLOOKUP($A12,'Return Data'!$B$7:$R$2843,11,0)</f>
        <v>8.6290999999999993</v>
      </c>
      <c r="G12" s="66">
        <f t="shared" si="1"/>
        <v>16</v>
      </c>
      <c r="H12" s="65">
        <f>VLOOKUP($A12,'Return Data'!$B$7:$R$2843,12,0)</f>
        <v>10.676399999999999</v>
      </c>
      <c r="I12" s="66">
        <f t="shared" si="2"/>
        <v>19</v>
      </c>
      <c r="J12" s="65">
        <f>VLOOKUP($A12,'Return Data'!$B$7:$R$2843,13,0)</f>
        <v>14.9727</v>
      </c>
      <c r="K12" s="66">
        <f t="shared" si="3"/>
        <v>10</v>
      </c>
      <c r="L12" s="65">
        <f>VLOOKUP($A12,'Return Data'!$B$7:$R$2843,17,0)</f>
        <v>5.6970000000000001</v>
      </c>
      <c r="M12" s="66">
        <f t="shared" si="4"/>
        <v>20</v>
      </c>
      <c r="N12" s="65">
        <f>VLOOKUP($A12,'Return Data'!$B$7:$R$2843,14,0)</f>
        <v>1.8353999999999999</v>
      </c>
      <c r="O12" s="66">
        <f t="shared" si="5"/>
        <v>20</v>
      </c>
      <c r="P12" s="65">
        <f>VLOOKUP($A12,'Return Data'!$B$7:$R$2843,15,0)</f>
        <v>4.5251000000000001</v>
      </c>
      <c r="Q12" s="66">
        <f t="shared" si="6"/>
        <v>19</v>
      </c>
      <c r="R12" s="65">
        <f>VLOOKUP($A12,'Return Data'!$B$7:$R$2843,16,0)</f>
        <v>6.6314000000000002</v>
      </c>
      <c r="S12" s="67">
        <f t="shared" si="7"/>
        <v>20</v>
      </c>
    </row>
    <row r="13" spans="1:20" x14ac:dyDescent="0.3">
      <c r="A13" s="63" t="s">
        <v>1643</v>
      </c>
      <c r="B13" s="64">
        <f>VLOOKUP($A13,'Return Data'!$B$7:$R$2843,3,0)</f>
        <v>44368</v>
      </c>
      <c r="C13" s="65">
        <f>VLOOKUP($A13,'Return Data'!$B$7:$R$2843,4,0)</f>
        <v>83.140364057484803</v>
      </c>
      <c r="D13" s="65">
        <f>VLOOKUP($A13,'Return Data'!$B$7:$R$2843,10,0)</f>
        <v>13.8368</v>
      </c>
      <c r="E13" s="66">
        <f t="shared" si="0"/>
        <v>7</v>
      </c>
      <c r="F13" s="65">
        <f>VLOOKUP($A13,'Return Data'!$B$7:$R$2843,11,0)</f>
        <v>12.948</v>
      </c>
      <c r="G13" s="66">
        <f t="shared" si="1"/>
        <v>5</v>
      </c>
      <c r="H13" s="65">
        <f>VLOOKUP($A13,'Return Data'!$B$7:$R$2843,12,0)</f>
        <v>15.8605</v>
      </c>
      <c r="I13" s="66">
        <f t="shared" si="2"/>
        <v>8</v>
      </c>
      <c r="J13" s="65">
        <f>VLOOKUP($A13,'Return Data'!$B$7:$R$2843,13,0)</f>
        <v>16.4222</v>
      </c>
      <c r="K13" s="66">
        <f t="shared" si="3"/>
        <v>6</v>
      </c>
      <c r="L13" s="65">
        <f>VLOOKUP($A13,'Return Data'!$B$7:$R$2843,17,0)</f>
        <v>12.0593</v>
      </c>
      <c r="M13" s="66">
        <f t="shared" si="4"/>
        <v>2</v>
      </c>
      <c r="N13" s="65">
        <f>VLOOKUP($A13,'Return Data'!$B$7:$R$2843,14,0)</f>
        <v>10.9307</v>
      </c>
      <c r="O13" s="66">
        <f t="shared" si="5"/>
        <v>2</v>
      </c>
      <c r="P13" s="65">
        <f>VLOOKUP($A13,'Return Data'!$B$7:$R$2843,15,0)</f>
        <v>9.2786000000000008</v>
      </c>
      <c r="Q13" s="66">
        <f t="shared" si="6"/>
        <v>3</v>
      </c>
      <c r="R13" s="65">
        <f>VLOOKUP($A13,'Return Data'!$B$7:$R$2843,16,0)</f>
        <v>8.5640000000000001</v>
      </c>
      <c r="S13" s="67">
        <f t="shared" si="7"/>
        <v>9</v>
      </c>
    </row>
    <row r="14" spans="1:20" x14ac:dyDescent="0.3">
      <c r="A14" s="63" t="s">
        <v>1644</v>
      </c>
      <c r="B14" s="64">
        <f>VLOOKUP($A14,'Return Data'!$B$7:$R$2843,3,0)</f>
        <v>44368</v>
      </c>
      <c r="C14" s="65">
        <f>VLOOKUP($A14,'Return Data'!$B$7:$R$2843,4,0)</f>
        <v>42.596899999999998</v>
      </c>
      <c r="D14" s="65">
        <f>VLOOKUP($A14,'Return Data'!$B$7:$R$2843,10,0)</f>
        <v>17.389600000000002</v>
      </c>
      <c r="E14" s="66">
        <f t="shared" si="0"/>
        <v>3</v>
      </c>
      <c r="F14" s="65">
        <f>VLOOKUP($A14,'Return Data'!$B$7:$R$2843,11,0)</f>
        <v>12.5997</v>
      </c>
      <c r="G14" s="66">
        <f t="shared" si="1"/>
        <v>6</v>
      </c>
      <c r="H14" s="65">
        <f>VLOOKUP($A14,'Return Data'!$B$7:$R$2843,12,0)</f>
        <v>15.838900000000001</v>
      </c>
      <c r="I14" s="66">
        <f t="shared" si="2"/>
        <v>9</v>
      </c>
      <c r="J14" s="65">
        <f>VLOOKUP($A14,'Return Data'!$B$7:$R$2843,13,0)</f>
        <v>16.016500000000001</v>
      </c>
      <c r="K14" s="66">
        <f t="shared" si="3"/>
        <v>8</v>
      </c>
      <c r="L14" s="65">
        <f>VLOOKUP($A14,'Return Data'!$B$7:$R$2843,17,0)</f>
        <v>8.8561999999999994</v>
      </c>
      <c r="M14" s="66">
        <f t="shared" si="4"/>
        <v>9</v>
      </c>
      <c r="N14" s="65">
        <f>VLOOKUP($A14,'Return Data'!$B$7:$R$2843,14,0)</f>
        <v>5.702</v>
      </c>
      <c r="O14" s="66">
        <f t="shared" si="5"/>
        <v>18</v>
      </c>
      <c r="P14" s="65">
        <f>VLOOKUP($A14,'Return Data'!$B$7:$R$2843,15,0)</f>
        <v>6.9581</v>
      </c>
      <c r="Q14" s="66">
        <f t="shared" si="6"/>
        <v>15</v>
      </c>
      <c r="R14" s="65">
        <f>VLOOKUP($A14,'Return Data'!$B$7:$R$2843,16,0)</f>
        <v>8.8777000000000008</v>
      </c>
      <c r="S14" s="67">
        <f t="shared" si="7"/>
        <v>7</v>
      </c>
    </row>
    <row r="15" spans="1:20" x14ac:dyDescent="0.3">
      <c r="A15" s="63" t="s">
        <v>1645</v>
      </c>
      <c r="B15" s="64">
        <f>VLOOKUP($A15,'Return Data'!$B$7:$R$2843,3,0)</f>
        <v>44368</v>
      </c>
      <c r="C15" s="65">
        <f>VLOOKUP($A15,'Return Data'!$B$7:$R$2843,4,0)</f>
        <v>65.808000000000007</v>
      </c>
      <c r="D15" s="65">
        <f>VLOOKUP($A15,'Return Data'!$B$7:$R$2843,10,0)</f>
        <v>11.416</v>
      </c>
      <c r="E15" s="66">
        <f t="shared" si="0"/>
        <v>13</v>
      </c>
      <c r="F15" s="65">
        <f>VLOOKUP($A15,'Return Data'!$B$7:$R$2843,11,0)</f>
        <v>12.1691</v>
      </c>
      <c r="G15" s="66">
        <f t="shared" si="1"/>
        <v>7</v>
      </c>
      <c r="H15" s="65">
        <f>VLOOKUP($A15,'Return Data'!$B$7:$R$2843,12,0)</f>
        <v>15.5639</v>
      </c>
      <c r="I15" s="66">
        <f t="shared" si="2"/>
        <v>10</v>
      </c>
      <c r="J15" s="65">
        <f>VLOOKUP($A15,'Return Data'!$B$7:$R$2843,13,0)</f>
        <v>14.527200000000001</v>
      </c>
      <c r="K15" s="66">
        <f t="shared" si="3"/>
        <v>11</v>
      </c>
      <c r="L15" s="65">
        <f>VLOOKUP($A15,'Return Data'!$B$7:$R$2843,17,0)</f>
        <v>8.2063000000000006</v>
      </c>
      <c r="M15" s="66">
        <f t="shared" si="4"/>
        <v>12</v>
      </c>
      <c r="N15" s="65">
        <f>VLOOKUP($A15,'Return Data'!$B$7:$R$2843,14,0)</f>
        <v>7.5536000000000003</v>
      </c>
      <c r="O15" s="66">
        <f t="shared" si="5"/>
        <v>11</v>
      </c>
      <c r="P15" s="65">
        <f>VLOOKUP($A15,'Return Data'!$B$7:$R$2843,15,0)</f>
        <v>7.2731000000000003</v>
      </c>
      <c r="Q15" s="66">
        <f t="shared" si="6"/>
        <v>13</v>
      </c>
      <c r="R15" s="65">
        <f>VLOOKUP($A15,'Return Data'!$B$7:$R$2843,16,0)</f>
        <v>9.5089000000000006</v>
      </c>
      <c r="S15" s="67">
        <f t="shared" si="7"/>
        <v>4</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44368</v>
      </c>
      <c r="C17" s="65">
        <f>VLOOKUP($A17,'Return Data'!$B$7:$R$2843,4,0)</f>
        <v>56.407299999999999</v>
      </c>
      <c r="D17" s="65">
        <f>VLOOKUP($A17,'Return Data'!$B$7:$R$2843,10,0)</f>
        <v>19.5822</v>
      </c>
      <c r="E17" s="66">
        <f t="shared" ref="E17:E26" si="8">RANK(D17,D$8:D$31,0)</f>
        <v>1</v>
      </c>
      <c r="F17" s="65">
        <f>VLOOKUP($A17,'Return Data'!$B$7:$R$2843,11,0)</f>
        <v>19.266500000000001</v>
      </c>
      <c r="G17" s="66">
        <f t="shared" ref="G17:G26" si="9">RANK(F17,F$8:F$31,0)</f>
        <v>1</v>
      </c>
      <c r="H17" s="65">
        <f>VLOOKUP($A17,'Return Data'!$B$7:$R$2843,12,0)</f>
        <v>23.534099999999999</v>
      </c>
      <c r="I17" s="66">
        <f t="shared" ref="I17:I26" si="10">RANK(H17,H$8:H$31,0)</f>
        <v>2</v>
      </c>
      <c r="J17" s="65">
        <f>VLOOKUP($A17,'Return Data'!$B$7:$R$2843,13,0)</f>
        <v>22.7957</v>
      </c>
      <c r="K17" s="66">
        <f t="shared" ref="K17:K26" si="11">RANK(J17,J$8:J$31,0)</f>
        <v>2</v>
      </c>
      <c r="L17" s="65">
        <f>VLOOKUP($A17,'Return Data'!$B$7:$R$2843,17,0)</f>
        <v>10.2271</v>
      </c>
      <c r="M17" s="66">
        <f t="shared" ref="M17:M26" si="12">RANK(L17,L$8:L$31,0)</f>
        <v>5</v>
      </c>
      <c r="N17" s="65">
        <f>VLOOKUP($A17,'Return Data'!$B$7:$R$2843,14,0)</f>
        <v>9.5631000000000004</v>
      </c>
      <c r="O17" s="66">
        <f t="shared" ref="O17:O26" si="13">RANK(N17,N$8:N$31,0)</f>
        <v>4</v>
      </c>
      <c r="P17" s="65">
        <f>VLOOKUP($A17,'Return Data'!$B$7:$R$2843,15,0)</f>
        <v>8.8604000000000003</v>
      </c>
      <c r="Q17" s="66">
        <f>RANK(P17,P$8:P$31,0)</f>
        <v>4</v>
      </c>
      <c r="R17" s="65">
        <f>VLOOKUP($A17,'Return Data'!$B$7:$R$2843,16,0)</f>
        <v>10.3918</v>
      </c>
      <c r="S17" s="67">
        <f t="shared" ref="S17:S26" si="14">RANK(R17,R$8:R$31,0)</f>
        <v>1</v>
      </c>
    </row>
    <row r="18" spans="1:19" x14ac:dyDescent="0.3">
      <c r="A18" s="63" t="s">
        <v>1648</v>
      </c>
      <c r="B18" s="64">
        <f>VLOOKUP($A18,'Return Data'!$B$7:$R$2843,3,0)</f>
        <v>44368</v>
      </c>
      <c r="C18" s="65">
        <f>VLOOKUP($A18,'Return Data'!$B$7:$R$2843,4,0)</f>
        <v>44.003900000000002</v>
      </c>
      <c r="D18" s="65">
        <f>VLOOKUP($A18,'Return Data'!$B$7:$R$2843,10,0)</f>
        <v>12.456899999999999</v>
      </c>
      <c r="E18" s="66">
        <f t="shared" si="8"/>
        <v>11</v>
      </c>
      <c r="F18" s="65">
        <f>VLOOKUP($A18,'Return Data'!$B$7:$R$2843,11,0)</f>
        <v>8.5732999999999997</v>
      </c>
      <c r="G18" s="66">
        <f t="shared" si="9"/>
        <v>17</v>
      </c>
      <c r="H18" s="65">
        <f>VLOOKUP($A18,'Return Data'!$B$7:$R$2843,12,0)</f>
        <v>14.412000000000001</v>
      </c>
      <c r="I18" s="66">
        <f t="shared" si="10"/>
        <v>11</v>
      </c>
      <c r="J18" s="65">
        <f>VLOOKUP($A18,'Return Data'!$B$7:$R$2843,13,0)</f>
        <v>13.3992</v>
      </c>
      <c r="K18" s="66">
        <f t="shared" si="11"/>
        <v>12</v>
      </c>
      <c r="L18" s="65">
        <f>VLOOKUP($A18,'Return Data'!$B$7:$R$2843,17,0)</f>
        <v>8.7698999999999998</v>
      </c>
      <c r="M18" s="66">
        <f t="shared" si="12"/>
        <v>10</v>
      </c>
      <c r="N18" s="65">
        <f>VLOOKUP($A18,'Return Data'!$B$7:$R$2843,14,0)</f>
        <v>8.2524999999999995</v>
      </c>
      <c r="O18" s="66">
        <f t="shared" si="13"/>
        <v>7</v>
      </c>
      <c r="P18" s="65">
        <f>VLOOKUP($A18,'Return Data'!$B$7:$R$2843,15,0)</f>
        <v>7.4782000000000002</v>
      </c>
      <c r="Q18" s="66">
        <f>RANK(P18,P$8:P$31,0)</f>
        <v>11</v>
      </c>
      <c r="R18" s="65">
        <f>VLOOKUP($A18,'Return Data'!$B$7:$R$2843,16,0)</f>
        <v>8.9237000000000002</v>
      </c>
      <c r="S18" s="67">
        <f t="shared" si="14"/>
        <v>6</v>
      </c>
    </row>
    <row r="19" spans="1:19" x14ac:dyDescent="0.3">
      <c r="A19" s="63" t="s">
        <v>1649</v>
      </c>
      <c r="B19" s="64">
        <f>VLOOKUP($A19,'Return Data'!$B$7:$R$2843,3,0)</f>
        <v>44368</v>
      </c>
      <c r="C19" s="65">
        <f>VLOOKUP($A19,'Return Data'!$B$7:$R$2843,4,0)</f>
        <v>52.378300000000003</v>
      </c>
      <c r="D19" s="65">
        <f>VLOOKUP($A19,'Return Data'!$B$7:$R$2843,10,0)</f>
        <v>10.712999999999999</v>
      </c>
      <c r="E19" s="66">
        <f t="shared" si="8"/>
        <v>16</v>
      </c>
      <c r="F19" s="65">
        <f>VLOOKUP($A19,'Return Data'!$B$7:$R$2843,11,0)</f>
        <v>10.2447</v>
      </c>
      <c r="G19" s="66">
        <f t="shared" si="9"/>
        <v>13</v>
      </c>
      <c r="H19" s="65">
        <f>VLOOKUP($A19,'Return Data'!$B$7:$R$2843,12,0)</f>
        <v>13.666600000000001</v>
      </c>
      <c r="I19" s="66">
        <f t="shared" si="10"/>
        <v>13</v>
      </c>
      <c r="J19" s="65">
        <f>VLOOKUP($A19,'Return Data'!$B$7:$R$2843,13,0)</f>
        <v>15.1211</v>
      </c>
      <c r="K19" s="66">
        <f t="shared" si="11"/>
        <v>9</v>
      </c>
      <c r="L19" s="65">
        <f>VLOOKUP($A19,'Return Data'!$B$7:$R$2843,17,0)</f>
        <v>10.0669</v>
      </c>
      <c r="M19" s="66">
        <f t="shared" si="12"/>
        <v>6</v>
      </c>
      <c r="N19" s="65">
        <f>VLOOKUP($A19,'Return Data'!$B$7:$R$2843,14,0)</f>
        <v>9.4038000000000004</v>
      </c>
      <c r="O19" s="66">
        <f t="shared" si="13"/>
        <v>6</v>
      </c>
      <c r="P19" s="65">
        <f>VLOOKUP($A19,'Return Data'!$B$7:$R$2843,15,0)</f>
        <v>9.8862000000000005</v>
      </c>
      <c r="Q19" s="66">
        <f>RANK(P19,P$8:P$31,0)</f>
        <v>1</v>
      </c>
      <c r="R19" s="65">
        <f>VLOOKUP($A19,'Return Data'!$B$7:$R$2843,16,0)</f>
        <v>10.0825</v>
      </c>
      <c r="S19" s="67">
        <f t="shared" si="14"/>
        <v>2</v>
      </c>
    </row>
    <row r="20" spans="1:19" x14ac:dyDescent="0.3">
      <c r="A20" s="63" t="s">
        <v>1650</v>
      </c>
      <c r="B20" s="64">
        <f>VLOOKUP($A20,'Return Data'!$B$7:$R$2843,3,0)</f>
        <v>44368</v>
      </c>
      <c r="C20" s="65">
        <f>VLOOKUP($A20,'Return Data'!$B$7:$R$2843,4,0)</f>
        <v>25.154299999999999</v>
      </c>
      <c r="D20" s="65">
        <f>VLOOKUP($A20,'Return Data'!$B$7:$R$2843,10,0)</f>
        <v>8.5670000000000002</v>
      </c>
      <c r="E20" s="66">
        <f t="shared" si="8"/>
        <v>18</v>
      </c>
      <c r="F20" s="65">
        <f>VLOOKUP($A20,'Return Data'!$B$7:$R$2843,11,0)</f>
        <v>7.3705999999999996</v>
      </c>
      <c r="G20" s="66">
        <f t="shared" si="9"/>
        <v>19</v>
      </c>
      <c r="H20" s="65">
        <f>VLOOKUP($A20,'Return Data'!$B$7:$R$2843,12,0)</f>
        <v>11.0771</v>
      </c>
      <c r="I20" s="66">
        <f t="shared" si="10"/>
        <v>17</v>
      </c>
      <c r="J20" s="65">
        <f>VLOOKUP($A20,'Return Data'!$B$7:$R$2843,13,0)</f>
        <v>11.6975</v>
      </c>
      <c r="K20" s="66">
        <f t="shared" si="11"/>
        <v>18</v>
      </c>
      <c r="L20" s="65">
        <f>VLOOKUP($A20,'Return Data'!$B$7:$R$2843,17,0)</f>
        <v>7.5578000000000003</v>
      </c>
      <c r="M20" s="66">
        <f t="shared" si="12"/>
        <v>16</v>
      </c>
      <c r="N20" s="65">
        <f>VLOOKUP($A20,'Return Data'!$B$7:$R$2843,14,0)</f>
        <v>7.3832000000000004</v>
      </c>
      <c r="O20" s="66">
        <f t="shared" si="13"/>
        <v>13</v>
      </c>
      <c r="P20" s="65">
        <f>VLOOKUP($A20,'Return Data'!$B$7:$R$2843,15,0)</f>
        <v>7.3803000000000001</v>
      </c>
      <c r="Q20" s="66">
        <f>RANK(P20,P$8:P$31,0)</f>
        <v>12</v>
      </c>
      <c r="R20" s="65">
        <f>VLOOKUP($A20,'Return Data'!$B$7:$R$2843,16,0)</f>
        <v>8.4853000000000005</v>
      </c>
      <c r="S20" s="67">
        <f t="shared" si="14"/>
        <v>10</v>
      </c>
    </row>
    <row r="21" spans="1:19" x14ac:dyDescent="0.3">
      <c r="A21" s="63" t="s">
        <v>1651</v>
      </c>
      <c r="B21" s="64">
        <f>VLOOKUP($A21,'Return Data'!$B$7:$R$2843,3,0)</f>
        <v>44368</v>
      </c>
      <c r="C21" s="65">
        <f>VLOOKUP($A21,'Return Data'!$B$7:$R$2843,4,0)</f>
        <v>15.620900000000001</v>
      </c>
      <c r="D21" s="65">
        <f>VLOOKUP($A21,'Return Data'!$B$7:$R$2843,10,0)</f>
        <v>4.4577999999999998</v>
      </c>
      <c r="E21" s="66">
        <f t="shared" si="8"/>
        <v>21</v>
      </c>
      <c r="F21" s="65">
        <f>VLOOKUP($A21,'Return Data'!$B$7:$R$2843,11,0)</f>
        <v>10.8338</v>
      </c>
      <c r="G21" s="66">
        <f t="shared" si="9"/>
        <v>12</v>
      </c>
      <c r="H21" s="65">
        <f>VLOOKUP($A21,'Return Data'!$B$7:$R$2843,12,0)</f>
        <v>16.910299999999999</v>
      </c>
      <c r="I21" s="66">
        <f t="shared" si="10"/>
        <v>6</v>
      </c>
      <c r="J21" s="65">
        <f>VLOOKUP($A21,'Return Data'!$B$7:$R$2843,13,0)</f>
        <v>12.7182</v>
      </c>
      <c r="K21" s="66">
        <f t="shared" si="11"/>
        <v>14</v>
      </c>
      <c r="L21" s="65">
        <f>VLOOKUP($A21,'Return Data'!$B$7:$R$2843,17,0)</f>
        <v>6.5843999999999996</v>
      </c>
      <c r="M21" s="66">
        <f t="shared" si="12"/>
        <v>18</v>
      </c>
      <c r="N21" s="65">
        <f>VLOOKUP($A21,'Return Data'!$B$7:$R$2843,14,0)</f>
        <v>6.992</v>
      </c>
      <c r="O21" s="66">
        <f t="shared" si="13"/>
        <v>15</v>
      </c>
      <c r="P21" s="65"/>
      <c r="Q21" s="66"/>
      <c r="R21" s="65">
        <f>VLOOKUP($A21,'Return Data'!$B$7:$R$2843,16,0)</f>
        <v>8.3585999999999991</v>
      </c>
      <c r="S21" s="67">
        <f t="shared" si="14"/>
        <v>11</v>
      </c>
    </row>
    <row r="22" spans="1:19" x14ac:dyDescent="0.3">
      <c r="A22" s="63" t="s">
        <v>1652</v>
      </c>
      <c r="B22" s="64">
        <f>VLOOKUP($A22,'Return Data'!$B$7:$R$2843,3,0)</f>
        <v>44368</v>
      </c>
      <c r="C22" s="65">
        <f>VLOOKUP($A22,'Return Data'!$B$7:$R$2843,4,0)</f>
        <v>40.232399999999998</v>
      </c>
      <c r="D22" s="65">
        <f>VLOOKUP($A22,'Return Data'!$B$7:$R$2843,10,0)</f>
        <v>18.545999999999999</v>
      </c>
      <c r="E22" s="66">
        <f t="shared" si="8"/>
        <v>2</v>
      </c>
      <c r="F22" s="65">
        <f>VLOOKUP($A22,'Return Data'!$B$7:$R$2843,11,0)</f>
        <v>16.9895</v>
      </c>
      <c r="G22" s="66">
        <f t="shared" si="9"/>
        <v>3</v>
      </c>
      <c r="H22" s="65">
        <f>VLOOKUP($A22,'Return Data'!$B$7:$R$2843,12,0)</f>
        <v>19.8872</v>
      </c>
      <c r="I22" s="66">
        <f t="shared" si="10"/>
        <v>4</v>
      </c>
      <c r="J22" s="65">
        <f>VLOOKUP($A22,'Return Data'!$B$7:$R$2843,13,0)</f>
        <v>20.905200000000001</v>
      </c>
      <c r="K22" s="66">
        <f t="shared" si="11"/>
        <v>3</v>
      </c>
      <c r="L22" s="65">
        <f>VLOOKUP($A22,'Return Data'!$B$7:$R$2843,17,0)</f>
        <v>13.203200000000001</v>
      </c>
      <c r="M22" s="66">
        <f t="shared" si="12"/>
        <v>1</v>
      </c>
      <c r="N22" s="65">
        <f>VLOOKUP($A22,'Return Data'!$B$7:$R$2843,14,0)</f>
        <v>11.0793</v>
      </c>
      <c r="O22" s="66">
        <f t="shared" si="13"/>
        <v>1</v>
      </c>
      <c r="P22" s="65">
        <f>VLOOKUP($A22,'Return Data'!$B$7:$R$2843,15,0)</f>
        <v>9.798</v>
      </c>
      <c r="Q22" s="66">
        <f>RANK(P22,P$8:P$31,0)</f>
        <v>2</v>
      </c>
      <c r="R22" s="65">
        <f>VLOOKUP($A22,'Return Data'!$B$7:$R$2843,16,0)</f>
        <v>8.2482000000000006</v>
      </c>
      <c r="S22" s="67">
        <f t="shared" si="14"/>
        <v>13</v>
      </c>
    </row>
    <row r="23" spans="1:19" x14ac:dyDescent="0.3">
      <c r="A23" s="63" t="s">
        <v>1653</v>
      </c>
      <c r="B23" s="64">
        <f>VLOOKUP($A23,'Return Data'!$B$7:$R$2843,3,0)</f>
        <v>44368</v>
      </c>
      <c r="C23" s="65">
        <f>VLOOKUP($A23,'Return Data'!$B$7:$R$2843,4,0)</f>
        <v>41.261400000000002</v>
      </c>
      <c r="D23" s="65">
        <f>VLOOKUP($A23,'Return Data'!$B$7:$R$2843,10,0)</f>
        <v>11.9168</v>
      </c>
      <c r="E23" s="66">
        <f t="shared" si="8"/>
        <v>12</v>
      </c>
      <c r="F23" s="65">
        <f>VLOOKUP($A23,'Return Data'!$B$7:$R$2843,11,0)</f>
        <v>9.7314000000000007</v>
      </c>
      <c r="G23" s="66">
        <f t="shared" si="9"/>
        <v>14</v>
      </c>
      <c r="H23" s="65">
        <f>VLOOKUP($A23,'Return Data'!$B$7:$R$2843,12,0)</f>
        <v>12.3559</v>
      </c>
      <c r="I23" s="66">
        <f t="shared" si="10"/>
        <v>15</v>
      </c>
      <c r="J23" s="65">
        <f>VLOOKUP($A23,'Return Data'!$B$7:$R$2843,13,0)</f>
        <v>12.0412</v>
      </c>
      <c r="K23" s="66">
        <f t="shared" si="11"/>
        <v>15</v>
      </c>
      <c r="L23" s="65">
        <f>VLOOKUP($A23,'Return Data'!$B$7:$R$2843,17,0)</f>
        <v>7.7948000000000004</v>
      </c>
      <c r="M23" s="66">
        <f t="shared" si="12"/>
        <v>15</v>
      </c>
      <c r="N23" s="65">
        <f>VLOOKUP($A23,'Return Data'!$B$7:$R$2843,14,0)</f>
        <v>7.9588999999999999</v>
      </c>
      <c r="O23" s="66">
        <f t="shared" si="13"/>
        <v>8</v>
      </c>
      <c r="P23" s="65">
        <f>VLOOKUP($A23,'Return Data'!$B$7:$R$2843,15,0)</f>
        <v>7.5004999999999997</v>
      </c>
      <c r="Q23" s="66">
        <f>RANK(P23,P$8:P$31,0)</f>
        <v>9</v>
      </c>
      <c r="R23" s="65">
        <f>VLOOKUP($A23,'Return Data'!$B$7:$R$2843,16,0)</f>
        <v>5.9946000000000002</v>
      </c>
      <c r="S23" s="67">
        <f t="shared" si="14"/>
        <v>21</v>
      </c>
    </row>
    <row r="24" spans="1:19" x14ac:dyDescent="0.3">
      <c r="A24" s="63" t="s">
        <v>1654</v>
      </c>
      <c r="B24" s="64">
        <f>VLOOKUP($A24,'Return Data'!$B$7:$R$2843,3,0)</f>
        <v>44368</v>
      </c>
      <c r="C24" s="65">
        <f>VLOOKUP($A24,'Return Data'!$B$7:$R$2843,4,0)</f>
        <v>64.518299999999996</v>
      </c>
      <c r="D24" s="65">
        <f>VLOOKUP($A24,'Return Data'!$B$7:$R$2843,10,0)</f>
        <v>8.1918000000000006</v>
      </c>
      <c r="E24" s="66">
        <f t="shared" si="8"/>
        <v>19</v>
      </c>
      <c r="F24" s="65">
        <f>VLOOKUP($A24,'Return Data'!$B$7:$R$2843,11,0)</f>
        <v>7.1736000000000004</v>
      </c>
      <c r="G24" s="66">
        <f t="shared" si="9"/>
        <v>20</v>
      </c>
      <c r="H24" s="65">
        <f>VLOOKUP($A24,'Return Data'!$B$7:$R$2843,12,0)</f>
        <v>10.703900000000001</v>
      </c>
      <c r="I24" s="66">
        <f t="shared" si="10"/>
        <v>18</v>
      </c>
      <c r="J24" s="65">
        <f>VLOOKUP($A24,'Return Data'!$B$7:$R$2843,13,0)</f>
        <v>10.1127</v>
      </c>
      <c r="K24" s="66">
        <f t="shared" si="11"/>
        <v>19</v>
      </c>
      <c r="L24" s="65">
        <f>VLOOKUP($A24,'Return Data'!$B$7:$R$2843,17,0)</f>
        <v>8.1669</v>
      </c>
      <c r="M24" s="66">
        <f t="shared" si="12"/>
        <v>13</v>
      </c>
      <c r="N24" s="65">
        <f>VLOOKUP($A24,'Return Data'!$B$7:$R$2843,14,0)</f>
        <v>7.7039999999999997</v>
      </c>
      <c r="O24" s="66">
        <f t="shared" si="13"/>
        <v>9</v>
      </c>
      <c r="P24" s="65">
        <f>VLOOKUP($A24,'Return Data'!$B$7:$R$2843,15,0)</f>
        <v>6.8780999999999999</v>
      </c>
      <c r="Q24" s="66">
        <f>RANK(P24,P$8:P$31,0)</f>
        <v>16</v>
      </c>
      <c r="R24" s="65">
        <f>VLOOKUP($A24,'Return Data'!$B$7:$R$2843,16,0)</f>
        <v>8.3534000000000006</v>
      </c>
      <c r="S24" s="67">
        <f t="shared" si="14"/>
        <v>12</v>
      </c>
    </row>
    <row r="25" spans="1:19" x14ac:dyDescent="0.3">
      <c r="A25" s="63" t="s">
        <v>2016</v>
      </c>
      <c r="B25" s="64">
        <f>VLOOKUP($A25,'Return Data'!$B$7:$R$2843,3,0)</f>
        <v>44368</v>
      </c>
      <c r="C25" s="65">
        <f>VLOOKUP($A25,'Return Data'!$B$7:$R$2843,4,0)</f>
        <v>21.454999999999998</v>
      </c>
      <c r="D25" s="65">
        <f>VLOOKUP($A25,'Return Data'!$B$7:$R$2843,10,0)</f>
        <v>4.4371</v>
      </c>
      <c r="E25" s="66">
        <f t="shared" si="8"/>
        <v>22</v>
      </c>
      <c r="F25" s="65">
        <f>VLOOKUP($A25,'Return Data'!$B$7:$R$2843,11,0)</f>
        <v>7.7504</v>
      </c>
      <c r="G25" s="66">
        <f t="shared" si="9"/>
        <v>18</v>
      </c>
      <c r="H25" s="65">
        <f>VLOOKUP($A25,'Return Data'!$B$7:$R$2843,12,0)</f>
        <v>9.6844000000000001</v>
      </c>
      <c r="I25" s="66">
        <f t="shared" si="10"/>
        <v>20</v>
      </c>
      <c r="J25" s="65">
        <f>VLOOKUP($A25,'Return Data'!$B$7:$R$2843,13,0)</f>
        <v>9.4939</v>
      </c>
      <c r="K25" s="66">
        <f t="shared" si="11"/>
        <v>21</v>
      </c>
      <c r="L25" s="65">
        <f>VLOOKUP($A25,'Return Data'!$B$7:$R$2843,17,0)</f>
        <v>5.8681000000000001</v>
      </c>
      <c r="M25" s="66">
        <f t="shared" si="12"/>
        <v>19</v>
      </c>
      <c r="N25" s="65">
        <f>VLOOKUP($A25,'Return Data'!$B$7:$R$2843,14,0)</f>
        <v>5.7988</v>
      </c>
      <c r="O25" s="66">
        <f t="shared" si="13"/>
        <v>17</v>
      </c>
      <c r="P25" s="65">
        <f>VLOOKUP($A25,'Return Data'!$B$7:$R$2843,15,0)</f>
        <v>6.0198999999999998</v>
      </c>
      <c r="Q25" s="66">
        <f>RANK(P25,P$8:P$31,0)</f>
        <v>17</v>
      </c>
      <c r="R25" s="65">
        <f>VLOOKUP($A25,'Return Data'!$B$7:$R$2843,16,0)</f>
        <v>7.2516999999999996</v>
      </c>
      <c r="S25" s="67">
        <f t="shared" si="14"/>
        <v>17</v>
      </c>
    </row>
    <row r="26" spans="1:19" x14ac:dyDescent="0.3">
      <c r="A26" s="63" t="s">
        <v>1655</v>
      </c>
      <c r="B26" s="64">
        <f>VLOOKUP($A26,'Return Data'!$B$7:$R$2843,3,0)</f>
        <v>44368</v>
      </c>
      <c r="C26" s="65">
        <f>VLOOKUP($A26,'Return Data'!$B$7:$R$2843,4,0)</f>
        <v>42.013199999999998</v>
      </c>
      <c r="D26" s="65">
        <f>VLOOKUP($A26,'Return Data'!$B$7:$R$2843,10,0)</f>
        <v>12.549300000000001</v>
      </c>
      <c r="E26" s="66">
        <f t="shared" si="8"/>
        <v>10</v>
      </c>
      <c r="F26" s="65">
        <f>VLOOKUP($A26,'Return Data'!$B$7:$R$2843,11,0)</f>
        <v>11.491</v>
      </c>
      <c r="G26" s="66">
        <f t="shared" si="9"/>
        <v>9</v>
      </c>
      <c r="H26" s="65">
        <f>VLOOKUP($A26,'Return Data'!$B$7:$R$2843,12,0)</f>
        <v>14.068</v>
      </c>
      <c r="I26" s="66">
        <f t="shared" si="10"/>
        <v>12</v>
      </c>
      <c r="J26" s="65">
        <f>VLOOKUP($A26,'Return Data'!$B$7:$R$2843,13,0)</f>
        <v>12.820499999999999</v>
      </c>
      <c r="K26" s="66">
        <f t="shared" si="11"/>
        <v>13</v>
      </c>
      <c r="L26" s="65">
        <f>VLOOKUP($A26,'Return Data'!$B$7:$R$2843,17,0)</f>
        <v>-1.5007999999999999</v>
      </c>
      <c r="M26" s="66">
        <f t="shared" si="12"/>
        <v>21</v>
      </c>
      <c r="N26" s="65">
        <f>VLOOKUP($A26,'Return Data'!$B$7:$R$2843,14,0)</f>
        <v>0.81459999999999999</v>
      </c>
      <c r="O26" s="66">
        <f t="shared" si="13"/>
        <v>21</v>
      </c>
      <c r="P26" s="65">
        <f>VLOOKUP($A26,'Return Data'!$B$7:$R$2843,15,0)</f>
        <v>3.5811000000000002</v>
      </c>
      <c r="Q26" s="66">
        <f>RANK(P26,P$8:P$31,0)</f>
        <v>20</v>
      </c>
      <c r="R26" s="65">
        <f>VLOOKUP($A26,'Return Data'!$B$7:$R$2843,16,0)</f>
        <v>8.5724999999999998</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44368</v>
      </c>
      <c r="C28" s="65">
        <f>VLOOKUP($A28,'Return Data'!$B$7:$R$2843,4,0)</f>
        <v>49.720199999999998</v>
      </c>
      <c r="D28" s="65">
        <f>VLOOKUP($A28,'Return Data'!$B$7:$R$2843,10,0)</f>
        <v>16.440999999999999</v>
      </c>
      <c r="E28" s="66">
        <f>RANK(D28,D$8:D$31,0)</f>
        <v>4</v>
      </c>
      <c r="F28" s="65">
        <f>VLOOKUP($A28,'Return Data'!$B$7:$R$2843,11,0)</f>
        <v>15.107200000000001</v>
      </c>
      <c r="G28" s="66">
        <f>RANK(F28,F$8:F$31,0)</f>
        <v>4</v>
      </c>
      <c r="H28" s="65">
        <f>VLOOKUP($A28,'Return Data'!$B$7:$R$2843,12,0)</f>
        <v>21.404</v>
      </c>
      <c r="I28" s="66">
        <f>RANK(H28,H$8:H$31,0)</f>
        <v>3</v>
      </c>
      <c r="J28" s="65">
        <f>VLOOKUP($A28,'Return Data'!$B$7:$R$2843,13,0)</f>
        <v>20.490200000000002</v>
      </c>
      <c r="K28" s="66">
        <f>RANK(J28,J$8:J$31,0)</f>
        <v>4</v>
      </c>
      <c r="L28" s="65">
        <f>VLOOKUP($A28,'Return Data'!$B$7:$R$2843,17,0)</f>
        <v>11.4161</v>
      </c>
      <c r="M28" s="66">
        <f>RANK(L28,L$8:L$31,0)</f>
        <v>3</v>
      </c>
      <c r="N28" s="65">
        <f>VLOOKUP($A28,'Return Data'!$B$7:$R$2843,14,0)</f>
        <v>9.5447000000000006</v>
      </c>
      <c r="O28" s="66">
        <f>RANK(N28,N$8:N$31,0)</f>
        <v>5</v>
      </c>
      <c r="P28" s="65">
        <f>VLOOKUP($A28,'Return Data'!$B$7:$R$2843,15,0)</f>
        <v>8.6067</v>
      </c>
      <c r="Q28" s="66">
        <f>RANK(P28,P$8:P$31,0)</f>
        <v>6</v>
      </c>
      <c r="R28" s="65">
        <f>VLOOKUP($A28,'Return Data'!$B$7:$R$2843,16,0)</f>
        <v>8.2378999999999998</v>
      </c>
      <c r="S28" s="67">
        <f>RANK(R28,R$8:R$31,0)</f>
        <v>14</v>
      </c>
    </row>
    <row r="29" spans="1:19" x14ac:dyDescent="0.3">
      <c r="A29" s="63" t="s">
        <v>1658</v>
      </c>
      <c r="B29" s="64">
        <f>VLOOKUP($A29,'Return Data'!$B$7:$R$2843,3,0)</f>
        <v>44368</v>
      </c>
      <c r="C29" s="65">
        <f>VLOOKUP($A29,'Return Data'!$B$7:$R$2843,4,0)</f>
        <v>21.584900000000001</v>
      </c>
      <c r="D29" s="65">
        <f>VLOOKUP($A29,'Return Data'!$B$7:$R$2843,10,0)</f>
        <v>10.919600000000001</v>
      </c>
      <c r="E29" s="66">
        <f>RANK(D29,D$8:D$31,0)</f>
        <v>15</v>
      </c>
      <c r="F29" s="65">
        <f>VLOOKUP($A29,'Return Data'!$B$7:$R$2843,11,0)</f>
        <v>10.843400000000001</v>
      </c>
      <c r="G29" s="66">
        <f>RANK(F29,F$8:F$31,0)</f>
        <v>11</v>
      </c>
      <c r="H29" s="65">
        <f>VLOOKUP($A29,'Return Data'!$B$7:$R$2843,12,0)</f>
        <v>13.1091</v>
      </c>
      <c r="I29" s="66">
        <f>RANK(H29,H$8:H$31,0)</f>
        <v>14</v>
      </c>
      <c r="J29" s="65">
        <f>VLOOKUP($A29,'Return Data'!$B$7:$R$2843,13,0)</f>
        <v>12.0025</v>
      </c>
      <c r="K29" s="66">
        <f>RANK(J29,J$8:J$31,0)</f>
        <v>16</v>
      </c>
      <c r="L29" s="65">
        <f>VLOOKUP($A29,'Return Data'!$B$7:$R$2843,17,0)</f>
        <v>7.2736999999999998</v>
      </c>
      <c r="M29" s="66">
        <f>RANK(L29,L$8:L$31,0)</f>
        <v>17</v>
      </c>
      <c r="N29" s="65">
        <f>VLOOKUP($A29,'Return Data'!$B$7:$R$2843,14,0)</f>
        <v>4.6773999999999996</v>
      </c>
      <c r="O29" s="66">
        <f>RANK(N29,N$8:N$31,0)</f>
        <v>19</v>
      </c>
      <c r="P29" s="65">
        <f>VLOOKUP($A29,'Return Data'!$B$7:$R$2843,15,0)</f>
        <v>5.8887999999999998</v>
      </c>
      <c r="Q29" s="66">
        <f>RANK(P29,P$8:P$31,0)</f>
        <v>18</v>
      </c>
      <c r="R29" s="65">
        <f>VLOOKUP($A29,'Return Data'!$B$7:$R$2843,16,0)</f>
        <v>7.0487000000000002</v>
      </c>
      <c r="S29" s="67">
        <f>RANK(R29,R$8:R$31,0)</f>
        <v>18</v>
      </c>
    </row>
    <row r="30" spans="1:19" x14ac:dyDescent="0.3">
      <c r="A30" s="63" t="s">
        <v>1659</v>
      </c>
      <c r="B30" s="64">
        <f>VLOOKUP($A30,'Return Data'!$B$7:$R$2843,3,0)</f>
        <v>44368</v>
      </c>
      <c r="C30" s="65">
        <f>VLOOKUP($A30,'Return Data'!$B$7:$R$2843,4,0)</f>
        <v>0.92569999999999997</v>
      </c>
      <c r="D30" s="65">
        <f>VLOOKUP($A30,'Return Data'!$B$7:$R$2843,10,0)</f>
        <v>11.265599999999999</v>
      </c>
      <c r="E30" s="66">
        <f>RANK(D30,D$8:D$31,0)</f>
        <v>14</v>
      </c>
      <c r="F30" s="65">
        <f>VLOOKUP($A30,'Return Data'!$B$7:$R$2843,11,0)</f>
        <v>-40.548900000000003</v>
      </c>
      <c r="G30" s="66">
        <f>RANK(F30,F$8:F$31,0)</f>
        <v>22</v>
      </c>
      <c r="H30" s="65"/>
      <c r="I30" s="66"/>
      <c r="J30" s="65"/>
      <c r="K30" s="66"/>
      <c r="L30" s="65"/>
      <c r="M30" s="66"/>
      <c r="N30" s="65"/>
      <c r="O30" s="66"/>
      <c r="P30" s="65"/>
      <c r="Q30" s="66"/>
      <c r="R30" s="65">
        <f>VLOOKUP($A30,'Return Data'!$B$7:$R$2843,16,0)</f>
        <v>-10.811999999999999</v>
      </c>
      <c r="S30" s="67">
        <f>RANK(R30,R$8:R$31,0)</f>
        <v>22</v>
      </c>
    </row>
    <row r="31" spans="1:19" x14ac:dyDescent="0.3">
      <c r="A31" s="63" t="s">
        <v>1660</v>
      </c>
      <c r="B31" s="64">
        <f>VLOOKUP($A31,'Return Data'!$B$7:$R$2843,3,0)</f>
        <v>44368</v>
      </c>
      <c r="C31" s="65">
        <f>VLOOKUP($A31,'Return Data'!$B$7:$R$2843,4,0)</f>
        <v>47.706000000000003</v>
      </c>
      <c r="D31" s="65">
        <f>VLOOKUP($A31,'Return Data'!$B$7:$R$2843,10,0)</f>
        <v>14.065799999999999</v>
      </c>
      <c r="E31" s="66">
        <f>RANK(D31,D$8:D$31,0)</f>
        <v>6</v>
      </c>
      <c r="F31" s="65">
        <f>VLOOKUP($A31,'Return Data'!$B$7:$R$2843,11,0)</f>
        <v>11.624000000000001</v>
      </c>
      <c r="G31" s="66">
        <f>RANK(F31,F$8:F$31,0)</f>
        <v>8</v>
      </c>
      <c r="H31" s="65">
        <f>VLOOKUP($A31,'Return Data'!$B$7:$R$2843,12,0)</f>
        <v>19.585999999999999</v>
      </c>
      <c r="I31" s="66">
        <f>RANK(H31,H$8:H$31,0)</f>
        <v>5</v>
      </c>
      <c r="J31" s="65">
        <f>VLOOKUP($A31,'Return Data'!$B$7:$R$2843,13,0)</f>
        <v>20.204000000000001</v>
      </c>
      <c r="K31" s="66">
        <f>RANK(J31,J$8:J$31,0)</f>
        <v>5</v>
      </c>
      <c r="L31" s="65">
        <f>VLOOKUP($A31,'Return Data'!$B$7:$R$2843,17,0)</f>
        <v>8.4825999999999997</v>
      </c>
      <c r="M31" s="66">
        <f>RANK(L31,L$8:L$31,0)</f>
        <v>11</v>
      </c>
      <c r="N31" s="65">
        <f>VLOOKUP($A31,'Return Data'!$B$7:$R$2843,14,0)</f>
        <v>6.2542</v>
      </c>
      <c r="O31" s="66">
        <f>RANK(N31,N$8:N$31,0)</f>
        <v>16</v>
      </c>
      <c r="P31" s="65">
        <f>VLOOKUP($A31,'Return Data'!$B$7:$R$2843,15,0)</f>
        <v>7.4996</v>
      </c>
      <c r="Q31" s="66">
        <f>RANK(P31,P$8:P$31,0)</f>
        <v>10</v>
      </c>
      <c r="R31" s="65">
        <f>VLOOKUP($A31,'Return Data'!$B$7:$R$2843,16,0)</f>
        <v>9.3246000000000002</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11.972399999999999</v>
      </c>
      <c r="E33" s="74"/>
      <c r="F33" s="75">
        <f>AVERAGE(F8:F31)</f>
        <v>8.9644090909090917</v>
      </c>
      <c r="G33" s="74"/>
      <c r="H33" s="75">
        <f>AVERAGE(H8:H31)</f>
        <v>15.316880952380954</v>
      </c>
      <c r="I33" s="74"/>
      <c r="J33" s="75">
        <f>AVERAGE(J8:J31)</f>
        <v>15.195604761904763</v>
      </c>
      <c r="K33" s="74"/>
      <c r="L33" s="75">
        <f>AVERAGE(L8:L31)</f>
        <v>8.4173333333333336</v>
      </c>
      <c r="M33" s="74"/>
      <c r="N33" s="75">
        <f>AVERAGE(N8:N31)</f>
        <v>7.3266857142857154</v>
      </c>
      <c r="O33" s="74"/>
      <c r="P33" s="75">
        <f>AVERAGE(P8:P31)</f>
        <v>7.4796600000000009</v>
      </c>
      <c r="Q33" s="74"/>
      <c r="R33" s="75">
        <f>AVERAGE(R8:R31)</f>
        <v>7.4424090909090896</v>
      </c>
      <c r="S33" s="76"/>
    </row>
    <row r="34" spans="1:19" x14ac:dyDescent="0.3">
      <c r="A34" s="73" t="s">
        <v>28</v>
      </c>
      <c r="B34" s="74"/>
      <c r="C34" s="74"/>
      <c r="D34" s="75">
        <f>MIN(D8:D31)</f>
        <v>4.4371</v>
      </c>
      <c r="E34" s="74"/>
      <c r="F34" s="75">
        <f>MIN(F8:F31)</f>
        <v>-40.548900000000003</v>
      </c>
      <c r="G34" s="74"/>
      <c r="H34" s="75">
        <f>MIN(H8:H31)</f>
        <v>9.5207999999999995</v>
      </c>
      <c r="I34" s="74"/>
      <c r="J34" s="75">
        <f>MIN(J8:J31)</f>
        <v>9.4939</v>
      </c>
      <c r="K34" s="74"/>
      <c r="L34" s="75">
        <f>MIN(L8:L31)</f>
        <v>-1.5007999999999999</v>
      </c>
      <c r="M34" s="74"/>
      <c r="N34" s="75">
        <f>MIN(N8:N31)</f>
        <v>0.81459999999999999</v>
      </c>
      <c r="O34" s="74"/>
      <c r="P34" s="75">
        <f>MIN(P8:P31)</f>
        <v>3.5811000000000002</v>
      </c>
      <c r="Q34" s="74"/>
      <c r="R34" s="75">
        <f>MIN(R8:R31)</f>
        <v>-10.811999999999999</v>
      </c>
      <c r="S34" s="76"/>
    </row>
    <row r="35" spans="1:19" ht="15" thickBot="1" x14ac:dyDescent="0.35">
      <c r="A35" s="77" t="s">
        <v>29</v>
      </c>
      <c r="B35" s="78"/>
      <c r="C35" s="78"/>
      <c r="D35" s="79">
        <f>MAX(D8:D31)</f>
        <v>19.5822</v>
      </c>
      <c r="E35" s="78"/>
      <c r="F35" s="79">
        <f>MAX(F8:F31)</f>
        <v>19.266500000000001</v>
      </c>
      <c r="G35" s="78"/>
      <c r="H35" s="79">
        <f>MAX(H8:H31)</f>
        <v>24.994599999999998</v>
      </c>
      <c r="I35" s="78"/>
      <c r="J35" s="79">
        <f>MAX(J8:J31)</f>
        <v>25.527699999999999</v>
      </c>
      <c r="K35" s="78"/>
      <c r="L35" s="79">
        <f>MAX(L8:L31)</f>
        <v>13.203200000000001</v>
      </c>
      <c r="M35" s="78"/>
      <c r="N35" s="79">
        <f>MAX(N8:N31)</f>
        <v>11.0793</v>
      </c>
      <c r="O35" s="78"/>
      <c r="P35" s="79">
        <f>MAX(P8:P31)</f>
        <v>9.8862000000000005</v>
      </c>
      <c r="Q35" s="78"/>
      <c r="R35" s="79">
        <f>MAX(R8:R31)</f>
        <v>10.3918</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44368</v>
      </c>
      <c r="C8" s="65">
        <f>VLOOKUP($A8,'Return Data'!$B$7:$R$2843,4,0)</f>
        <v>17.86</v>
      </c>
      <c r="D8" s="65">
        <f>VLOOKUP($A8,'Return Data'!$B$7:$R$2843,10,0)</f>
        <v>3.9581</v>
      </c>
      <c r="E8" s="66">
        <f>RANK(D8,D$8:D$32,0)</f>
        <v>12</v>
      </c>
      <c r="F8" s="65">
        <f>VLOOKUP($A8,'Return Data'!$B$7:$R$2843,11,0)</f>
        <v>10.111000000000001</v>
      </c>
      <c r="G8" s="66">
        <f>RANK(F8,F$8:F$32,0)</f>
        <v>12</v>
      </c>
      <c r="H8" s="65">
        <f>VLOOKUP($A8,'Return Data'!$B$7:$R$2843,12,0)</f>
        <v>19.705100000000002</v>
      </c>
      <c r="I8" s="66">
        <f>RANK(H8,H$8:H$32,0)</f>
        <v>10</v>
      </c>
      <c r="J8" s="65">
        <f>VLOOKUP($A8,'Return Data'!$B$7:$R$2843,13,0)</f>
        <v>26.576899999999998</v>
      </c>
      <c r="K8" s="66">
        <f>RANK(J8,J$8:J$32,0)</f>
        <v>8</v>
      </c>
      <c r="L8" s="65">
        <f>VLOOKUP($A8,'Return Data'!$B$7:$R$2843,17,0)</f>
        <v>12.1317</v>
      </c>
      <c r="M8" s="66">
        <f>RANK(L8,L$8:L$32,0)</f>
        <v>5</v>
      </c>
      <c r="N8" s="65">
        <f>VLOOKUP($A8,'Return Data'!$B$7:$R$2843,14,0)</f>
        <v>9.5261999999999993</v>
      </c>
      <c r="O8" s="66">
        <f>RANK(N8,N$8:N$32,0)</f>
        <v>7</v>
      </c>
      <c r="P8" s="65">
        <f>VLOOKUP($A8,'Return Data'!$B$7:$R$2843,15,0)</f>
        <v>10.033300000000001</v>
      </c>
      <c r="Q8" s="66">
        <f>RANK(P8,P$8:P$32,0)</f>
        <v>5</v>
      </c>
      <c r="R8" s="65">
        <f>VLOOKUP($A8,'Return Data'!$B$7:$R$2843,16,0)</f>
        <v>9.2332999999999998</v>
      </c>
      <c r="S8" s="67">
        <f>RANK(R8,R$8:R$32,0)</f>
        <v>14</v>
      </c>
    </row>
    <row r="9" spans="1:20" x14ac:dyDescent="0.3">
      <c r="A9" s="63" t="s">
        <v>1666</v>
      </c>
      <c r="B9" s="64">
        <f>VLOOKUP($A9,'Return Data'!$B$7:$R$2843,3,0)</f>
        <v>44368</v>
      </c>
      <c r="C9" s="65">
        <f>VLOOKUP($A9,'Return Data'!$B$7:$R$2843,4,0)</f>
        <v>16.91</v>
      </c>
      <c r="D9" s="65">
        <f>VLOOKUP($A9,'Return Data'!$B$7:$R$2843,10,0)</f>
        <v>3.806</v>
      </c>
      <c r="E9" s="66">
        <f t="shared" ref="E9:E32" si="0">RANK(D9,D$8:D$32,0)</f>
        <v>15</v>
      </c>
      <c r="F9" s="65">
        <f>VLOOKUP($A9,'Return Data'!$B$7:$R$2843,11,0)</f>
        <v>7.7756999999999996</v>
      </c>
      <c r="G9" s="66">
        <f t="shared" ref="G9:G32" si="1">RANK(F9,F$8:F$32,0)</f>
        <v>14</v>
      </c>
      <c r="H9" s="65">
        <f>VLOOKUP($A9,'Return Data'!$B$7:$R$2843,12,0)</f>
        <v>19.4209</v>
      </c>
      <c r="I9" s="66">
        <f t="shared" ref="I9:I32" si="2">RANK(H9,H$8:H$32,0)</f>
        <v>11</v>
      </c>
      <c r="J9" s="65">
        <f>VLOOKUP($A9,'Return Data'!$B$7:$R$2843,13,0)</f>
        <v>25.074000000000002</v>
      </c>
      <c r="K9" s="66">
        <f t="shared" ref="K9:K32" si="3">RANK(J9,J$8:J$32,0)</f>
        <v>11</v>
      </c>
      <c r="L9" s="65">
        <f>VLOOKUP($A9,'Return Data'!$B$7:$R$2843,17,0)</f>
        <v>11.7369</v>
      </c>
      <c r="M9" s="66">
        <f t="shared" ref="M9:M32" si="4">RANK(L9,L$8:L$32,0)</f>
        <v>7</v>
      </c>
      <c r="N9" s="65">
        <f>VLOOKUP($A9,'Return Data'!$B$7:$R$2843,14,0)</f>
        <v>10.2941</v>
      </c>
      <c r="O9" s="66">
        <f t="shared" ref="O9:O30" si="5">RANK(N9,N$8:N$32,0)</f>
        <v>5</v>
      </c>
      <c r="P9" s="65">
        <f>VLOOKUP($A9,'Return Data'!$B$7:$R$2843,15,0)</f>
        <v>10.353300000000001</v>
      </c>
      <c r="Q9" s="66">
        <f t="shared" ref="Q9:Q30" si="6">RANK(P9,P$8:P$32,0)</f>
        <v>3</v>
      </c>
      <c r="R9" s="65">
        <f>VLOOKUP($A9,'Return Data'!$B$7:$R$2843,16,0)</f>
        <v>9.3826999999999998</v>
      </c>
      <c r="S9" s="67">
        <f t="shared" ref="S9:S32" si="7">RANK(R9,R$8:R$32,0)</f>
        <v>12</v>
      </c>
    </row>
    <row r="10" spans="1:20" x14ac:dyDescent="0.3">
      <c r="A10" s="63" t="s">
        <v>1667</v>
      </c>
      <c r="B10" s="64">
        <f>VLOOKUP($A10,'Return Data'!$B$7:$R$2843,3,0)</f>
        <v>44368</v>
      </c>
      <c r="C10" s="65">
        <f>VLOOKUP($A10,'Return Data'!$B$7:$R$2843,4,0)</f>
        <v>12.09</v>
      </c>
      <c r="D10" s="65">
        <f>VLOOKUP($A10,'Return Data'!$B$7:$R$2843,10,0)</f>
        <v>1.8533999999999999</v>
      </c>
      <c r="E10" s="66">
        <f t="shared" si="0"/>
        <v>23</v>
      </c>
      <c r="F10" s="65">
        <f>VLOOKUP($A10,'Return Data'!$B$7:$R$2843,11,0)</f>
        <v>3.5103</v>
      </c>
      <c r="G10" s="66">
        <f t="shared" si="1"/>
        <v>23</v>
      </c>
      <c r="H10" s="65">
        <f>VLOOKUP($A10,'Return Data'!$B$7:$R$2843,12,0)</f>
        <v>7.8501000000000003</v>
      </c>
      <c r="I10" s="66">
        <f t="shared" si="2"/>
        <v>23</v>
      </c>
      <c r="J10" s="65">
        <f>VLOOKUP($A10,'Return Data'!$B$7:$R$2843,13,0)</f>
        <v>13.202199999999999</v>
      </c>
      <c r="K10" s="66">
        <f t="shared" si="3"/>
        <v>23</v>
      </c>
      <c r="L10" s="65"/>
      <c r="M10" s="66"/>
      <c r="N10" s="65"/>
      <c r="O10" s="66"/>
      <c r="P10" s="65"/>
      <c r="Q10" s="66"/>
      <c r="R10" s="65">
        <f>VLOOKUP($A10,'Return Data'!$B$7:$R$2843,16,0)</f>
        <v>10.4497</v>
      </c>
      <c r="S10" s="67">
        <f t="shared" si="7"/>
        <v>4</v>
      </c>
    </row>
    <row r="11" spans="1:20" x14ac:dyDescent="0.3">
      <c r="A11" s="63" t="s">
        <v>1668</v>
      </c>
      <c r="B11" s="64">
        <f>VLOOKUP($A11,'Return Data'!$B$7:$R$2843,3,0)</f>
        <v>44368</v>
      </c>
      <c r="C11" s="65">
        <f>VLOOKUP($A11,'Return Data'!$B$7:$R$2843,4,0)</f>
        <v>16.599</v>
      </c>
      <c r="D11" s="65">
        <f>VLOOKUP($A11,'Return Data'!$B$7:$R$2843,10,0)</f>
        <v>5.7328000000000001</v>
      </c>
      <c r="E11" s="66">
        <f t="shared" si="0"/>
        <v>2</v>
      </c>
      <c r="F11" s="65">
        <f>VLOOKUP($A11,'Return Data'!$B$7:$R$2843,11,0)</f>
        <v>11.514900000000001</v>
      </c>
      <c r="G11" s="66">
        <f t="shared" si="1"/>
        <v>6</v>
      </c>
      <c r="H11" s="65">
        <f>VLOOKUP($A11,'Return Data'!$B$7:$R$2843,12,0)</f>
        <v>19.9436</v>
      </c>
      <c r="I11" s="66">
        <f t="shared" si="2"/>
        <v>9</v>
      </c>
      <c r="J11" s="65">
        <f>VLOOKUP($A11,'Return Data'!$B$7:$R$2843,13,0)</f>
        <v>27.586500000000001</v>
      </c>
      <c r="K11" s="66">
        <f t="shared" si="3"/>
        <v>7</v>
      </c>
      <c r="L11" s="65">
        <f>VLOOKUP($A11,'Return Data'!$B$7:$R$2843,17,0)</f>
        <v>11.5442</v>
      </c>
      <c r="M11" s="66">
        <f t="shared" si="4"/>
        <v>8</v>
      </c>
      <c r="N11" s="65">
        <f>VLOOKUP($A11,'Return Data'!$B$7:$R$2843,14,0)</f>
        <v>9.4526000000000003</v>
      </c>
      <c r="O11" s="66">
        <f t="shared" si="5"/>
        <v>8</v>
      </c>
      <c r="P11" s="65"/>
      <c r="Q11" s="66"/>
      <c r="R11" s="65">
        <f>VLOOKUP($A11,'Return Data'!$B$7:$R$2843,16,0)</f>
        <v>10.1629</v>
      </c>
      <c r="S11" s="67">
        <f t="shared" si="7"/>
        <v>6</v>
      </c>
    </row>
    <row r="12" spans="1:20" x14ac:dyDescent="0.3">
      <c r="A12" s="63" t="s">
        <v>1669</v>
      </c>
      <c r="B12" s="64">
        <f>VLOOKUP($A12,'Return Data'!$B$7:$R$2843,3,0)</f>
        <v>44368</v>
      </c>
      <c r="C12" s="65">
        <f>VLOOKUP($A12,'Return Data'!$B$7:$R$2843,4,0)</f>
        <v>18.299199999999999</v>
      </c>
      <c r="D12" s="65">
        <f>VLOOKUP($A12,'Return Data'!$B$7:$R$2843,10,0)</f>
        <v>4.0673000000000004</v>
      </c>
      <c r="E12" s="66">
        <f t="shared" si="0"/>
        <v>11</v>
      </c>
      <c r="F12" s="65">
        <f>VLOOKUP($A12,'Return Data'!$B$7:$R$2843,11,0)</f>
        <v>8.9588000000000001</v>
      </c>
      <c r="G12" s="66">
        <f t="shared" si="1"/>
        <v>13</v>
      </c>
      <c r="H12" s="65">
        <f>VLOOKUP($A12,'Return Data'!$B$7:$R$2843,12,0)</f>
        <v>14.825699999999999</v>
      </c>
      <c r="I12" s="66">
        <f t="shared" si="2"/>
        <v>16</v>
      </c>
      <c r="J12" s="65">
        <f>VLOOKUP($A12,'Return Data'!$B$7:$R$2843,13,0)</f>
        <v>20.209199999999999</v>
      </c>
      <c r="K12" s="66">
        <f t="shared" si="3"/>
        <v>16</v>
      </c>
      <c r="L12" s="65">
        <f>VLOOKUP($A12,'Return Data'!$B$7:$R$2843,17,0)</f>
        <v>12.507999999999999</v>
      </c>
      <c r="M12" s="66">
        <f t="shared" si="4"/>
        <v>4</v>
      </c>
      <c r="N12" s="65">
        <f>VLOOKUP($A12,'Return Data'!$B$7:$R$2843,14,0)</f>
        <v>10.5534</v>
      </c>
      <c r="O12" s="66">
        <f t="shared" si="5"/>
        <v>3</v>
      </c>
      <c r="P12" s="65">
        <f>VLOOKUP($A12,'Return Data'!$B$7:$R$2843,15,0)</f>
        <v>10.243</v>
      </c>
      <c r="Q12" s="66">
        <f t="shared" si="6"/>
        <v>4</v>
      </c>
      <c r="R12" s="65">
        <f>VLOOKUP($A12,'Return Data'!$B$7:$R$2843,16,0)</f>
        <v>9.4482999999999997</v>
      </c>
      <c r="S12" s="67">
        <f t="shared" si="7"/>
        <v>10</v>
      </c>
    </row>
    <row r="13" spans="1:20" x14ac:dyDescent="0.3">
      <c r="A13" s="63" t="s">
        <v>1670</v>
      </c>
      <c r="B13" s="64">
        <f>VLOOKUP($A13,'Return Data'!$B$7:$R$2843,3,0)</f>
        <v>44368</v>
      </c>
      <c r="C13" s="65">
        <f>VLOOKUP($A13,'Return Data'!$B$7:$R$2843,4,0)</f>
        <v>12.6989</v>
      </c>
      <c r="D13" s="65">
        <f>VLOOKUP($A13,'Return Data'!$B$7:$R$2843,10,0)</f>
        <v>4.7020999999999997</v>
      </c>
      <c r="E13" s="66">
        <f t="shared" si="0"/>
        <v>9</v>
      </c>
      <c r="F13" s="65">
        <f>VLOOKUP($A13,'Return Data'!$B$7:$R$2843,11,0)</f>
        <v>10.3619</v>
      </c>
      <c r="G13" s="66">
        <f t="shared" si="1"/>
        <v>11</v>
      </c>
      <c r="H13" s="65">
        <f>VLOOKUP($A13,'Return Data'!$B$7:$R$2843,12,0)</f>
        <v>20.6099</v>
      </c>
      <c r="I13" s="66">
        <f t="shared" si="2"/>
        <v>7</v>
      </c>
      <c r="J13" s="65">
        <f>VLOOKUP($A13,'Return Data'!$B$7:$R$2843,13,0)</f>
        <v>25.573799999999999</v>
      </c>
      <c r="K13" s="66">
        <f t="shared" si="3"/>
        <v>9</v>
      </c>
      <c r="L13" s="65">
        <f>VLOOKUP($A13,'Return Data'!$B$7:$R$2843,17,0)</f>
        <v>10.400600000000001</v>
      </c>
      <c r="M13" s="66">
        <f t="shared" si="4"/>
        <v>13</v>
      </c>
      <c r="N13" s="65"/>
      <c r="O13" s="66"/>
      <c r="P13" s="65"/>
      <c r="Q13" s="66"/>
      <c r="R13" s="65">
        <f>VLOOKUP($A13,'Return Data'!$B$7:$R$2843,16,0)</f>
        <v>8.8446999999999996</v>
      </c>
      <c r="S13" s="67">
        <f t="shared" si="7"/>
        <v>18</v>
      </c>
    </row>
    <row r="14" spans="1:20" x14ac:dyDescent="0.3">
      <c r="A14" s="63" t="s">
        <v>1671</v>
      </c>
      <c r="B14" s="64">
        <f>VLOOKUP($A14,'Return Data'!$B$7:$R$2843,3,0)</f>
        <v>44368</v>
      </c>
      <c r="C14" s="65">
        <f>VLOOKUP($A14,'Return Data'!$B$7:$R$2843,4,0)</f>
        <v>49.023000000000003</v>
      </c>
      <c r="D14" s="65">
        <f>VLOOKUP($A14,'Return Data'!$B$7:$R$2843,10,0)</f>
        <v>6.3266999999999998</v>
      </c>
      <c r="E14" s="66">
        <f t="shared" si="0"/>
        <v>1</v>
      </c>
      <c r="F14" s="65">
        <f>VLOOKUP($A14,'Return Data'!$B$7:$R$2843,11,0)</f>
        <v>14.630800000000001</v>
      </c>
      <c r="G14" s="66">
        <f t="shared" si="1"/>
        <v>1</v>
      </c>
      <c r="H14" s="65">
        <f>VLOOKUP($A14,'Return Data'!$B$7:$R$2843,12,0)</f>
        <v>24.613600000000002</v>
      </c>
      <c r="I14" s="66">
        <f t="shared" si="2"/>
        <v>1</v>
      </c>
      <c r="J14" s="65">
        <f>VLOOKUP($A14,'Return Data'!$B$7:$R$2843,13,0)</f>
        <v>29.3688</v>
      </c>
      <c r="K14" s="66">
        <f t="shared" si="3"/>
        <v>4</v>
      </c>
      <c r="L14" s="65">
        <f>VLOOKUP($A14,'Return Data'!$B$7:$R$2843,17,0)</f>
        <v>11.325799999999999</v>
      </c>
      <c r="M14" s="66">
        <f t="shared" si="4"/>
        <v>9</v>
      </c>
      <c r="N14" s="65">
        <f>VLOOKUP($A14,'Return Data'!$B$7:$R$2843,14,0)</f>
        <v>10.268000000000001</v>
      </c>
      <c r="O14" s="66">
        <f t="shared" si="5"/>
        <v>6</v>
      </c>
      <c r="P14" s="65">
        <f>VLOOKUP($A14,'Return Data'!$B$7:$R$2843,15,0)</f>
        <v>11.722200000000001</v>
      </c>
      <c r="Q14" s="66">
        <f t="shared" si="6"/>
        <v>1</v>
      </c>
      <c r="R14" s="65">
        <f>VLOOKUP($A14,'Return Data'!$B$7:$R$2843,16,0)</f>
        <v>10.4899</v>
      </c>
      <c r="S14" s="67">
        <f t="shared" si="7"/>
        <v>3</v>
      </c>
    </row>
    <row r="15" spans="1:20" x14ac:dyDescent="0.3">
      <c r="A15" s="63" t="s">
        <v>1672</v>
      </c>
      <c r="B15" s="64">
        <f>VLOOKUP($A15,'Return Data'!$B$7:$R$2843,3,0)</f>
        <v>44368</v>
      </c>
      <c r="C15" s="65">
        <f>VLOOKUP($A15,'Return Data'!$B$7:$R$2843,4,0)</f>
        <v>17.13</v>
      </c>
      <c r="D15" s="65">
        <f>VLOOKUP($A15,'Return Data'!$B$7:$R$2843,10,0)</f>
        <v>2.8210999999999999</v>
      </c>
      <c r="E15" s="66">
        <f t="shared" si="0"/>
        <v>20</v>
      </c>
      <c r="F15" s="65">
        <f>VLOOKUP($A15,'Return Data'!$B$7:$R$2843,11,0)</f>
        <v>7.7358000000000002</v>
      </c>
      <c r="G15" s="66">
        <f t="shared" si="1"/>
        <v>16</v>
      </c>
      <c r="H15" s="65">
        <f>VLOOKUP($A15,'Return Data'!$B$7:$R$2843,12,0)</f>
        <v>13.8963</v>
      </c>
      <c r="I15" s="66">
        <f t="shared" si="2"/>
        <v>17</v>
      </c>
      <c r="J15" s="65">
        <f>VLOOKUP($A15,'Return Data'!$B$7:$R$2843,13,0)</f>
        <v>18.793299999999999</v>
      </c>
      <c r="K15" s="66">
        <f t="shared" si="3"/>
        <v>19</v>
      </c>
      <c r="L15" s="65">
        <f>VLOOKUP($A15,'Return Data'!$B$7:$R$2843,17,0)</f>
        <v>8.6041000000000007</v>
      </c>
      <c r="M15" s="66">
        <f t="shared" si="4"/>
        <v>18</v>
      </c>
      <c r="N15" s="65">
        <f>VLOOKUP($A15,'Return Data'!$B$7:$R$2843,14,0)</f>
        <v>8.7932000000000006</v>
      </c>
      <c r="O15" s="66">
        <f t="shared" si="5"/>
        <v>13</v>
      </c>
      <c r="P15" s="65">
        <f>VLOOKUP($A15,'Return Data'!$B$7:$R$2843,15,0)</f>
        <v>9.2774999999999999</v>
      </c>
      <c r="Q15" s="66">
        <f t="shared" si="6"/>
        <v>8</v>
      </c>
      <c r="R15" s="65">
        <f>VLOOKUP($A15,'Return Data'!$B$7:$R$2843,16,0)</f>
        <v>8.5673999999999992</v>
      </c>
      <c r="S15" s="67">
        <f t="shared" si="7"/>
        <v>19</v>
      </c>
    </row>
    <row r="16" spans="1:20" x14ac:dyDescent="0.3">
      <c r="A16" s="63" t="s">
        <v>1673</v>
      </c>
      <c r="B16" s="64">
        <f>VLOOKUP($A16,'Return Data'!$B$7:$R$2843,3,0)</f>
        <v>44368</v>
      </c>
      <c r="C16" s="65">
        <f>VLOOKUP($A16,'Return Data'!$B$7:$R$2843,4,0)</f>
        <v>21.5869</v>
      </c>
      <c r="D16" s="65">
        <f>VLOOKUP($A16,'Return Data'!$B$7:$R$2843,10,0)</f>
        <v>2.6252</v>
      </c>
      <c r="E16" s="66">
        <f t="shared" si="0"/>
        <v>22</v>
      </c>
      <c r="F16" s="65">
        <f>VLOOKUP($A16,'Return Data'!$B$7:$R$2843,11,0)</f>
        <v>7.7244000000000002</v>
      </c>
      <c r="G16" s="66">
        <f t="shared" si="1"/>
        <v>17</v>
      </c>
      <c r="H16" s="65">
        <f>VLOOKUP($A16,'Return Data'!$B$7:$R$2843,12,0)</f>
        <v>16.394600000000001</v>
      </c>
      <c r="I16" s="66">
        <f t="shared" si="2"/>
        <v>14</v>
      </c>
      <c r="J16" s="65">
        <f>VLOOKUP($A16,'Return Data'!$B$7:$R$2843,13,0)</f>
        <v>21.6815</v>
      </c>
      <c r="K16" s="66">
        <f t="shared" si="3"/>
        <v>14</v>
      </c>
      <c r="L16" s="65">
        <f>VLOOKUP($A16,'Return Data'!$B$7:$R$2843,17,0)</f>
        <v>10.938700000000001</v>
      </c>
      <c r="M16" s="66">
        <f t="shared" si="4"/>
        <v>11</v>
      </c>
      <c r="N16" s="65">
        <f>VLOOKUP($A16,'Return Data'!$B$7:$R$2843,14,0)</f>
        <v>9.0606000000000009</v>
      </c>
      <c r="O16" s="66">
        <f t="shared" si="5"/>
        <v>11</v>
      </c>
      <c r="P16" s="65">
        <f>VLOOKUP($A16,'Return Data'!$B$7:$R$2843,15,0)</f>
        <v>7.6475999999999997</v>
      </c>
      <c r="Q16" s="66">
        <f t="shared" si="6"/>
        <v>12</v>
      </c>
      <c r="R16" s="65">
        <f>VLOOKUP($A16,'Return Data'!$B$7:$R$2843,16,0)</f>
        <v>7.6398999999999999</v>
      </c>
      <c r="S16" s="67">
        <f t="shared" si="7"/>
        <v>22</v>
      </c>
    </row>
    <row r="17" spans="1:19" x14ac:dyDescent="0.3">
      <c r="A17" s="63" t="s">
        <v>1674</v>
      </c>
      <c r="B17" s="64">
        <f>VLOOKUP($A17,'Return Data'!$B$7:$R$2843,3,0)</f>
        <v>44368</v>
      </c>
      <c r="C17" s="65">
        <f>VLOOKUP($A17,'Return Data'!$B$7:$R$2843,4,0)</f>
        <v>25.33</v>
      </c>
      <c r="D17" s="65">
        <f>VLOOKUP($A17,'Return Data'!$B$7:$R$2843,10,0)</f>
        <v>3.5568</v>
      </c>
      <c r="E17" s="66">
        <f t="shared" si="0"/>
        <v>16</v>
      </c>
      <c r="F17" s="65">
        <f>VLOOKUP($A17,'Return Data'!$B$7:$R$2843,11,0)</f>
        <v>7.2850000000000001</v>
      </c>
      <c r="G17" s="66">
        <f t="shared" si="1"/>
        <v>19</v>
      </c>
      <c r="H17" s="65">
        <f>VLOOKUP($A17,'Return Data'!$B$7:$R$2843,12,0)</f>
        <v>12.8285</v>
      </c>
      <c r="I17" s="66">
        <f t="shared" si="2"/>
        <v>21</v>
      </c>
      <c r="J17" s="65">
        <f>VLOOKUP($A17,'Return Data'!$B$7:$R$2843,13,0)</f>
        <v>17.595199999999998</v>
      </c>
      <c r="K17" s="66">
        <f t="shared" si="3"/>
        <v>21</v>
      </c>
      <c r="L17" s="65">
        <f>VLOOKUP($A17,'Return Data'!$B$7:$R$2843,17,0)</f>
        <v>9.4230999999999998</v>
      </c>
      <c r="M17" s="66">
        <f t="shared" si="4"/>
        <v>17</v>
      </c>
      <c r="N17" s="65">
        <f>VLOOKUP($A17,'Return Data'!$B$7:$R$2843,14,0)</f>
        <v>8.2876999999999992</v>
      </c>
      <c r="O17" s="66">
        <f t="shared" si="5"/>
        <v>15</v>
      </c>
      <c r="P17" s="65">
        <f>VLOOKUP($A17,'Return Data'!$B$7:$R$2843,15,0)</f>
        <v>7.5149999999999997</v>
      </c>
      <c r="Q17" s="66">
        <f t="shared" si="6"/>
        <v>13</v>
      </c>
      <c r="R17" s="65">
        <f>VLOOKUP($A17,'Return Data'!$B$7:$R$2843,16,0)</f>
        <v>7.7659000000000002</v>
      </c>
      <c r="S17" s="67">
        <f t="shared" si="7"/>
        <v>21</v>
      </c>
    </row>
    <row r="18" spans="1:19" x14ac:dyDescent="0.3">
      <c r="A18" s="63" t="s">
        <v>1675</v>
      </c>
      <c r="B18" s="64">
        <f>VLOOKUP($A18,'Return Data'!$B$7:$R$2843,3,0)</f>
        <v>44368</v>
      </c>
      <c r="C18" s="65">
        <f>VLOOKUP($A18,'Return Data'!$B$7:$R$2843,4,0)</f>
        <v>12.539300000000001</v>
      </c>
      <c r="D18" s="65">
        <f>VLOOKUP($A18,'Return Data'!$B$7:$R$2843,10,0)</f>
        <v>3.9302999999999999</v>
      </c>
      <c r="E18" s="66">
        <f t="shared" si="0"/>
        <v>13</v>
      </c>
      <c r="F18" s="65">
        <f>VLOOKUP($A18,'Return Data'!$B$7:$R$2843,11,0)</f>
        <v>7.2348999999999997</v>
      </c>
      <c r="G18" s="66">
        <f t="shared" si="1"/>
        <v>20</v>
      </c>
      <c r="H18" s="65">
        <f>VLOOKUP($A18,'Return Data'!$B$7:$R$2843,12,0)</f>
        <v>12.1744</v>
      </c>
      <c r="I18" s="66">
        <f t="shared" si="2"/>
        <v>22</v>
      </c>
      <c r="J18" s="65">
        <f>VLOOKUP($A18,'Return Data'!$B$7:$R$2843,13,0)</f>
        <v>17.267499999999998</v>
      </c>
      <c r="K18" s="66">
        <f t="shared" si="3"/>
        <v>22</v>
      </c>
      <c r="L18" s="65"/>
      <c r="M18" s="66"/>
      <c r="N18" s="65"/>
      <c r="O18" s="66"/>
      <c r="P18" s="65"/>
      <c r="Q18" s="66"/>
      <c r="R18" s="65">
        <f>VLOOKUP($A18,'Return Data'!$B$7:$R$2843,16,0)</f>
        <v>10.371</v>
      </c>
      <c r="S18" s="67">
        <f t="shared" si="7"/>
        <v>5</v>
      </c>
    </row>
    <row r="19" spans="1:19" x14ac:dyDescent="0.3">
      <c r="A19" s="63" t="s">
        <v>1676</v>
      </c>
      <c r="B19" s="64">
        <f>VLOOKUP($A19,'Return Data'!$B$7:$R$2843,3,0)</f>
        <v>44368</v>
      </c>
      <c r="C19" s="65">
        <f>VLOOKUP($A19,'Return Data'!$B$7:$R$2843,4,0)</f>
        <v>18.153199999999998</v>
      </c>
      <c r="D19" s="65">
        <f>VLOOKUP($A19,'Return Data'!$B$7:$R$2843,10,0)</f>
        <v>3.0693999999999999</v>
      </c>
      <c r="E19" s="66">
        <f t="shared" si="0"/>
        <v>18</v>
      </c>
      <c r="F19" s="65">
        <f>VLOOKUP($A19,'Return Data'!$B$7:$R$2843,11,0)</f>
        <v>6.7666000000000004</v>
      </c>
      <c r="G19" s="66">
        <f t="shared" si="1"/>
        <v>21</v>
      </c>
      <c r="H19" s="65">
        <f>VLOOKUP($A19,'Return Data'!$B$7:$R$2843,12,0)</f>
        <v>13.444000000000001</v>
      </c>
      <c r="I19" s="66">
        <f t="shared" si="2"/>
        <v>19</v>
      </c>
      <c r="J19" s="65">
        <f>VLOOKUP($A19,'Return Data'!$B$7:$R$2843,13,0)</f>
        <v>19.2195</v>
      </c>
      <c r="K19" s="66">
        <f t="shared" si="3"/>
        <v>17</v>
      </c>
      <c r="L19" s="65">
        <f>VLOOKUP($A19,'Return Data'!$B$7:$R$2843,17,0)</f>
        <v>10.695499999999999</v>
      </c>
      <c r="M19" s="66">
        <f t="shared" si="4"/>
        <v>12</v>
      </c>
      <c r="N19" s="65">
        <f>VLOOKUP($A19,'Return Data'!$B$7:$R$2843,14,0)</f>
        <v>9.3443000000000005</v>
      </c>
      <c r="O19" s="66">
        <f t="shared" si="5"/>
        <v>9</v>
      </c>
      <c r="P19" s="65">
        <f>VLOOKUP($A19,'Return Data'!$B$7:$R$2843,15,0)</f>
        <v>9.7688000000000006</v>
      </c>
      <c r="Q19" s="66">
        <f t="shared" si="6"/>
        <v>7</v>
      </c>
      <c r="R19" s="65">
        <f>VLOOKUP($A19,'Return Data'!$B$7:$R$2843,16,0)</f>
        <v>9.3173999999999992</v>
      </c>
      <c r="S19" s="67">
        <f t="shared" si="7"/>
        <v>13</v>
      </c>
    </row>
    <row r="20" spans="1:19" x14ac:dyDescent="0.3">
      <c r="A20" s="63" t="s">
        <v>1677</v>
      </c>
      <c r="B20" s="64">
        <f>VLOOKUP($A20,'Return Data'!$B$7:$R$2843,3,0)</f>
        <v>44368</v>
      </c>
      <c r="C20" s="65">
        <f>VLOOKUP($A20,'Return Data'!$B$7:$R$2843,4,0)</f>
        <v>23.076000000000001</v>
      </c>
      <c r="D20" s="65">
        <f>VLOOKUP($A20,'Return Data'!$B$7:$R$2843,10,0)</f>
        <v>5.5772000000000004</v>
      </c>
      <c r="E20" s="66">
        <f t="shared" si="0"/>
        <v>4</v>
      </c>
      <c r="F20" s="65">
        <f>VLOOKUP($A20,'Return Data'!$B$7:$R$2843,11,0)</f>
        <v>11.9922</v>
      </c>
      <c r="G20" s="66">
        <f t="shared" si="1"/>
        <v>4</v>
      </c>
      <c r="H20" s="65">
        <f>VLOOKUP($A20,'Return Data'!$B$7:$R$2843,12,0)</f>
        <v>21.095700000000001</v>
      </c>
      <c r="I20" s="66">
        <f t="shared" si="2"/>
        <v>4</v>
      </c>
      <c r="J20" s="65">
        <f>VLOOKUP($A20,'Return Data'!$B$7:$R$2843,13,0)</f>
        <v>31.352499999999999</v>
      </c>
      <c r="K20" s="66">
        <f t="shared" si="3"/>
        <v>2</v>
      </c>
      <c r="L20" s="65">
        <f>VLOOKUP($A20,'Return Data'!$B$7:$R$2843,17,0)</f>
        <v>11.831099999999999</v>
      </c>
      <c r="M20" s="66">
        <f t="shared" si="4"/>
        <v>6</v>
      </c>
      <c r="N20" s="65">
        <f>VLOOKUP($A20,'Return Data'!$B$7:$R$2843,14,0)</f>
        <v>8.7055000000000007</v>
      </c>
      <c r="O20" s="66">
        <f t="shared" si="5"/>
        <v>14</v>
      </c>
      <c r="P20" s="65">
        <f>VLOOKUP($A20,'Return Data'!$B$7:$R$2843,15,0)</f>
        <v>8.7449999999999992</v>
      </c>
      <c r="Q20" s="66">
        <f t="shared" si="6"/>
        <v>10</v>
      </c>
      <c r="R20" s="65">
        <f>VLOOKUP($A20,'Return Data'!$B$7:$R$2843,16,0)</f>
        <v>9.0455000000000005</v>
      </c>
      <c r="S20" s="67">
        <f t="shared" si="7"/>
        <v>16</v>
      </c>
    </row>
    <row r="21" spans="1:19" x14ac:dyDescent="0.3">
      <c r="A21" s="63" t="s">
        <v>1678</v>
      </c>
      <c r="B21" s="64">
        <f>VLOOKUP($A21,'Return Data'!$B$7:$R$2843,3,0)</f>
        <v>44368</v>
      </c>
      <c r="C21" s="65">
        <f>VLOOKUP($A21,'Return Data'!$B$7:$R$2843,4,0)</f>
        <v>15.807499999999999</v>
      </c>
      <c r="D21" s="65">
        <f>VLOOKUP($A21,'Return Data'!$B$7:$R$2843,10,0)</f>
        <v>5.4352999999999998</v>
      </c>
      <c r="E21" s="66">
        <f t="shared" si="0"/>
        <v>5</v>
      </c>
      <c r="F21" s="65">
        <f>VLOOKUP($A21,'Return Data'!$B$7:$R$2843,11,0)</f>
        <v>12.747199999999999</v>
      </c>
      <c r="G21" s="66">
        <f t="shared" si="1"/>
        <v>2</v>
      </c>
      <c r="H21" s="65">
        <f>VLOOKUP($A21,'Return Data'!$B$7:$R$2843,12,0)</f>
        <v>23.664200000000001</v>
      </c>
      <c r="I21" s="66">
        <f t="shared" si="2"/>
        <v>2</v>
      </c>
      <c r="J21" s="65">
        <f>VLOOKUP($A21,'Return Data'!$B$7:$R$2843,13,0)</f>
        <v>31.471699999999998</v>
      </c>
      <c r="K21" s="66">
        <f t="shared" si="3"/>
        <v>1</v>
      </c>
      <c r="L21" s="65">
        <f>VLOOKUP($A21,'Return Data'!$B$7:$R$2843,17,0)</f>
        <v>14.961399999999999</v>
      </c>
      <c r="M21" s="66">
        <f t="shared" si="4"/>
        <v>1</v>
      </c>
      <c r="N21" s="65">
        <f>VLOOKUP($A21,'Return Data'!$B$7:$R$2843,14,0)</f>
        <v>12.5298</v>
      </c>
      <c r="O21" s="66">
        <f t="shared" si="5"/>
        <v>1</v>
      </c>
      <c r="P21" s="65"/>
      <c r="Q21" s="66"/>
      <c r="R21" s="65">
        <f>VLOOKUP($A21,'Return Data'!$B$7:$R$2843,16,0)</f>
        <v>11.0037</v>
      </c>
      <c r="S21" s="67">
        <f t="shared" si="7"/>
        <v>2</v>
      </c>
    </row>
    <row r="22" spans="1:19" x14ac:dyDescent="0.3">
      <c r="A22" s="63" t="s">
        <v>1679</v>
      </c>
      <c r="B22" s="64">
        <f>VLOOKUP($A22,'Return Data'!$B$7:$R$2843,3,0)</f>
        <v>44368</v>
      </c>
      <c r="C22" s="65">
        <f>VLOOKUP($A22,'Return Data'!$B$7:$R$2843,4,0)</f>
        <v>14.14</v>
      </c>
      <c r="D22" s="65">
        <f>VLOOKUP($A22,'Return Data'!$B$7:$R$2843,10,0)</f>
        <v>5.1456999999999997</v>
      </c>
      <c r="E22" s="66">
        <f t="shared" si="0"/>
        <v>6</v>
      </c>
      <c r="F22" s="65">
        <f>VLOOKUP($A22,'Return Data'!$B$7:$R$2843,11,0)</f>
        <v>11.9114</v>
      </c>
      <c r="G22" s="66">
        <f t="shared" si="1"/>
        <v>5</v>
      </c>
      <c r="H22" s="65">
        <f>VLOOKUP($A22,'Return Data'!$B$7:$R$2843,12,0)</f>
        <v>21.009799999999998</v>
      </c>
      <c r="I22" s="66">
        <f t="shared" si="2"/>
        <v>5</v>
      </c>
      <c r="J22" s="65">
        <f>VLOOKUP($A22,'Return Data'!$B$7:$R$2843,13,0)</f>
        <v>30.358599999999999</v>
      </c>
      <c r="K22" s="66">
        <f t="shared" si="3"/>
        <v>3</v>
      </c>
      <c r="L22" s="65"/>
      <c r="M22" s="66"/>
      <c r="N22" s="65"/>
      <c r="O22" s="66"/>
      <c r="P22" s="65"/>
      <c r="Q22" s="66"/>
      <c r="R22" s="65">
        <f>VLOOKUP($A22,'Return Data'!$B$7:$R$2843,16,0)</f>
        <v>14.784800000000001</v>
      </c>
      <c r="S22" s="67">
        <f t="shared" si="7"/>
        <v>1</v>
      </c>
    </row>
    <row r="23" spans="1:19" x14ac:dyDescent="0.3">
      <c r="A23" s="63" t="s">
        <v>1680</v>
      </c>
      <c r="B23" s="64">
        <f>VLOOKUP($A23,'Return Data'!$B$7:$R$2843,3,0)</f>
        <v>44368</v>
      </c>
      <c r="C23" s="65">
        <f>VLOOKUP($A23,'Return Data'!$B$7:$R$2843,4,0)</f>
        <v>12.6036</v>
      </c>
      <c r="D23" s="65">
        <f>VLOOKUP($A23,'Return Data'!$B$7:$R$2843,10,0)</f>
        <v>3.9129</v>
      </c>
      <c r="E23" s="66">
        <f t="shared" si="0"/>
        <v>14</v>
      </c>
      <c r="F23" s="65">
        <f>VLOOKUP($A23,'Return Data'!$B$7:$R$2843,11,0)</f>
        <v>10.4329</v>
      </c>
      <c r="G23" s="66">
        <f t="shared" si="1"/>
        <v>10</v>
      </c>
      <c r="H23" s="65">
        <f>VLOOKUP($A23,'Return Data'!$B$7:$R$2843,12,0)</f>
        <v>18.5808</v>
      </c>
      <c r="I23" s="66">
        <f t="shared" si="2"/>
        <v>12</v>
      </c>
      <c r="J23" s="65">
        <f>VLOOKUP($A23,'Return Data'!$B$7:$R$2843,13,0)</f>
        <v>21.809200000000001</v>
      </c>
      <c r="K23" s="66">
        <f t="shared" si="3"/>
        <v>13</v>
      </c>
      <c r="L23" s="65">
        <f>VLOOKUP($A23,'Return Data'!$B$7:$R$2843,17,0)</f>
        <v>-2.2002999999999999</v>
      </c>
      <c r="M23" s="66">
        <f t="shared" si="4"/>
        <v>19</v>
      </c>
      <c r="N23" s="65">
        <f>VLOOKUP($A23,'Return Data'!$B$7:$R$2843,14,0)</f>
        <v>-1.0654999999999999</v>
      </c>
      <c r="O23" s="66">
        <f t="shared" si="5"/>
        <v>16</v>
      </c>
      <c r="P23" s="65">
        <f>VLOOKUP($A23,'Return Data'!$B$7:$R$2843,15,0)</f>
        <v>3.6116999999999999</v>
      </c>
      <c r="Q23" s="66">
        <f t="shared" si="6"/>
        <v>14</v>
      </c>
      <c r="R23" s="65">
        <f>VLOOKUP($A23,'Return Data'!$B$7:$R$2843,16,0)</f>
        <v>3.8885000000000001</v>
      </c>
      <c r="S23" s="67">
        <f t="shared" si="7"/>
        <v>23</v>
      </c>
    </row>
    <row r="24" spans="1:19" x14ac:dyDescent="0.3">
      <c r="A24" s="63" t="s">
        <v>1681</v>
      </c>
      <c r="B24" s="64">
        <f>VLOOKUP($A24,'Return Data'!$B$7:$R$2843,3,0)</f>
        <v>44368</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44368</v>
      </c>
      <c r="C26" s="65">
        <f>VLOOKUP($A26,'Return Data'!$B$7:$R$2843,4,0)</f>
        <v>41.454000000000001</v>
      </c>
      <c r="D26" s="65">
        <f>VLOOKUP($A26,'Return Data'!$B$7:$R$2843,10,0)</f>
        <v>5.0366999999999997</v>
      </c>
      <c r="E26" s="66">
        <f t="shared" si="0"/>
        <v>7</v>
      </c>
      <c r="F26" s="65">
        <f>VLOOKUP($A26,'Return Data'!$B$7:$R$2843,11,0)</f>
        <v>10.4939</v>
      </c>
      <c r="G26" s="66">
        <f t="shared" si="1"/>
        <v>9</v>
      </c>
      <c r="H26" s="65">
        <f>VLOOKUP($A26,'Return Data'!$B$7:$R$2843,12,0)</f>
        <v>17.154299999999999</v>
      </c>
      <c r="I26" s="66">
        <f t="shared" si="2"/>
        <v>13</v>
      </c>
      <c r="J26" s="65">
        <f>VLOOKUP($A26,'Return Data'!$B$7:$R$2843,13,0)</f>
        <v>22.500399999999999</v>
      </c>
      <c r="K26" s="66">
        <f t="shared" si="3"/>
        <v>12</v>
      </c>
      <c r="L26" s="65">
        <f>VLOOKUP($A26,'Return Data'!$B$7:$R$2843,17,0)</f>
        <v>9.7540999999999993</v>
      </c>
      <c r="M26" s="66">
        <f t="shared" si="4"/>
        <v>15</v>
      </c>
      <c r="N26" s="65">
        <f>VLOOKUP($A26,'Return Data'!$B$7:$R$2843,14,0)</f>
        <v>9.0791000000000004</v>
      </c>
      <c r="O26" s="66">
        <f t="shared" si="5"/>
        <v>10</v>
      </c>
      <c r="P26" s="65">
        <f>VLOOKUP($A26,'Return Data'!$B$7:$R$2843,15,0)</f>
        <v>8.8965999999999994</v>
      </c>
      <c r="Q26" s="66">
        <f t="shared" si="6"/>
        <v>9</v>
      </c>
      <c r="R26" s="65">
        <f>VLOOKUP($A26,'Return Data'!$B$7:$R$2843,16,0)</f>
        <v>9.7098999999999993</v>
      </c>
      <c r="S26" s="67">
        <f t="shared" si="7"/>
        <v>8</v>
      </c>
    </row>
    <row r="27" spans="1:19" x14ac:dyDescent="0.3">
      <c r="A27" s="63" t="s">
        <v>1684</v>
      </c>
      <c r="B27" s="64">
        <f>VLOOKUP($A27,'Return Data'!$B$7:$R$2843,3,0)</f>
        <v>44368</v>
      </c>
      <c r="C27" s="65">
        <f>VLOOKUP($A27,'Return Data'!$B$7:$R$2843,4,0)</f>
        <v>50.033499999999997</v>
      </c>
      <c r="D27" s="65">
        <f>VLOOKUP($A27,'Return Data'!$B$7:$R$2843,10,0)</f>
        <v>5.5903999999999998</v>
      </c>
      <c r="E27" s="66">
        <f t="shared" si="0"/>
        <v>3</v>
      </c>
      <c r="F27" s="65">
        <f>VLOOKUP($A27,'Return Data'!$B$7:$R$2843,11,0)</f>
        <v>12.1614</v>
      </c>
      <c r="G27" s="66">
        <f t="shared" si="1"/>
        <v>3</v>
      </c>
      <c r="H27" s="65">
        <f>VLOOKUP($A27,'Return Data'!$B$7:$R$2843,12,0)</f>
        <v>21.802099999999999</v>
      </c>
      <c r="I27" s="66">
        <f t="shared" si="2"/>
        <v>3</v>
      </c>
      <c r="J27" s="65">
        <f>VLOOKUP($A27,'Return Data'!$B$7:$R$2843,13,0)</f>
        <v>28.4907</v>
      </c>
      <c r="K27" s="66">
        <f t="shared" si="3"/>
        <v>5</v>
      </c>
      <c r="L27" s="65">
        <f>VLOOKUP($A27,'Return Data'!$B$7:$R$2843,17,0)</f>
        <v>14.2211</v>
      </c>
      <c r="M27" s="66">
        <f t="shared" si="4"/>
        <v>2</v>
      </c>
      <c r="N27" s="65">
        <f>VLOOKUP($A27,'Return Data'!$B$7:$R$2843,14,0)</f>
        <v>11.308999999999999</v>
      </c>
      <c r="O27" s="66">
        <f t="shared" si="5"/>
        <v>2</v>
      </c>
      <c r="P27" s="65">
        <f>VLOOKUP($A27,'Return Data'!$B$7:$R$2843,15,0)</f>
        <v>10.704800000000001</v>
      </c>
      <c r="Q27" s="66">
        <f t="shared" si="6"/>
        <v>2</v>
      </c>
      <c r="R27" s="65">
        <f>VLOOKUP($A27,'Return Data'!$B$7:$R$2843,16,0)</f>
        <v>8.9490999999999996</v>
      </c>
      <c r="S27" s="67">
        <f t="shared" si="7"/>
        <v>17</v>
      </c>
    </row>
    <row r="28" spans="1:19" x14ac:dyDescent="0.3">
      <c r="A28" s="63" t="s">
        <v>1685</v>
      </c>
      <c r="B28" s="64">
        <f>VLOOKUP($A28,'Return Data'!$B$7:$R$2843,3,0)</f>
        <v>44368</v>
      </c>
      <c r="C28" s="65">
        <f>VLOOKUP($A28,'Return Data'!$B$7:$R$2843,4,0)</f>
        <v>17.755500000000001</v>
      </c>
      <c r="D28" s="65">
        <f>VLOOKUP($A28,'Return Data'!$B$7:$R$2843,10,0)</f>
        <v>4.7145000000000001</v>
      </c>
      <c r="E28" s="66">
        <f t="shared" si="0"/>
        <v>8</v>
      </c>
      <c r="F28" s="65">
        <f>VLOOKUP($A28,'Return Data'!$B$7:$R$2843,11,0)</f>
        <v>10.511200000000001</v>
      </c>
      <c r="G28" s="66">
        <f t="shared" si="1"/>
        <v>8</v>
      </c>
      <c r="H28" s="65">
        <f>VLOOKUP($A28,'Return Data'!$B$7:$R$2843,12,0)</f>
        <v>20.7865</v>
      </c>
      <c r="I28" s="66">
        <f t="shared" si="2"/>
        <v>6</v>
      </c>
      <c r="J28" s="65">
        <f>VLOOKUP($A28,'Return Data'!$B$7:$R$2843,13,0)</f>
        <v>28.223600000000001</v>
      </c>
      <c r="K28" s="66">
        <f t="shared" si="3"/>
        <v>6</v>
      </c>
      <c r="L28" s="65">
        <f>VLOOKUP($A28,'Return Data'!$B$7:$R$2843,17,0)</f>
        <v>12.991899999999999</v>
      </c>
      <c r="M28" s="66">
        <f t="shared" si="4"/>
        <v>3</v>
      </c>
      <c r="N28" s="65">
        <f>VLOOKUP($A28,'Return Data'!$B$7:$R$2843,14,0)</f>
        <v>10.4816</v>
      </c>
      <c r="O28" s="66">
        <f t="shared" si="5"/>
        <v>4</v>
      </c>
      <c r="P28" s="65">
        <f>VLOOKUP($A28,'Return Data'!$B$7:$R$2843,15,0)</f>
        <v>10.0205</v>
      </c>
      <c r="Q28" s="66">
        <f t="shared" si="6"/>
        <v>6</v>
      </c>
      <c r="R28" s="65">
        <f>VLOOKUP($A28,'Return Data'!$B$7:$R$2843,16,0)</f>
        <v>9.9131</v>
      </c>
      <c r="S28" s="67">
        <f t="shared" si="7"/>
        <v>7</v>
      </c>
    </row>
    <row r="29" spans="1:19" x14ac:dyDescent="0.3">
      <c r="A29" s="63" t="s">
        <v>1686</v>
      </c>
      <c r="B29" s="64">
        <f>VLOOKUP($A29,'Return Data'!$B$7:$R$2843,3,0)</f>
        <v>44368</v>
      </c>
      <c r="C29" s="65">
        <f>VLOOKUP($A29,'Return Data'!$B$7:$R$2843,4,0)</f>
        <v>12.6288</v>
      </c>
      <c r="D29" s="65">
        <f>VLOOKUP($A29,'Return Data'!$B$7:$R$2843,10,0)</f>
        <v>3.1545999999999998</v>
      </c>
      <c r="E29" s="66">
        <f t="shared" si="0"/>
        <v>17</v>
      </c>
      <c r="F29" s="65">
        <f>VLOOKUP($A29,'Return Data'!$B$7:$R$2843,11,0)</f>
        <v>7.3685999999999998</v>
      </c>
      <c r="G29" s="66">
        <f t="shared" si="1"/>
        <v>18</v>
      </c>
      <c r="H29" s="65">
        <f>VLOOKUP($A29,'Return Data'!$B$7:$R$2843,12,0)</f>
        <v>13.818099999999999</v>
      </c>
      <c r="I29" s="66">
        <f t="shared" si="2"/>
        <v>18</v>
      </c>
      <c r="J29" s="65">
        <f>VLOOKUP($A29,'Return Data'!$B$7:$R$2843,13,0)</f>
        <v>18.905200000000001</v>
      </c>
      <c r="K29" s="66">
        <f t="shared" si="3"/>
        <v>18</v>
      </c>
      <c r="L29" s="65"/>
      <c r="M29" s="66"/>
      <c r="N29" s="65"/>
      <c r="O29" s="66"/>
      <c r="P29" s="65"/>
      <c r="Q29" s="66"/>
      <c r="R29" s="65">
        <f>VLOOKUP($A29,'Return Data'!$B$7:$R$2843,16,0)</f>
        <v>9.6252999999999993</v>
      </c>
      <c r="S29" s="67">
        <f t="shared" si="7"/>
        <v>9</v>
      </c>
    </row>
    <row r="30" spans="1:19" x14ac:dyDescent="0.3">
      <c r="A30" s="63" t="s">
        <v>1687</v>
      </c>
      <c r="B30" s="64">
        <f>VLOOKUP($A30,'Return Data'!$B$7:$R$2843,3,0)</f>
        <v>44368</v>
      </c>
      <c r="C30" s="65">
        <f>VLOOKUP($A30,'Return Data'!$B$7:$R$2843,4,0)</f>
        <v>42.5777</v>
      </c>
      <c r="D30" s="65">
        <f>VLOOKUP($A30,'Return Data'!$B$7:$R$2843,10,0)</f>
        <v>2.8917000000000002</v>
      </c>
      <c r="E30" s="66">
        <f t="shared" si="0"/>
        <v>19</v>
      </c>
      <c r="F30" s="65">
        <f>VLOOKUP($A30,'Return Data'!$B$7:$R$2843,11,0)</f>
        <v>7.7652000000000001</v>
      </c>
      <c r="G30" s="66">
        <f t="shared" si="1"/>
        <v>15</v>
      </c>
      <c r="H30" s="65">
        <f>VLOOKUP($A30,'Return Data'!$B$7:$R$2843,12,0)</f>
        <v>15.390499999999999</v>
      </c>
      <c r="I30" s="66">
        <f t="shared" si="2"/>
        <v>15</v>
      </c>
      <c r="J30" s="65">
        <f>VLOOKUP($A30,'Return Data'!$B$7:$R$2843,13,0)</f>
        <v>20.623200000000001</v>
      </c>
      <c r="K30" s="66">
        <f t="shared" si="3"/>
        <v>15</v>
      </c>
      <c r="L30" s="65">
        <f>VLOOKUP($A30,'Return Data'!$B$7:$R$2843,17,0)</f>
        <v>9.6883999999999997</v>
      </c>
      <c r="M30" s="66">
        <f t="shared" si="4"/>
        <v>16</v>
      </c>
      <c r="N30" s="65">
        <f>VLOOKUP($A30,'Return Data'!$B$7:$R$2843,14,0)</f>
        <v>8.9848999999999997</v>
      </c>
      <c r="O30" s="66">
        <f t="shared" si="5"/>
        <v>12</v>
      </c>
      <c r="P30" s="65">
        <f>VLOOKUP($A30,'Return Data'!$B$7:$R$2843,15,0)</f>
        <v>8.4395000000000007</v>
      </c>
      <c r="Q30" s="66">
        <f t="shared" si="6"/>
        <v>11</v>
      </c>
      <c r="R30" s="65">
        <f>VLOOKUP($A30,'Return Data'!$B$7:$R$2843,16,0)</f>
        <v>8.3414000000000001</v>
      </c>
      <c r="S30" s="67">
        <f t="shared" si="7"/>
        <v>20</v>
      </c>
    </row>
    <row r="31" spans="1:19" x14ac:dyDescent="0.3">
      <c r="A31" s="63" t="s">
        <v>1688</v>
      </c>
      <c r="B31" s="64">
        <f>VLOOKUP($A31,'Return Data'!$B$7:$R$2843,3,0)</f>
        <v>44368</v>
      </c>
      <c r="C31" s="65">
        <f>VLOOKUP($A31,'Return Data'!$B$7:$R$2843,4,0)</f>
        <v>12.94</v>
      </c>
      <c r="D31" s="65">
        <f>VLOOKUP($A31,'Return Data'!$B$7:$R$2843,10,0)</f>
        <v>2.6983999999999999</v>
      </c>
      <c r="E31" s="66">
        <f t="shared" si="0"/>
        <v>21</v>
      </c>
      <c r="F31" s="65">
        <f>VLOOKUP($A31,'Return Data'!$B$7:$R$2843,11,0)</f>
        <v>6.1525999999999996</v>
      </c>
      <c r="G31" s="66">
        <f t="shared" si="1"/>
        <v>22</v>
      </c>
      <c r="H31" s="65">
        <f>VLOOKUP($A31,'Return Data'!$B$7:$R$2843,12,0)</f>
        <v>13.31</v>
      </c>
      <c r="I31" s="66">
        <f t="shared" si="2"/>
        <v>20</v>
      </c>
      <c r="J31" s="65">
        <f>VLOOKUP($A31,'Return Data'!$B$7:$R$2843,13,0)</f>
        <v>18.173500000000001</v>
      </c>
      <c r="K31" s="66">
        <f t="shared" si="3"/>
        <v>20</v>
      </c>
      <c r="L31" s="65">
        <f>VLOOKUP($A31,'Return Data'!$B$7:$R$2843,17,0)</f>
        <v>10.2134</v>
      </c>
      <c r="M31" s="66">
        <f t="shared" si="4"/>
        <v>14</v>
      </c>
      <c r="N31" s="65"/>
      <c r="O31" s="66"/>
      <c r="P31" s="65"/>
      <c r="Q31" s="66"/>
      <c r="R31" s="65">
        <f>VLOOKUP($A31,'Return Data'!$B$7:$R$2843,16,0)</f>
        <v>9.4011999999999993</v>
      </c>
      <c r="S31" s="67">
        <f t="shared" si="7"/>
        <v>11</v>
      </c>
    </row>
    <row r="32" spans="1:19" x14ac:dyDescent="0.3">
      <c r="A32" s="63" t="s">
        <v>1689</v>
      </c>
      <c r="B32" s="64">
        <f>VLOOKUP($A32,'Return Data'!$B$7:$R$2843,3,0)</f>
        <v>44368</v>
      </c>
      <c r="C32" s="65">
        <f>VLOOKUP($A32,'Return Data'!$B$7:$R$2843,4,0)</f>
        <v>12.768700000000001</v>
      </c>
      <c r="D32" s="65">
        <f>VLOOKUP($A32,'Return Data'!$B$7:$R$2843,10,0)</f>
        <v>4.4945000000000004</v>
      </c>
      <c r="E32" s="66">
        <f t="shared" si="0"/>
        <v>10</v>
      </c>
      <c r="F32" s="65">
        <f>VLOOKUP($A32,'Return Data'!$B$7:$R$2843,11,0)</f>
        <v>11.2324</v>
      </c>
      <c r="G32" s="66">
        <f t="shared" si="1"/>
        <v>7</v>
      </c>
      <c r="H32" s="65">
        <f>VLOOKUP($A32,'Return Data'!$B$7:$R$2843,12,0)</f>
        <v>19.9953</v>
      </c>
      <c r="I32" s="66">
        <f t="shared" si="2"/>
        <v>8</v>
      </c>
      <c r="J32" s="65">
        <f>VLOOKUP($A32,'Return Data'!$B$7:$R$2843,13,0)</f>
        <v>25.122</v>
      </c>
      <c r="K32" s="66">
        <f t="shared" si="3"/>
        <v>10</v>
      </c>
      <c r="L32" s="65">
        <f>VLOOKUP($A32,'Return Data'!$B$7:$R$2843,17,0)</f>
        <v>11.279199999999999</v>
      </c>
      <c r="M32" s="66">
        <f t="shared" si="4"/>
        <v>10</v>
      </c>
      <c r="N32" s="65"/>
      <c r="O32" s="66"/>
      <c r="P32" s="65"/>
      <c r="Q32" s="66"/>
      <c r="R32" s="65">
        <f>VLOOKUP($A32,'Return Data'!$B$7:$R$2843,16,0)</f>
        <v>9.0841999999999992</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4.134830434782609</v>
      </c>
      <c r="E34" s="74"/>
      <c r="F34" s="75">
        <f>AVERAGE(F8:F32)</f>
        <v>9.407786956521738</v>
      </c>
      <c r="G34" s="74"/>
      <c r="H34" s="75">
        <f>AVERAGE(H8:H32)</f>
        <v>17.491913043478256</v>
      </c>
      <c r="I34" s="74"/>
      <c r="J34" s="75">
        <f>AVERAGE(J8:J32)</f>
        <v>23.442565217391302</v>
      </c>
      <c r="K34" s="74"/>
      <c r="L34" s="75">
        <f>AVERAGE(L8:L32)</f>
        <v>10.634152631578948</v>
      </c>
      <c r="M34" s="74"/>
      <c r="N34" s="75">
        <f>AVERAGE(N8:N32)</f>
        <v>9.1002812500000001</v>
      </c>
      <c r="O34" s="74"/>
      <c r="P34" s="75">
        <f>AVERAGE(P8:P32)</f>
        <v>9.0699142857142849</v>
      </c>
      <c r="Q34" s="74"/>
      <c r="R34" s="75">
        <f>AVERAGE(R8:R32)</f>
        <v>9.3660782608695641</v>
      </c>
      <c r="S34" s="76"/>
    </row>
    <row r="35" spans="1:19" x14ac:dyDescent="0.3">
      <c r="A35" s="73" t="s">
        <v>28</v>
      </c>
      <c r="B35" s="74"/>
      <c r="C35" s="74"/>
      <c r="D35" s="75">
        <f>MIN(D8:D32)</f>
        <v>1.8533999999999999</v>
      </c>
      <c r="E35" s="74"/>
      <c r="F35" s="75">
        <f>MIN(F8:F32)</f>
        <v>3.5103</v>
      </c>
      <c r="G35" s="74"/>
      <c r="H35" s="75">
        <f>MIN(H8:H32)</f>
        <v>7.8501000000000003</v>
      </c>
      <c r="I35" s="74"/>
      <c r="J35" s="75">
        <f>MIN(J8:J32)</f>
        <v>13.202199999999999</v>
      </c>
      <c r="K35" s="74"/>
      <c r="L35" s="75">
        <f>MIN(L8:L32)</f>
        <v>-2.2002999999999999</v>
      </c>
      <c r="M35" s="74"/>
      <c r="N35" s="75">
        <f>MIN(N8:N32)</f>
        <v>-1.0654999999999999</v>
      </c>
      <c r="O35" s="74"/>
      <c r="P35" s="75">
        <f>MIN(P8:P32)</f>
        <v>3.6116999999999999</v>
      </c>
      <c r="Q35" s="74"/>
      <c r="R35" s="75">
        <f>MIN(R8:R32)</f>
        <v>3.8885000000000001</v>
      </c>
      <c r="S35" s="76"/>
    </row>
    <row r="36" spans="1:19" ht="15" thickBot="1" x14ac:dyDescent="0.35">
      <c r="A36" s="77" t="s">
        <v>29</v>
      </c>
      <c r="B36" s="78"/>
      <c r="C36" s="78"/>
      <c r="D36" s="79">
        <f>MAX(D8:D32)</f>
        <v>6.3266999999999998</v>
      </c>
      <c r="E36" s="78"/>
      <c r="F36" s="79">
        <f>MAX(F8:F32)</f>
        <v>14.630800000000001</v>
      </c>
      <c r="G36" s="78"/>
      <c r="H36" s="79">
        <f>MAX(H8:H32)</f>
        <v>24.613600000000002</v>
      </c>
      <c r="I36" s="78"/>
      <c r="J36" s="79">
        <f>MAX(J8:J32)</f>
        <v>31.471699999999998</v>
      </c>
      <c r="K36" s="78"/>
      <c r="L36" s="79">
        <f>MAX(L8:L32)</f>
        <v>14.961399999999999</v>
      </c>
      <c r="M36" s="78"/>
      <c r="N36" s="79">
        <f>MAX(N8:N32)</f>
        <v>12.5298</v>
      </c>
      <c r="O36" s="78"/>
      <c r="P36" s="79">
        <f>MAX(P8:P32)</f>
        <v>11.722200000000001</v>
      </c>
      <c r="Q36" s="78"/>
      <c r="R36" s="79">
        <f>MAX(R8:R32)</f>
        <v>14.784800000000001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44368</v>
      </c>
      <c r="C8" s="65">
        <f>VLOOKUP($A8,'Return Data'!$B$7:$R$2843,4,0)</f>
        <v>16.66</v>
      </c>
      <c r="D8" s="65">
        <f>VLOOKUP($A8,'Return Data'!$B$7:$R$2843,10,0)</f>
        <v>3.7360000000000002</v>
      </c>
      <c r="E8" s="66">
        <f>RANK(D8,D$8:D$32,0)</f>
        <v>12</v>
      </c>
      <c r="F8" s="65">
        <f>VLOOKUP($A8,'Return Data'!$B$7:$R$2843,11,0)</f>
        <v>9.5332000000000008</v>
      </c>
      <c r="G8" s="66">
        <f>RANK(F8,F$8:F$32,0)</f>
        <v>12</v>
      </c>
      <c r="H8" s="65">
        <f>VLOOKUP($A8,'Return Data'!$B$7:$R$2843,12,0)</f>
        <v>18.830200000000001</v>
      </c>
      <c r="I8" s="66">
        <f>RANK(H8,H$8:H$32,0)</f>
        <v>9</v>
      </c>
      <c r="J8" s="65">
        <f>VLOOKUP($A8,'Return Data'!$B$7:$R$2843,13,0)</f>
        <v>25.263200000000001</v>
      </c>
      <c r="K8" s="66">
        <f>RANK(J8,J$8:J$32,0)</f>
        <v>8</v>
      </c>
      <c r="L8" s="65">
        <f>VLOOKUP($A8,'Return Data'!$B$7:$R$2843,17,0)</f>
        <v>11.114000000000001</v>
      </c>
      <c r="M8" s="66">
        <f>RANK(L8,L$8:L$32,0)</f>
        <v>5</v>
      </c>
      <c r="N8" s="65">
        <f>VLOOKUP($A8,'Return Data'!$B$7:$R$2843,14,0)</f>
        <v>8.4732000000000003</v>
      </c>
      <c r="O8" s="66">
        <f>RANK(N8,N$8:N$32,0)</f>
        <v>7</v>
      </c>
      <c r="P8" s="65">
        <f>VLOOKUP($A8,'Return Data'!$B$7:$R$2843,15,0)</f>
        <v>8.8902000000000001</v>
      </c>
      <c r="Q8" s="66">
        <f>RANK(P8,P$8:P$32,0)</f>
        <v>6</v>
      </c>
      <c r="R8" s="65">
        <f>VLOOKUP($A8,'Return Data'!$B$7:$R$2843,16,0)</f>
        <v>8.0824999999999996</v>
      </c>
      <c r="S8" s="67">
        <f>RANK(R8,R$8:R$32,0)</f>
        <v>13</v>
      </c>
    </row>
    <row r="9" spans="1:20" x14ac:dyDescent="0.3">
      <c r="A9" s="63" t="s">
        <v>1691</v>
      </c>
      <c r="B9" s="64">
        <f>VLOOKUP($A9,'Return Data'!$B$7:$R$2843,3,0)</f>
        <v>44368</v>
      </c>
      <c r="C9" s="65">
        <f>VLOOKUP($A9,'Return Data'!$B$7:$R$2843,4,0)</f>
        <v>15.74</v>
      </c>
      <c r="D9" s="65">
        <f>VLOOKUP($A9,'Return Data'!$B$7:$R$2843,10,0)</f>
        <v>3.4165999999999999</v>
      </c>
      <c r="E9" s="66">
        <f t="shared" ref="E9:E32" si="0">RANK(D9,D$8:D$32,0)</f>
        <v>15</v>
      </c>
      <c r="F9" s="65">
        <f>VLOOKUP($A9,'Return Data'!$B$7:$R$2843,11,0)</f>
        <v>7.0019999999999998</v>
      </c>
      <c r="G9" s="66">
        <f t="shared" ref="G9:G32" si="1">RANK(F9,F$8:F$32,0)</f>
        <v>17</v>
      </c>
      <c r="H9" s="65">
        <f>VLOOKUP($A9,'Return Data'!$B$7:$R$2843,12,0)</f>
        <v>18.079499999999999</v>
      </c>
      <c r="I9" s="66">
        <f t="shared" ref="I9:I32" si="2">RANK(H9,H$8:H$32,0)</f>
        <v>11</v>
      </c>
      <c r="J9" s="65">
        <f>VLOOKUP($A9,'Return Data'!$B$7:$R$2843,13,0)</f>
        <v>23.2576</v>
      </c>
      <c r="K9" s="66">
        <f t="shared" ref="K9:K32" si="3">RANK(J9,J$8:J$32,0)</f>
        <v>11</v>
      </c>
      <c r="L9" s="65">
        <f>VLOOKUP($A9,'Return Data'!$B$7:$R$2843,17,0)</f>
        <v>10.275</v>
      </c>
      <c r="M9" s="66">
        <f t="shared" ref="M9:M32" si="4">RANK(L9,L$8:L$32,0)</f>
        <v>9</v>
      </c>
      <c r="N9" s="65">
        <f>VLOOKUP($A9,'Return Data'!$B$7:$R$2843,14,0)</f>
        <v>8.9442000000000004</v>
      </c>
      <c r="O9" s="66">
        <f t="shared" ref="O9:O30" si="5">RANK(N9,N$8:N$32,0)</f>
        <v>6</v>
      </c>
      <c r="P9" s="65">
        <f>VLOOKUP($A9,'Return Data'!$B$7:$R$2843,15,0)</f>
        <v>9.016</v>
      </c>
      <c r="Q9" s="66">
        <f t="shared" ref="Q9:Q30" si="6">RANK(P9,P$8:P$32,0)</f>
        <v>4</v>
      </c>
      <c r="R9" s="65">
        <f>VLOOKUP($A9,'Return Data'!$B$7:$R$2843,16,0)</f>
        <v>8.0519999999999996</v>
      </c>
      <c r="S9" s="67">
        <f t="shared" ref="S9:S32" si="7">RANK(R9,R$8:R$32,0)</f>
        <v>15</v>
      </c>
    </row>
    <row r="10" spans="1:20" x14ac:dyDescent="0.3">
      <c r="A10" s="63" t="s">
        <v>1692</v>
      </c>
      <c r="B10" s="64">
        <f>VLOOKUP($A10,'Return Data'!$B$7:$R$2843,3,0)</f>
        <v>44368</v>
      </c>
      <c r="C10" s="65">
        <f>VLOOKUP($A10,'Return Data'!$B$7:$R$2843,4,0)</f>
        <v>11.84</v>
      </c>
      <c r="D10" s="65">
        <f>VLOOKUP($A10,'Return Data'!$B$7:$R$2843,10,0)</f>
        <v>1.5437000000000001</v>
      </c>
      <c r="E10" s="66">
        <f t="shared" si="0"/>
        <v>23</v>
      </c>
      <c r="F10" s="65">
        <f>VLOOKUP($A10,'Return Data'!$B$7:$R$2843,11,0)</f>
        <v>2.8671000000000002</v>
      </c>
      <c r="G10" s="66">
        <f t="shared" si="1"/>
        <v>23</v>
      </c>
      <c r="H10" s="65">
        <f>VLOOKUP($A10,'Return Data'!$B$7:$R$2843,12,0)</f>
        <v>6.9557000000000002</v>
      </c>
      <c r="I10" s="66">
        <f t="shared" si="2"/>
        <v>23</v>
      </c>
      <c r="J10" s="65">
        <f>VLOOKUP($A10,'Return Data'!$B$7:$R$2843,13,0)</f>
        <v>11.9093</v>
      </c>
      <c r="K10" s="66">
        <f t="shared" si="3"/>
        <v>23</v>
      </c>
      <c r="L10" s="65"/>
      <c r="M10" s="66"/>
      <c r="N10" s="65"/>
      <c r="O10" s="66"/>
      <c r="P10" s="65"/>
      <c r="Q10" s="66"/>
      <c r="R10" s="65">
        <f>VLOOKUP($A10,'Return Data'!$B$7:$R$2843,16,0)</f>
        <v>9.2477</v>
      </c>
      <c r="S10" s="67">
        <f t="shared" si="7"/>
        <v>3</v>
      </c>
    </row>
    <row r="11" spans="1:20" x14ac:dyDescent="0.3">
      <c r="A11" s="63" t="s">
        <v>1693</v>
      </c>
      <c r="B11" s="64">
        <f>VLOOKUP($A11,'Return Data'!$B$7:$R$2843,3,0)</f>
        <v>44368</v>
      </c>
      <c r="C11" s="65">
        <f>VLOOKUP($A11,'Return Data'!$B$7:$R$2843,4,0)</f>
        <v>15.379</v>
      </c>
      <c r="D11" s="65">
        <f>VLOOKUP($A11,'Return Data'!$B$7:$R$2843,10,0)</f>
        <v>5.3068</v>
      </c>
      <c r="E11" s="66">
        <f t="shared" si="0"/>
        <v>3</v>
      </c>
      <c r="F11" s="65">
        <f>VLOOKUP($A11,'Return Data'!$B$7:$R$2843,11,0)</f>
        <v>10.6403</v>
      </c>
      <c r="G11" s="66">
        <f t="shared" si="1"/>
        <v>7</v>
      </c>
      <c r="H11" s="65">
        <f>VLOOKUP($A11,'Return Data'!$B$7:$R$2843,12,0)</f>
        <v>18.546199999999999</v>
      </c>
      <c r="I11" s="66">
        <f t="shared" si="2"/>
        <v>10</v>
      </c>
      <c r="J11" s="65">
        <f>VLOOKUP($A11,'Return Data'!$B$7:$R$2843,13,0)</f>
        <v>25.594100000000001</v>
      </c>
      <c r="K11" s="66">
        <f t="shared" si="3"/>
        <v>7</v>
      </c>
      <c r="L11" s="65">
        <f>VLOOKUP($A11,'Return Data'!$B$7:$R$2843,17,0)</f>
        <v>9.8515999999999995</v>
      </c>
      <c r="M11" s="66">
        <f t="shared" si="4"/>
        <v>11</v>
      </c>
      <c r="N11" s="65">
        <f>VLOOKUP($A11,'Return Data'!$B$7:$R$2843,14,0)</f>
        <v>7.7880000000000003</v>
      </c>
      <c r="O11" s="66">
        <f t="shared" si="5"/>
        <v>12</v>
      </c>
      <c r="P11" s="65"/>
      <c r="Q11" s="66"/>
      <c r="R11" s="65">
        <f>VLOOKUP($A11,'Return Data'!$B$7:$R$2843,16,0)</f>
        <v>8.5683000000000007</v>
      </c>
      <c r="S11" s="67">
        <f t="shared" si="7"/>
        <v>7</v>
      </c>
    </row>
    <row r="12" spans="1:20" x14ac:dyDescent="0.3">
      <c r="A12" s="63" t="s">
        <v>1694</v>
      </c>
      <c r="B12" s="64">
        <f>VLOOKUP($A12,'Return Data'!$B$7:$R$2843,3,0)</f>
        <v>44368</v>
      </c>
      <c r="C12" s="65">
        <f>VLOOKUP($A12,'Return Data'!$B$7:$R$2843,4,0)</f>
        <v>17.394300000000001</v>
      </c>
      <c r="D12" s="65">
        <f>VLOOKUP($A12,'Return Data'!$B$7:$R$2843,10,0)</f>
        <v>3.7704</v>
      </c>
      <c r="E12" s="66">
        <f t="shared" si="0"/>
        <v>11</v>
      </c>
      <c r="F12" s="65">
        <f>VLOOKUP($A12,'Return Data'!$B$7:$R$2843,11,0)</f>
        <v>8.3899000000000008</v>
      </c>
      <c r="G12" s="66">
        <f t="shared" si="1"/>
        <v>13</v>
      </c>
      <c r="H12" s="65">
        <f>VLOOKUP($A12,'Return Data'!$B$7:$R$2843,12,0)</f>
        <v>13.9422</v>
      </c>
      <c r="I12" s="66">
        <f t="shared" si="2"/>
        <v>16</v>
      </c>
      <c r="J12" s="65">
        <f>VLOOKUP($A12,'Return Data'!$B$7:$R$2843,13,0)</f>
        <v>18.977699999999999</v>
      </c>
      <c r="K12" s="66">
        <f t="shared" si="3"/>
        <v>16</v>
      </c>
      <c r="L12" s="65">
        <f>VLOOKUP($A12,'Return Data'!$B$7:$R$2843,17,0)</f>
        <v>11.3812</v>
      </c>
      <c r="M12" s="66">
        <f t="shared" si="4"/>
        <v>4</v>
      </c>
      <c r="N12" s="65">
        <f>VLOOKUP($A12,'Return Data'!$B$7:$R$2843,14,0)</f>
        <v>9.4031000000000002</v>
      </c>
      <c r="O12" s="66">
        <f t="shared" si="5"/>
        <v>4</v>
      </c>
      <c r="P12" s="65">
        <f>VLOOKUP($A12,'Return Data'!$B$7:$R$2843,15,0)</f>
        <v>9.2863000000000007</v>
      </c>
      <c r="Q12" s="66">
        <f t="shared" si="6"/>
        <v>3</v>
      </c>
      <c r="R12" s="65">
        <f>VLOOKUP($A12,'Return Data'!$B$7:$R$2843,16,0)</f>
        <v>8.6220999999999997</v>
      </c>
      <c r="S12" s="67">
        <f t="shared" si="7"/>
        <v>6</v>
      </c>
    </row>
    <row r="13" spans="1:20" x14ac:dyDescent="0.3">
      <c r="A13" s="63" t="s">
        <v>1695</v>
      </c>
      <c r="B13" s="64">
        <f>VLOOKUP($A13,'Return Data'!$B$7:$R$2843,3,0)</f>
        <v>44368</v>
      </c>
      <c r="C13" s="65">
        <f>VLOOKUP($A13,'Return Data'!$B$7:$R$2843,4,0)</f>
        <v>12.1218</v>
      </c>
      <c r="D13" s="65">
        <f>VLOOKUP($A13,'Return Data'!$B$7:$R$2843,10,0)</f>
        <v>4.3472</v>
      </c>
      <c r="E13" s="66">
        <f t="shared" si="0"/>
        <v>9</v>
      </c>
      <c r="F13" s="65">
        <f>VLOOKUP($A13,'Return Data'!$B$7:$R$2843,11,0)</f>
        <v>9.6181999999999999</v>
      </c>
      <c r="G13" s="66">
        <f t="shared" si="1"/>
        <v>11</v>
      </c>
      <c r="H13" s="65">
        <f>VLOOKUP($A13,'Return Data'!$B$7:$R$2843,12,0)</f>
        <v>19.4207</v>
      </c>
      <c r="I13" s="66">
        <f t="shared" si="2"/>
        <v>7</v>
      </c>
      <c r="J13" s="65">
        <f>VLOOKUP($A13,'Return Data'!$B$7:$R$2843,13,0)</f>
        <v>23.946100000000001</v>
      </c>
      <c r="K13" s="66">
        <f t="shared" si="3"/>
        <v>10</v>
      </c>
      <c r="L13" s="65">
        <f>VLOOKUP($A13,'Return Data'!$B$7:$R$2843,17,0)</f>
        <v>8.6609999999999996</v>
      </c>
      <c r="M13" s="66">
        <f t="shared" si="4"/>
        <v>14</v>
      </c>
      <c r="N13" s="65"/>
      <c r="O13" s="66"/>
      <c r="P13" s="65"/>
      <c r="Q13" s="66"/>
      <c r="R13" s="65">
        <f>VLOOKUP($A13,'Return Data'!$B$7:$R$2843,16,0)</f>
        <v>7.0636999999999999</v>
      </c>
      <c r="S13" s="67">
        <f t="shared" si="7"/>
        <v>20</v>
      </c>
    </row>
    <row r="14" spans="1:20" x14ac:dyDescent="0.3">
      <c r="A14" s="63" t="s">
        <v>1696</v>
      </c>
      <c r="B14" s="64">
        <f>VLOOKUP($A14,'Return Data'!$B$7:$R$2843,3,0)</f>
        <v>44368</v>
      </c>
      <c r="C14" s="65">
        <f>VLOOKUP($A14,'Return Data'!$B$7:$R$2843,4,0)</f>
        <v>45.454000000000001</v>
      </c>
      <c r="D14" s="65">
        <f>VLOOKUP($A14,'Return Data'!$B$7:$R$2843,10,0)</f>
        <v>6.1092000000000004</v>
      </c>
      <c r="E14" s="66">
        <f t="shared" si="0"/>
        <v>1</v>
      </c>
      <c r="F14" s="65">
        <f>VLOOKUP($A14,'Return Data'!$B$7:$R$2843,11,0)</f>
        <v>14.1859</v>
      </c>
      <c r="G14" s="66">
        <f t="shared" si="1"/>
        <v>1</v>
      </c>
      <c r="H14" s="65">
        <f>VLOOKUP($A14,'Return Data'!$B$7:$R$2843,12,0)</f>
        <v>23.883199999999999</v>
      </c>
      <c r="I14" s="66">
        <f t="shared" si="2"/>
        <v>1</v>
      </c>
      <c r="J14" s="65">
        <f>VLOOKUP($A14,'Return Data'!$B$7:$R$2843,13,0)</f>
        <v>28.357600000000001</v>
      </c>
      <c r="K14" s="66">
        <f t="shared" si="3"/>
        <v>4</v>
      </c>
      <c r="L14" s="65">
        <f>VLOOKUP($A14,'Return Data'!$B$7:$R$2843,17,0)</f>
        <v>10.502800000000001</v>
      </c>
      <c r="M14" s="66">
        <f t="shared" si="4"/>
        <v>7</v>
      </c>
      <c r="N14" s="65">
        <f>VLOOKUP($A14,'Return Data'!$B$7:$R$2843,14,0)</f>
        <v>9.2719000000000005</v>
      </c>
      <c r="O14" s="66">
        <f t="shared" si="5"/>
        <v>5</v>
      </c>
      <c r="P14" s="65">
        <f>VLOOKUP($A14,'Return Data'!$B$7:$R$2843,15,0)</f>
        <v>10.4353</v>
      </c>
      <c r="Q14" s="66">
        <f t="shared" si="6"/>
        <v>1</v>
      </c>
      <c r="R14" s="65">
        <f>VLOOKUP($A14,'Return Data'!$B$7:$R$2843,16,0)</f>
        <v>9.4489000000000001</v>
      </c>
      <c r="S14" s="67">
        <f t="shared" si="7"/>
        <v>2</v>
      </c>
    </row>
    <row r="15" spans="1:20" x14ac:dyDescent="0.3">
      <c r="A15" s="63" t="s">
        <v>1697</v>
      </c>
      <c r="B15" s="64">
        <f>VLOOKUP($A15,'Return Data'!$B$7:$R$2843,3,0)</f>
        <v>44368</v>
      </c>
      <c r="C15" s="65">
        <f>VLOOKUP($A15,'Return Data'!$B$7:$R$2843,4,0)</f>
        <v>16.3</v>
      </c>
      <c r="D15" s="65">
        <f>VLOOKUP($A15,'Return Data'!$B$7:$R$2843,10,0)</f>
        <v>2.7094999999999998</v>
      </c>
      <c r="E15" s="66">
        <f t="shared" si="0"/>
        <v>18</v>
      </c>
      <c r="F15" s="65">
        <f>VLOOKUP($A15,'Return Data'!$B$7:$R$2843,11,0)</f>
        <v>7.4489000000000001</v>
      </c>
      <c r="G15" s="66">
        <f t="shared" si="1"/>
        <v>14</v>
      </c>
      <c r="H15" s="65">
        <f>VLOOKUP($A15,'Return Data'!$B$7:$R$2843,12,0)</f>
        <v>13.351900000000001</v>
      </c>
      <c r="I15" s="66">
        <f t="shared" si="2"/>
        <v>17</v>
      </c>
      <c r="J15" s="65">
        <f>VLOOKUP($A15,'Return Data'!$B$7:$R$2843,13,0)</f>
        <v>18.1159</v>
      </c>
      <c r="K15" s="66">
        <f t="shared" si="3"/>
        <v>17</v>
      </c>
      <c r="L15" s="65">
        <f>VLOOKUP($A15,'Return Data'!$B$7:$R$2843,17,0)</f>
        <v>7.9679000000000002</v>
      </c>
      <c r="M15" s="66">
        <f t="shared" si="4"/>
        <v>18</v>
      </c>
      <c r="N15" s="65">
        <f>VLOOKUP($A15,'Return Data'!$B$7:$R$2843,14,0)</f>
        <v>8.1022999999999996</v>
      </c>
      <c r="O15" s="66">
        <f t="shared" si="5"/>
        <v>9</v>
      </c>
      <c r="P15" s="65">
        <f>VLOOKUP($A15,'Return Data'!$B$7:$R$2843,15,0)</f>
        <v>8.5157000000000007</v>
      </c>
      <c r="Q15" s="66">
        <f t="shared" si="6"/>
        <v>8</v>
      </c>
      <c r="R15" s="65">
        <f>VLOOKUP($A15,'Return Data'!$B$7:$R$2843,16,0)</f>
        <v>7.7469999999999999</v>
      </c>
      <c r="S15" s="67">
        <f t="shared" si="7"/>
        <v>18</v>
      </c>
    </row>
    <row r="16" spans="1:20" x14ac:dyDescent="0.3">
      <c r="A16" s="63" t="s">
        <v>1698</v>
      </c>
      <c r="B16" s="64">
        <f>VLOOKUP($A16,'Return Data'!$B$7:$R$2843,3,0)</f>
        <v>44368</v>
      </c>
      <c r="C16" s="65">
        <f>VLOOKUP($A16,'Return Data'!$B$7:$R$2843,4,0)</f>
        <v>19.919</v>
      </c>
      <c r="D16" s="65">
        <f>VLOOKUP($A16,'Return Data'!$B$7:$R$2843,10,0)</f>
        <v>2.3955000000000002</v>
      </c>
      <c r="E16" s="66">
        <f t="shared" si="0"/>
        <v>22</v>
      </c>
      <c r="F16" s="65">
        <f>VLOOKUP($A16,'Return Data'!$B$7:$R$2843,11,0)</f>
        <v>7.2366999999999999</v>
      </c>
      <c r="G16" s="66">
        <f t="shared" si="1"/>
        <v>15</v>
      </c>
      <c r="H16" s="65">
        <f>VLOOKUP($A16,'Return Data'!$B$7:$R$2843,12,0)</f>
        <v>15.591100000000001</v>
      </c>
      <c r="I16" s="66">
        <f t="shared" si="2"/>
        <v>14</v>
      </c>
      <c r="J16" s="65">
        <f>VLOOKUP($A16,'Return Data'!$B$7:$R$2843,13,0)</f>
        <v>20.4861</v>
      </c>
      <c r="K16" s="66">
        <f t="shared" si="3"/>
        <v>14</v>
      </c>
      <c r="L16" s="65">
        <f>VLOOKUP($A16,'Return Data'!$B$7:$R$2843,17,0)</f>
        <v>9.9138999999999999</v>
      </c>
      <c r="M16" s="66">
        <f t="shared" si="4"/>
        <v>10</v>
      </c>
      <c r="N16" s="65">
        <f>VLOOKUP($A16,'Return Data'!$B$7:$R$2843,14,0)</f>
        <v>7.6881000000000004</v>
      </c>
      <c r="O16" s="66">
        <f t="shared" si="5"/>
        <v>14</v>
      </c>
      <c r="P16" s="65">
        <f>VLOOKUP($A16,'Return Data'!$B$7:$R$2843,15,0)</f>
        <v>6.2773000000000003</v>
      </c>
      <c r="Q16" s="66">
        <f t="shared" si="6"/>
        <v>13</v>
      </c>
      <c r="R16" s="65">
        <f>VLOOKUP($A16,'Return Data'!$B$7:$R$2843,16,0)</f>
        <v>6.92</v>
      </c>
      <c r="S16" s="67">
        <f t="shared" si="7"/>
        <v>21</v>
      </c>
    </row>
    <row r="17" spans="1:19" x14ac:dyDescent="0.3">
      <c r="A17" s="63" t="s">
        <v>1699</v>
      </c>
      <c r="B17" s="64">
        <f>VLOOKUP($A17,'Return Data'!$B$7:$R$2843,3,0)</f>
        <v>44368</v>
      </c>
      <c r="C17" s="65">
        <f>VLOOKUP($A17,'Return Data'!$B$7:$R$2843,4,0)</f>
        <v>23.76</v>
      </c>
      <c r="D17" s="65">
        <f>VLOOKUP($A17,'Return Data'!$B$7:$R$2843,10,0)</f>
        <v>3.2595000000000001</v>
      </c>
      <c r="E17" s="66">
        <f t="shared" si="0"/>
        <v>16</v>
      </c>
      <c r="F17" s="65">
        <f>VLOOKUP($A17,'Return Data'!$B$7:$R$2843,11,0)</f>
        <v>6.6905999999999999</v>
      </c>
      <c r="G17" s="66">
        <f t="shared" si="1"/>
        <v>18</v>
      </c>
      <c r="H17" s="65">
        <f>VLOOKUP($A17,'Return Data'!$B$7:$R$2843,12,0)</f>
        <v>11.9171</v>
      </c>
      <c r="I17" s="66">
        <f t="shared" si="2"/>
        <v>21</v>
      </c>
      <c r="J17" s="65">
        <f>VLOOKUP($A17,'Return Data'!$B$7:$R$2843,13,0)</f>
        <v>16.3565</v>
      </c>
      <c r="K17" s="66">
        <f t="shared" si="3"/>
        <v>21</v>
      </c>
      <c r="L17" s="65">
        <f>VLOOKUP($A17,'Return Data'!$B$7:$R$2843,17,0)</f>
        <v>8.3087</v>
      </c>
      <c r="M17" s="66">
        <f t="shared" si="4"/>
        <v>17</v>
      </c>
      <c r="N17" s="65">
        <f>VLOOKUP($A17,'Return Data'!$B$7:$R$2843,14,0)</f>
        <v>7.1303000000000001</v>
      </c>
      <c r="O17" s="66">
        <f t="shared" si="5"/>
        <v>15</v>
      </c>
      <c r="P17" s="65">
        <f>VLOOKUP($A17,'Return Data'!$B$7:$R$2843,15,0)</f>
        <v>6.4844999999999997</v>
      </c>
      <c r="Q17" s="66">
        <f t="shared" si="6"/>
        <v>12</v>
      </c>
      <c r="R17" s="65">
        <f>VLOOKUP($A17,'Return Data'!$B$7:$R$2843,16,0)</f>
        <v>6.8612000000000002</v>
      </c>
      <c r="S17" s="67">
        <f t="shared" si="7"/>
        <v>22</v>
      </c>
    </row>
    <row r="18" spans="1:19" x14ac:dyDescent="0.3">
      <c r="A18" s="63" t="s">
        <v>1700</v>
      </c>
      <c r="B18" s="64">
        <f>VLOOKUP($A18,'Return Data'!$B$7:$R$2843,3,0)</f>
        <v>44368</v>
      </c>
      <c r="C18" s="65">
        <f>VLOOKUP($A18,'Return Data'!$B$7:$R$2843,4,0)</f>
        <v>12.0349</v>
      </c>
      <c r="D18" s="65">
        <f>VLOOKUP($A18,'Return Data'!$B$7:$R$2843,10,0)</f>
        <v>3.4725999999999999</v>
      </c>
      <c r="E18" s="66">
        <f t="shared" si="0"/>
        <v>14</v>
      </c>
      <c r="F18" s="65">
        <f>VLOOKUP($A18,'Return Data'!$B$7:$R$2843,11,0)</f>
        <v>6.3163</v>
      </c>
      <c r="G18" s="66">
        <f t="shared" si="1"/>
        <v>20</v>
      </c>
      <c r="H18" s="65">
        <f>VLOOKUP($A18,'Return Data'!$B$7:$R$2843,12,0)</f>
        <v>10.739100000000001</v>
      </c>
      <c r="I18" s="66">
        <f t="shared" si="2"/>
        <v>22</v>
      </c>
      <c r="J18" s="65">
        <f>VLOOKUP($A18,'Return Data'!$B$7:$R$2843,13,0)</f>
        <v>15.264699999999999</v>
      </c>
      <c r="K18" s="66">
        <f t="shared" si="3"/>
        <v>22</v>
      </c>
      <c r="L18" s="65"/>
      <c r="M18" s="66"/>
      <c r="N18" s="65"/>
      <c r="O18" s="66"/>
      <c r="P18" s="65"/>
      <c r="Q18" s="66"/>
      <c r="R18" s="65">
        <f>VLOOKUP($A18,'Return Data'!$B$7:$R$2843,16,0)</f>
        <v>8.4124999999999996</v>
      </c>
      <c r="S18" s="67">
        <f t="shared" si="7"/>
        <v>10</v>
      </c>
    </row>
    <row r="19" spans="1:19" x14ac:dyDescent="0.3">
      <c r="A19" s="63" t="s">
        <v>1701</v>
      </c>
      <c r="B19" s="64">
        <f>VLOOKUP($A19,'Return Data'!$B$7:$R$2843,3,0)</f>
        <v>44368</v>
      </c>
      <c r="C19" s="65">
        <f>VLOOKUP($A19,'Return Data'!$B$7:$R$2843,4,0)</f>
        <v>17.2561</v>
      </c>
      <c r="D19" s="65">
        <f>VLOOKUP($A19,'Return Data'!$B$7:$R$2843,10,0)</f>
        <v>2.8165</v>
      </c>
      <c r="E19" s="66">
        <f t="shared" si="0"/>
        <v>17</v>
      </c>
      <c r="F19" s="65">
        <f>VLOOKUP($A19,'Return Data'!$B$7:$R$2843,11,0)</f>
        <v>6.2587000000000002</v>
      </c>
      <c r="G19" s="66">
        <f t="shared" si="1"/>
        <v>21</v>
      </c>
      <c r="H19" s="65">
        <f>VLOOKUP($A19,'Return Data'!$B$7:$R$2843,12,0)</f>
        <v>12.6348</v>
      </c>
      <c r="I19" s="66">
        <f t="shared" si="2"/>
        <v>19</v>
      </c>
      <c r="J19" s="65">
        <f>VLOOKUP($A19,'Return Data'!$B$7:$R$2843,13,0)</f>
        <v>18.079999999999998</v>
      </c>
      <c r="K19" s="66">
        <f t="shared" si="3"/>
        <v>18</v>
      </c>
      <c r="L19" s="65">
        <f>VLOOKUP($A19,'Return Data'!$B$7:$R$2843,17,0)</f>
        <v>9.6729000000000003</v>
      </c>
      <c r="M19" s="66">
        <f t="shared" si="4"/>
        <v>12</v>
      </c>
      <c r="N19" s="65">
        <f>VLOOKUP($A19,'Return Data'!$B$7:$R$2843,14,0)</f>
        <v>8.4282000000000004</v>
      </c>
      <c r="O19" s="66">
        <f t="shared" si="5"/>
        <v>8</v>
      </c>
      <c r="P19" s="65">
        <f>VLOOKUP($A19,'Return Data'!$B$7:$R$2843,15,0)</f>
        <v>8.8999000000000006</v>
      </c>
      <c r="Q19" s="66">
        <f t="shared" si="6"/>
        <v>5</v>
      </c>
      <c r="R19" s="65">
        <f>VLOOKUP($A19,'Return Data'!$B$7:$R$2843,16,0)</f>
        <v>8.4928000000000008</v>
      </c>
      <c r="S19" s="67">
        <f t="shared" si="7"/>
        <v>9</v>
      </c>
    </row>
    <row r="20" spans="1:19" x14ac:dyDescent="0.3">
      <c r="A20" s="63" t="s">
        <v>1702</v>
      </c>
      <c r="B20" s="64">
        <f>VLOOKUP($A20,'Return Data'!$B$7:$R$2843,3,0)</f>
        <v>44368</v>
      </c>
      <c r="C20" s="65">
        <f>VLOOKUP($A20,'Return Data'!$B$7:$R$2843,4,0)</f>
        <v>21.57</v>
      </c>
      <c r="D20" s="65">
        <f>VLOOKUP($A20,'Return Data'!$B$7:$R$2843,10,0)</f>
        <v>5.3326000000000002</v>
      </c>
      <c r="E20" s="66">
        <f t="shared" si="0"/>
        <v>2</v>
      </c>
      <c r="F20" s="65">
        <f>VLOOKUP($A20,'Return Data'!$B$7:$R$2843,11,0)</f>
        <v>11.5305</v>
      </c>
      <c r="G20" s="66">
        <f t="shared" si="1"/>
        <v>3</v>
      </c>
      <c r="H20" s="65">
        <f>VLOOKUP($A20,'Return Data'!$B$7:$R$2843,12,0)</f>
        <v>20.3414</v>
      </c>
      <c r="I20" s="66">
        <f t="shared" si="2"/>
        <v>4</v>
      </c>
      <c r="J20" s="65">
        <f>VLOOKUP($A20,'Return Data'!$B$7:$R$2843,13,0)</f>
        <v>30.222200000000001</v>
      </c>
      <c r="K20" s="66">
        <f t="shared" si="3"/>
        <v>1</v>
      </c>
      <c r="L20" s="65">
        <f>VLOOKUP($A20,'Return Data'!$B$7:$R$2843,17,0)</f>
        <v>10.8347</v>
      </c>
      <c r="M20" s="66">
        <f t="shared" si="4"/>
        <v>6</v>
      </c>
      <c r="N20" s="65">
        <f>VLOOKUP($A20,'Return Data'!$B$7:$R$2843,14,0)</f>
        <v>7.7477</v>
      </c>
      <c r="O20" s="66">
        <f t="shared" si="5"/>
        <v>13</v>
      </c>
      <c r="P20" s="65">
        <f>VLOOKUP($A20,'Return Data'!$B$7:$R$2843,15,0)</f>
        <v>7.8449</v>
      </c>
      <c r="Q20" s="66">
        <f t="shared" si="6"/>
        <v>9</v>
      </c>
      <c r="R20" s="65">
        <f>VLOOKUP($A20,'Return Data'!$B$7:$R$2843,16,0)</f>
        <v>8.2631999999999994</v>
      </c>
      <c r="S20" s="67">
        <f t="shared" si="7"/>
        <v>12</v>
      </c>
    </row>
    <row r="21" spans="1:19" x14ac:dyDescent="0.3">
      <c r="A21" s="63" t="s">
        <v>1703</v>
      </c>
      <c r="B21" s="64">
        <f>VLOOKUP($A21,'Return Data'!$B$7:$R$2843,3,0)</f>
        <v>44368</v>
      </c>
      <c r="C21" s="65">
        <f>VLOOKUP($A21,'Return Data'!$B$7:$R$2843,4,0)</f>
        <v>14.5406</v>
      </c>
      <c r="D21" s="65">
        <f>VLOOKUP($A21,'Return Data'!$B$7:$R$2843,10,0)</f>
        <v>4.9634999999999998</v>
      </c>
      <c r="E21" s="66">
        <f t="shared" si="0"/>
        <v>5</v>
      </c>
      <c r="F21" s="65">
        <f>VLOOKUP($A21,'Return Data'!$B$7:$R$2843,11,0)</f>
        <v>11.813800000000001</v>
      </c>
      <c r="G21" s="66">
        <f t="shared" si="1"/>
        <v>2</v>
      </c>
      <c r="H21" s="65">
        <f>VLOOKUP($A21,'Return Data'!$B$7:$R$2843,12,0)</f>
        <v>22.161200000000001</v>
      </c>
      <c r="I21" s="66">
        <f t="shared" si="2"/>
        <v>2</v>
      </c>
      <c r="J21" s="65">
        <f>VLOOKUP($A21,'Return Data'!$B$7:$R$2843,13,0)</f>
        <v>29.310700000000001</v>
      </c>
      <c r="K21" s="66">
        <f t="shared" si="3"/>
        <v>2</v>
      </c>
      <c r="L21" s="65">
        <f>VLOOKUP($A21,'Return Data'!$B$7:$R$2843,17,0)</f>
        <v>13.1088</v>
      </c>
      <c r="M21" s="66">
        <f t="shared" si="4"/>
        <v>1</v>
      </c>
      <c r="N21" s="65">
        <f>VLOOKUP($A21,'Return Data'!$B$7:$R$2843,14,0)</f>
        <v>10.6157</v>
      </c>
      <c r="O21" s="66">
        <f t="shared" si="5"/>
        <v>1</v>
      </c>
      <c r="P21" s="65"/>
      <c r="Q21" s="66"/>
      <c r="R21" s="65">
        <f>VLOOKUP($A21,'Return Data'!$B$7:$R$2843,16,0)</f>
        <v>8.9094999999999995</v>
      </c>
      <c r="S21" s="67">
        <f t="shared" si="7"/>
        <v>4</v>
      </c>
    </row>
    <row r="22" spans="1:19" x14ac:dyDescent="0.3">
      <c r="A22" s="63" t="s">
        <v>1704</v>
      </c>
      <c r="B22" s="64">
        <f>VLOOKUP($A22,'Return Data'!$B$7:$R$2843,3,0)</f>
        <v>44368</v>
      </c>
      <c r="C22" s="65">
        <f>VLOOKUP($A22,'Return Data'!$B$7:$R$2843,4,0)</f>
        <v>13.754</v>
      </c>
      <c r="D22" s="65">
        <f>VLOOKUP($A22,'Return Data'!$B$7:$R$2843,10,0)</f>
        <v>4.8723000000000001</v>
      </c>
      <c r="E22" s="66">
        <f t="shared" si="0"/>
        <v>6</v>
      </c>
      <c r="F22" s="65">
        <f>VLOOKUP($A22,'Return Data'!$B$7:$R$2843,11,0)</f>
        <v>11.3504</v>
      </c>
      <c r="G22" s="66">
        <f t="shared" si="1"/>
        <v>5</v>
      </c>
      <c r="H22" s="65">
        <f>VLOOKUP($A22,'Return Data'!$B$7:$R$2843,12,0)</f>
        <v>20.080300000000001</v>
      </c>
      <c r="I22" s="66">
        <f t="shared" si="2"/>
        <v>6</v>
      </c>
      <c r="J22" s="65">
        <f>VLOOKUP($A22,'Return Data'!$B$7:$R$2843,13,0)</f>
        <v>29.0123</v>
      </c>
      <c r="K22" s="66">
        <f t="shared" si="3"/>
        <v>3</v>
      </c>
      <c r="L22" s="65"/>
      <c r="M22" s="66"/>
      <c r="N22" s="65"/>
      <c r="O22" s="66"/>
      <c r="P22" s="65"/>
      <c r="Q22" s="66"/>
      <c r="R22" s="65">
        <f>VLOOKUP($A22,'Return Data'!$B$7:$R$2843,16,0)</f>
        <v>13.527200000000001</v>
      </c>
      <c r="S22" s="67">
        <f t="shared" si="7"/>
        <v>1</v>
      </c>
    </row>
    <row r="23" spans="1:19" x14ac:dyDescent="0.3">
      <c r="A23" s="63" t="s">
        <v>1705</v>
      </c>
      <c r="B23" s="64">
        <f>VLOOKUP($A23,'Return Data'!$B$7:$R$2843,3,0)</f>
        <v>44368</v>
      </c>
      <c r="C23" s="65">
        <f>VLOOKUP($A23,'Return Data'!$B$7:$R$2843,4,0)</f>
        <v>11.8672</v>
      </c>
      <c r="D23" s="65">
        <f>VLOOKUP($A23,'Return Data'!$B$7:$R$2843,10,0)</f>
        <v>3.6953</v>
      </c>
      <c r="E23" s="66">
        <f t="shared" si="0"/>
        <v>13</v>
      </c>
      <c r="F23" s="65">
        <f>VLOOKUP($A23,'Return Data'!$B$7:$R$2843,11,0)</f>
        <v>9.9873999999999992</v>
      </c>
      <c r="G23" s="66">
        <f t="shared" si="1"/>
        <v>9</v>
      </c>
      <c r="H23" s="65">
        <f>VLOOKUP($A23,'Return Data'!$B$7:$R$2843,12,0)</f>
        <v>17.863499999999998</v>
      </c>
      <c r="I23" s="66">
        <f t="shared" si="2"/>
        <v>12</v>
      </c>
      <c r="J23" s="65">
        <f>VLOOKUP($A23,'Return Data'!$B$7:$R$2843,13,0)</f>
        <v>20.818999999999999</v>
      </c>
      <c r="K23" s="66">
        <f t="shared" si="3"/>
        <v>13</v>
      </c>
      <c r="L23" s="65">
        <f>VLOOKUP($A23,'Return Data'!$B$7:$R$2843,17,0)</f>
        <v>-2.9775</v>
      </c>
      <c r="M23" s="66">
        <f t="shared" si="4"/>
        <v>19</v>
      </c>
      <c r="N23" s="65">
        <f>VLOOKUP($A23,'Return Data'!$B$7:$R$2843,14,0)</f>
        <v>-1.8861000000000001</v>
      </c>
      <c r="O23" s="66">
        <f t="shared" si="5"/>
        <v>16</v>
      </c>
      <c r="P23" s="65">
        <f>VLOOKUP($A23,'Return Data'!$B$7:$R$2843,15,0)</f>
        <v>2.6073</v>
      </c>
      <c r="Q23" s="66">
        <f t="shared" si="6"/>
        <v>14</v>
      </c>
      <c r="R23" s="65">
        <f>VLOOKUP($A23,'Return Data'!$B$7:$R$2843,16,0)</f>
        <v>2.8624999999999998</v>
      </c>
      <c r="S23" s="67">
        <f t="shared" si="7"/>
        <v>23</v>
      </c>
    </row>
    <row r="24" spans="1:19" x14ac:dyDescent="0.3">
      <c r="A24" s="63" t="s">
        <v>1706</v>
      </c>
      <c r="B24" s="64">
        <f>VLOOKUP($A24,'Return Data'!$B$7:$R$2843,3,0)</f>
        <v>44368</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44368</v>
      </c>
      <c r="C26" s="65">
        <f>VLOOKUP($A26,'Return Data'!$B$7:$R$2843,4,0)</f>
        <v>37.8733</v>
      </c>
      <c r="D26" s="65">
        <f>VLOOKUP($A26,'Return Data'!$B$7:$R$2843,10,0)</f>
        <v>4.6417000000000002</v>
      </c>
      <c r="E26" s="66">
        <f t="shared" si="0"/>
        <v>7</v>
      </c>
      <c r="F26" s="65">
        <f>VLOOKUP($A26,'Return Data'!$B$7:$R$2843,11,0)</f>
        <v>9.6959999999999997</v>
      </c>
      <c r="G26" s="66">
        <f t="shared" si="1"/>
        <v>10</v>
      </c>
      <c r="H26" s="65">
        <f>VLOOKUP($A26,'Return Data'!$B$7:$R$2843,12,0)</f>
        <v>15.93</v>
      </c>
      <c r="I26" s="66">
        <f t="shared" si="2"/>
        <v>13</v>
      </c>
      <c r="J26" s="65">
        <f>VLOOKUP($A26,'Return Data'!$B$7:$R$2843,13,0)</f>
        <v>20.833400000000001</v>
      </c>
      <c r="K26" s="66">
        <f t="shared" si="3"/>
        <v>12</v>
      </c>
      <c r="L26" s="65">
        <f>VLOOKUP($A26,'Return Data'!$B$7:$R$2843,17,0)</f>
        <v>8.4471000000000007</v>
      </c>
      <c r="M26" s="66">
        <f t="shared" si="4"/>
        <v>16</v>
      </c>
      <c r="N26" s="65">
        <f>VLOOKUP($A26,'Return Data'!$B$7:$R$2843,14,0)</f>
        <v>7.8635999999999999</v>
      </c>
      <c r="O26" s="66">
        <f t="shared" si="5"/>
        <v>10</v>
      </c>
      <c r="P26" s="65">
        <f>VLOOKUP($A26,'Return Data'!$B$7:$R$2843,15,0)</f>
        <v>7.5976999999999997</v>
      </c>
      <c r="Q26" s="66">
        <f t="shared" si="6"/>
        <v>10</v>
      </c>
      <c r="R26" s="65">
        <f>VLOOKUP($A26,'Return Data'!$B$7:$R$2843,16,0)</f>
        <v>7.9602000000000004</v>
      </c>
      <c r="S26" s="67">
        <f t="shared" si="7"/>
        <v>16</v>
      </c>
    </row>
    <row r="27" spans="1:19" x14ac:dyDescent="0.3">
      <c r="A27" s="63" t="s">
        <v>1709</v>
      </c>
      <c r="B27" s="64">
        <f>VLOOKUP($A27,'Return Data'!$B$7:$R$2843,3,0)</f>
        <v>44368</v>
      </c>
      <c r="C27" s="65">
        <f>VLOOKUP($A27,'Return Data'!$B$7:$R$2843,4,0)</f>
        <v>46.082900000000002</v>
      </c>
      <c r="D27" s="65">
        <f>VLOOKUP($A27,'Return Data'!$B$7:$R$2843,10,0)</f>
        <v>5.2015000000000002</v>
      </c>
      <c r="E27" s="66">
        <f t="shared" si="0"/>
        <v>4</v>
      </c>
      <c r="F27" s="65">
        <f>VLOOKUP($A27,'Return Data'!$B$7:$R$2843,11,0)</f>
        <v>11.3652</v>
      </c>
      <c r="G27" s="66">
        <f t="shared" si="1"/>
        <v>4</v>
      </c>
      <c r="H27" s="65">
        <f>VLOOKUP($A27,'Return Data'!$B$7:$R$2843,12,0)</f>
        <v>20.545000000000002</v>
      </c>
      <c r="I27" s="66">
        <f t="shared" si="2"/>
        <v>3</v>
      </c>
      <c r="J27" s="65">
        <f>VLOOKUP($A27,'Return Data'!$B$7:$R$2843,13,0)</f>
        <v>26.782499999999999</v>
      </c>
      <c r="K27" s="66">
        <f t="shared" si="3"/>
        <v>6</v>
      </c>
      <c r="L27" s="65">
        <f>VLOOKUP($A27,'Return Data'!$B$7:$R$2843,17,0)</f>
        <v>12.8111</v>
      </c>
      <c r="M27" s="66">
        <f t="shared" si="4"/>
        <v>2</v>
      </c>
      <c r="N27" s="65">
        <f>VLOOKUP($A27,'Return Data'!$B$7:$R$2843,14,0)</f>
        <v>9.8780000000000001</v>
      </c>
      <c r="O27" s="66">
        <f t="shared" si="5"/>
        <v>2</v>
      </c>
      <c r="P27" s="65">
        <f>VLOOKUP($A27,'Return Data'!$B$7:$R$2843,15,0)</f>
        <v>9.4542000000000002</v>
      </c>
      <c r="Q27" s="66">
        <f t="shared" si="6"/>
        <v>2</v>
      </c>
      <c r="R27" s="65">
        <f>VLOOKUP($A27,'Return Data'!$B$7:$R$2843,16,0)</f>
        <v>8.3309999999999995</v>
      </c>
      <c r="S27" s="67">
        <f t="shared" si="7"/>
        <v>11</v>
      </c>
    </row>
    <row r="28" spans="1:19" x14ac:dyDescent="0.3">
      <c r="A28" s="63" t="s">
        <v>1710</v>
      </c>
      <c r="B28" s="64">
        <f>VLOOKUP($A28,'Return Data'!$B$7:$R$2843,3,0)</f>
        <v>44368</v>
      </c>
      <c r="C28" s="65">
        <f>VLOOKUP($A28,'Return Data'!$B$7:$R$2843,4,0)</f>
        <v>16.455200000000001</v>
      </c>
      <c r="D28" s="65">
        <f>VLOOKUP($A28,'Return Data'!$B$7:$R$2843,10,0)</f>
        <v>4.5324999999999998</v>
      </c>
      <c r="E28" s="66">
        <f t="shared" si="0"/>
        <v>8</v>
      </c>
      <c r="F28" s="65">
        <f>VLOOKUP($A28,'Return Data'!$B$7:$R$2843,11,0)</f>
        <v>10.135300000000001</v>
      </c>
      <c r="G28" s="66">
        <f t="shared" si="1"/>
        <v>8</v>
      </c>
      <c r="H28" s="65">
        <f>VLOOKUP($A28,'Return Data'!$B$7:$R$2843,12,0)</f>
        <v>20.165299999999998</v>
      </c>
      <c r="I28" s="66">
        <f t="shared" si="2"/>
        <v>5</v>
      </c>
      <c r="J28" s="65">
        <f>VLOOKUP($A28,'Return Data'!$B$7:$R$2843,13,0)</f>
        <v>27.3415</v>
      </c>
      <c r="K28" s="66">
        <f t="shared" si="3"/>
        <v>5</v>
      </c>
      <c r="L28" s="65">
        <f>VLOOKUP($A28,'Return Data'!$B$7:$R$2843,17,0)</f>
        <v>12.2448</v>
      </c>
      <c r="M28" s="66">
        <f t="shared" si="4"/>
        <v>3</v>
      </c>
      <c r="N28" s="65">
        <f>VLOOKUP($A28,'Return Data'!$B$7:$R$2843,14,0)</f>
        <v>9.5239999999999991</v>
      </c>
      <c r="O28" s="66">
        <f t="shared" si="5"/>
        <v>3</v>
      </c>
      <c r="P28" s="65">
        <f>VLOOKUP($A28,'Return Data'!$B$7:$R$2843,15,0)</f>
        <v>8.7942</v>
      </c>
      <c r="Q28" s="66">
        <f t="shared" si="6"/>
        <v>7</v>
      </c>
      <c r="R28" s="65">
        <f>VLOOKUP($A28,'Return Data'!$B$7:$R$2843,16,0)</f>
        <v>8.5454000000000008</v>
      </c>
      <c r="S28" s="67">
        <f t="shared" si="7"/>
        <v>8</v>
      </c>
    </row>
    <row r="29" spans="1:19" x14ac:dyDescent="0.3">
      <c r="A29" s="63" t="s">
        <v>1711</v>
      </c>
      <c r="B29" s="64">
        <f>VLOOKUP($A29,'Return Data'!$B$7:$R$2843,3,0)</f>
        <v>44368</v>
      </c>
      <c r="C29" s="65">
        <f>VLOOKUP($A29,'Return Data'!$B$7:$R$2843,4,0)</f>
        <v>12.0801</v>
      </c>
      <c r="D29" s="65">
        <f>VLOOKUP($A29,'Return Data'!$B$7:$R$2843,10,0)</f>
        <v>2.7019000000000002</v>
      </c>
      <c r="E29" s="66">
        <f t="shared" si="0"/>
        <v>19</v>
      </c>
      <c r="F29" s="65">
        <f>VLOOKUP($A29,'Return Data'!$B$7:$R$2843,11,0)</f>
        <v>6.4598000000000004</v>
      </c>
      <c r="G29" s="66">
        <f t="shared" si="1"/>
        <v>19</v>
      </c>
      <c r="H29" s="65">
        <f>VLOOKUP($A29,'Return Data'!$B$7:$R$2843,12,0)</f>
        <v>12.4169</v>
      </c>
      <c r="I29" s="66">
        <f t="shared" si="2"/>
        <v>20</v>
      </c>
      <c r="J29" s="65">
        <f>VLOOKUP($A29,'Return Data'!$B$7:$R$2843,13,0)</f>
        <v>16.968</v>
      </c>
      <c r="K29" s="66">
        <f t="shared" si="3"/>
        <v>20</v>
      </c>
      <c r="L29" s="65"/>
      <c r="M29" s="66"/>
      <c r="N29" s="65"/>
      <c r="O29" s="66"/>
      <c r="P29" s="65"/>
      <c r="Q29" s="66"/>
      <c r="R29" s="65">
        <f>VLOOKUP($A29,'Return Data'!$B$7:$R$2843,16,0)</f>
        <v>7.7245999999999997</v>
      </c>
      <c r="S29" s="67">
        <f t="shared" si="7"/>
        <v>19</v>
      </c>
    </row>
    <row r="30" spans="1:19" x14ac:dyDescent="0.3">
      <c r="A30" s="63" t="s">
        <v>1712</v>
      </c>
      <c r="B30" s="64">
        <f>VLOOKUP($A30,'Return Data'!$B$7:$R$2843,3,0)</f>
        <v>44368</v>
      </c>
      <c r="C30" s="65">
        <f>VLOOKUP($A30,'Return Data'!$B$7:$R$2843,4,0)</f>
        <v>51.577583114974601</v>
      </c>
      <c r="D30" s="65">
        <f>VLOOKUP($A30,'Return Data'!$B$7:$R$2843,10,0)</f>
        <v>2.6151</v>
      </c>
      <c r="E30" s="66">
        <f t="shared" si="0"/>
        <v>20</v>
      </c>
      <c r="F30" s="65">
        <f>VLOOKUP($A30,'Return Data'!$B$7:$R$2843,11,0)</f>
        <v>7.1806999999999999</v>
      </c>
      <c r="G30" s="66">
        <f t="shared" si="1"/>
        <v>16</v>
      </c>
      <c r="H30" s="65">
        <f>VLOOKUP($A30,'Return Data'!$B$7:$R$2843,12,0)</f>
        <v>14.4414</v>
      </c>
      <c r="I30" s="66">
        <f t="shared" si="2"/>
        <v>15</v>
      </c>
      <c r="J30" s="65">
        <f>VLOOKUP($A30,'Return Data'!$B$7:$R$2843,13,0)</f>
        <v>19.285900000000002</v>
      </c>
      <c r="K30" s="66">
        <f t="shared" si="3"/>
        <v>15</v>
      </c>
      <c r="L30" s="65">
        <f>VLOOKUP($A30,'Return Data'!$B$7:$R$2843,17,0)</f>
        <v>8.5000999999999998</v>
      </c>
      <c r="M30" s="66">
        <f t="shared" si="4"/>
        <v>15</v>
      </c>
      <c r="N30" s="65">
        <f>VLOOKUP($A30,'Return Data'!$B$7:$R$2843,14,0)</f>
        <v>7.8407999999999998</v>
      </c>
      <c r="O30" s="66">
        <f t="shared" si="5"/>
        <v>11</v>
      </c>
      <c r="P30" s="65">
        <f>VLOOKUP($A30,'Return Data'!$B$7:$R$2843,15,0)</f>
        <v>7.2820999999999998</v>
      </c>
      <c r="Q30" s="66">
        <f t="shared" si="6"/>
        <v>11</v>
      </c>
      <c r="R30" s="65">
        <f>VLOOKUP($A30,'Return Data'!$B$7:$R$2843,16,0)</f>
        <v>7.8185000000000002</v>
      </c>
      <c r="S30" s="67">
        <f t="shared" si="7"/>
        <v>17</v>
      </c>
    </row>
    <row r="31" spans="1:19" x14ac:dyDescent="0.3">
      <c r="A31" s="63" t="s">
        <v>1713</v>
      </c>
      <c r="B31" s="64">
        <f>VLOOKUP($A31,'Return Data'!$B$7:$R$2843,3,0)</f>
        <v>44368</v>
      </c>
      <c r="C31" s="65">
        <f>VLOOKUP($A31,'Return Data'!$B$7:$R$2843,4,0)</f>
        <v>12.72</v>
      </c>
      <c r="D31" s="65">
        <f>VLOOKUP($A31,'Return Data'!$B$7:$R$2843,10,0)</f>
        <v>2.4980000000000002</v>
      </c>
      <c r="E31" s="66">
        <f t="shared" si="0"/>
        <v>21</v>
      </c>
      <c r="F31" s="65">
        <f>VLOOKUP($A31,'Return Data'!$B$7:$R$2843,11,0)</f>
        <v>5.8235999999999999</v>
      </c>
      <c r="G31" s="66">
        <f t="shared" si="1"/>
        <v>22</v>
      </c>
      <c r="H31" s="65">
        <f>VLOOKUP($A31,'Return Data'!$B$7:$R$2843,12,0)</f>
        <v>12.866</v>
      </c>
      <c r="I31" s="66">
        <f t="shared" si="2"/>
        <v>18</v>
      </c>
      <c r="J31" s="65">
        <f>VLOOKUP($A31,'Return Data'!$B$7:$R$2843,13,0)</f>
        <v>17.560099999999998</v>
      </c>
      <c r="K31" s="66">
        <f t="shared" si="3"/>
        <v>19</v>
      </c>
      <c r="L31" s="65">
        <f>VLOOKUP($A31,'Return Data'!$B$7:$R$2843,17,0)</f>
        <v>9.6341999999999999</v>
      </c>
      <c r="M31" s="66">
        <f t="shared" si="4"/>
        <v>13</v>
      </c>
      <c r="N31" s="65"/>
      <c r="O31" s="66"/>
      <c r="P31" s="65"/>
      <c r="Q31" s="66"/>
      <c r="R31" s="65">
        <f>VLOOKUP($A31,'Return Data'!$B$7:$R$2843,16,0)</f>
        <v>8.7491000000000003</v>
      </c>
      <c r="S31" s="67">
        <f t="shared" si="7"/>
        <v>5</v>
      </c>
    </row>
    <row r="32" spans="1:19" x14ac:dyDescent="0.3">
      <c r="A32" s="63" t="s">
        <v>1714</v>
      </c>
      <c r="B32" s="64">
        <f>VLOOKUP($A32,'Return Data'!$B$7:$R$2843,3,0)</f>
        <v>44368</v>
      </c>
      <c r="C32" s="65">
        <f>VLOOKUP($A32,'Return Data'!$B$7:$R$2843,4,0)</f>
        <v>12.435</v>
      </c>
      <c r="D32" s="65">
        <f>VLOOKUP($A32,'Return Data'!$B$7:$R$2843,10,0)</f>
        <v>4.2706</v>
      </c>
      <c r="E32" s="66">
        <f t="shared" si="0"/>
        <v>10</v>
      </c>
      <c r="F32" s="65">
        <f>VLOOKUP($A32,'Return Data'!$B$7:$R$2843,11,0)</f>
        <v>10.769600000000001</v>
      </c>
      <c r="G32" s="66">
        <f t="shared" si="1"/>
        <v>6</v>
      </c>
      <c r="H32" s="65">
        <f>VLOOKUP($A32,'Return Data'!$B$7:$R$2843,12,0)</f>
        <v>19.242799999999999</v>
      </c>
      <c r="I32" s="66">
        <f t="shared" si="2"/>
        <v>8</v>
      </c>
      <c r="J32" s="65">
        <f>VLOOKUP($A32,'Return Data'!$B$7:$R$2843,13,0)</f>
        <v>24.072099999999999</v>
      </c>
      <c r="K32" s="66">
        <f t="shared" si="3"/>
        <v>9</v>
      </c>
      <c r="L32" s="65">
        <f>VLOOKUP($A32,'Return Data'!$B$7:$R$2843,17,0)</f>
        <v>10.4041</v>
      </c>
      <c r="M32" s="66">
        <f t="shared" si="4"/>
        <v>8</v>
      </c>
      <c r="N32" s="65"/>
      <c r="O32" s="66"/>
      <c r="P32" s="65"/>
      <c r="Q32" s="66"/>
      <c r="R32" s="65">
        <f>VLOOKUP($A32,'Return Data'!$B$7:$R$2843,16,0)</f>
        <v>8.0612999999999992</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3.8351521739130434</v>
      </c>
      <c r="E34" s="74"/>
      <c r="F34" s="75">
        <f>AVERAGE(F8:F32)</f>
        <v>8.7956565217391312</v>
      </c>
      <c r="G34" s="74"/>
      <c r="H34" s="75">
        <f>AVERAGE(H8:H32)</f>
        <v>16.519369565217392</v>
      </c>
      <c r="I34" s="74"/>
      <c r="J34" s="75">
        <f>AVERAGE(J8:J32)</f>
        <v>22.078978260869565</v>
      </c>
      <c r="K34" s="74"/>
      <c r="L34" s="75">
        <f>AVERAGE(L8:L32)</f>
        <v>9.5082315789473686</v>
      </c>
      <c r="M34" s="74"/>
      <c r="N34" s="75">
        <f>AVERAGE(N8:N32)</f>
        <v>7.925812500000001</v>
      </c>
      <c r="O34" s="74"/>
      <c r="P34" s="75">
        <f>AVERAGE(P8:P32)</f>
        <v>7.9561142857142855</v>
      </c>
      <c r="Q34" s="74"/>
      <c r="R34" s="75">
        <f>AVERAGE(R8:R32)</f>
        <v>8.1857043478260856</v>
      </c>
      <c r="S34" s="76"/>
    </row>
    <row r="35" spans="1:19" x14ac:dyDescent="0.3">
      <c r="A35" s="73" t="s">
        <v>28</v>
      </c>
      <c r="B35" s="74"/>
      <c r="C35" s="74"/>
      <c r="D35" s="75">
        <f>MIN(D8:D32)</f>
        <v>1.5437000000000001</v>
      </c>
      <c r="E35" s="74"/>
      <c r="F35" s="75">
        <f>MIN(F8:F32)</f>
        <v>2.8671000000000002</v>
      </c>
      <c r="G35" s="74"/>
      <c r="H35" s="75">
        <f>MIN(H8:H32)</f>
        <v>6.9557000000000002</v>
      </c>
      <c r="I35" s="74"/>
      <c r="J35" s="75">
        <f>MIN(J8:J32)</f>
        <v>11.9093</v>
      </c>
      <c r="K35" s="74"/>
      <c r="L35" s="75">
        <f>MIN(L8:L32)</f>
        <v>-2.9775</v>
      </c>
      <c r="M35" s="74"/>
      <c r="N35" s="75">
        <f>MIN(N8:N32)</f>
        <v>-1.8861000000000001</v>
      </c>
      <c r="O35" s="74"/>
      <c r="P35" s="75">
        <f>MIN(P8:P32)</f>
        <v>2.6073</v>
      </c>
      <c r="Q35" s="74"/>
      <c r="R35" s="75">
        <f>MIN(R8:R32)</f>
        <v>2.8624999999999998</v>
      </c>
      <c r="S35" s="76"/>
    </row>
    <row r="36" spans="1:19" ht="15" thickBot="1" x14ac:dyDescent="0.35">
      <c r="A36" s="77" t="s">
        <v>29</v>
      </c>
      <c r="B36" s="78"/>
      <c r="C36" s="78"/>
      <c r="D36" s="79">
        <f>MAX(D8:D32)</f>
        <v>6.1092000000000004</v>
      </c>
      <c r="E36" s="78"/>
      <c r="F36" s="79">
        <f>MAX(F8:F32)</f>
        <v>14.1859</v>
      </c>
      <c r="G36" s="78"/>
      <c r="H36" s="79">
        <f>MAX(H8:H32)</f>
        <v>23.883199999999999</v>
      </c>
      <c r="I36" s="78"/>
      <c r="J36" s="79">
        <f>MAX(J8:J32)</f>
        <v>30.222200000000001</v>
      </c>
      <c r="K36" s="78"/>
      <c r="L36" s="79">
        <f>MAX(L8:L32)</f>
        <v>13.1088</v>
      </c>
      <c r="M36" s="78"/>
      <c r="N36" s="79">
        <f>MAX(N8:N32)</f>
        <v>10.6157</v>
      </c>
      <c r="O36" s="78"/>
      <c r="P36" s="79">
        <f>MAX(P8:P32)</f>
        <v>10.4353</v>
      </c>
      <c r="Q36" s="78"/>
      <c r="R36" s="79">
        <f>MAX(R8:R32)</f>
        <v>13.527200000000001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44368</v>
      </c>
      <c r="C8" s="65">
        <f>VLOOKUP($A8,'Return Data'!$B$7:$R$2843,4,0)</f>
        <v>22.057400000000001</v>
      </c>
      <c r="D8" s="65">
        <f>VLOOKUP($A8,'Return Data'!$B$7:$R$2843,10,0)</f>
        <v>1.4926999999999999</v>
      </c>
      <c r="E8" s="66">
        <f t="shared" ref="E8:E34" si="0">RANK(D8,D$8:D$34,0)</f>
        <v>3</v>
      </c>
      <c r="F8" s="65">
        <f>VLOOKUP($A8,'Return Data'!$B$7:$R$2843,11,0)</f>
        <v>2.4510000000000001</v>
      </c>
      <c r="G8" s="66">
        <f t="shared" ref="G8:G34" si="1">RANK(F8,F$8:F$34,0)</f>
        <v>2</v>
      </c>
      <c r="H8" s="65">
        <f>VLOOKUP($A8,'Return Data'!$B$7:$R$2843,12,0)</f>
        <v>3.4188999999999998</v>
      </c>
      <c r="I8" s="66">
        <f t="shared" ref="I8:I23" si="2">RANK(H8,H$8:H$34,0)</f>
        <v>6</v>
      </c>
      <c r="J8" s="65">
        <f>VLOOKUP($A8,'Return Data'!$B$7:$R$2843,13,0)</f>
        <v>4.2765000000000004</v>
      </c>
      <c r="K8" s="66">
        <f t="shared" ref="K8:K23" si="3">RANK(J8,J$8:J$34,0)</f>
        <v>9</v>
      </c>
      <c r="L8" s="65">
        <f>VLOOKUP($A8,'Return Data'!$B$7:$R$2843,17,0)</f>
        <v>5.2373000000000003</v>
      </c>
      <c r="M8" s="66">
        <f t="shared" ref="M8:M18" si="4">RANK(L8,L$8:L$34,0)</f>
        <v>10</v>
      </c>
      <c r="N8" s="65">
        <f>VLOOKUP($A8,'Return Data'!$B$7:$R$2843,14,0)</f>
        <v>5.8133999999999997</v>
      </c>
      <c r="O8" s="66">
        <f>RANK(N8,N$8:N$34,0)</f>
        <v>7</v>
      </c>
      <c r="P8" s="65">
        <f>VLOOKUP($A8,'Return Data'!$B$7:$R$2843,15,0)</f>
        <v>6.1531000000000002</v>
      </c>
      <c r="Q8" s="66">
        <f>RANK(P8,P$8:P$34,0)</f>
        <v>6</v>
      </c>
      <c r="R8" s="65">
        <f>VLOOKUP($A8,'Return Data'!$B$7:$R$2843,16,0)</f>
        <v>7.1715999999999998</v>
      </c>
      <c r="S8" s="67">
        <f t="shared" ref="S8:S34" si="5">RANK(R8,R$8:R$34,0)</f>
        <v>4</v>
      </c>
    </row>
    <row r="9" spans="1:20" x14ac:dyDescent="0.3">
      <c r="A9" s="63" t="s">
        <v>1716</v>
      </c>
      <c r="B9" s="64">
        <f>VLOOKUP($A9,'Return Data'!$B$7:$R$2843,3,0)</f>
        <v>44368</v>
      </c>
      <c r="C9" s="65">
        <f>VLOOKUP($A9,'Return Data'!$B$7:$R$2843,4,0)</f>
        <v>15.6259</v>
      </c>
      <c r="D9" s="65">
        <f>VLOOKUP($A9,'Return Data'!$B$7:$R$2843,10,0)</f>
        <v>1.3838999999999999</v>
      </c>
      <c r="E9" s="66">
        <f t="shared" si="0"/>
        <v>12</v>
      </c>
      <c r="F9" s="65">
        <f>VLOOKUP($A9,'Return Data'!$B$7:$R$2843,11,0)</f>
        <v>2.2986</v>
      </c>
      <c r="G9" s="66">
        <f t="shared" si="1"/>
        <v>10</v>
      </c>
      <c r="H9" s="65">
        <f>VLOOKUP($A9,'Return Data'!$B$7:$R$2843,12,0)</f>
        <v>3.2816999999999998</v>
      </c>
      <c r="I9" s="66">
        <f t="shared" si="2"/>
        <v>14</v>
      </c>
      <c r="J9" s="65">
        <f>VLOOKUP($A9,'Return Data'!$B$7:$R$2843,13,0)</f>
        <v>4.1025999999999998</v>
      </c>
      <c r="K9" s="66">
        <f t="shared" si="3"/>
        <v>15</v>
      </c>
      <c r="L9" s="65">
        <f>VLOOKUP($A9,'Return Data'!$B$7:$R$2843,17,0)</f>
        <v>5.2415000000000003</v>
      </c>
      <c r="M9" s="66">
        <f t="shared" si="4"/>
        <v>9</v>
      </c>
      <c r="N9" s="65">
        <f>VLOOKUP($A9,'Return Data'!$B$7:$R$2843,14,0)</f>
        <v>5.7836999999999996</v>
      </c>
      <c r="O9" s="66">
        <f>RANK(N9,N$8:N$34,0)</f>
        <v>8</v>
      </c>
      <c r="P9" s="65">
        <f>VLOOKUP($A9,'Return Data'!$B$7:$R$2843,15,0)</f>
        <v>6.2762000000000002</v>
      </c>
      <c r="Q9" s="66">
        <f>RANK(P9,P$8:P$34,0)</f>
        <v>3</v>
      </c>
      <c r="R9" s="65">
        <f>VLOOKUP($A9,'Return Data'!$B$7:$R$2843,16,0)</f>
        <v>6.7252999999999998</v>
      </c>
      <c r="S9" s="67">
        <f t="shared" si="5"/>
        <v>11</v>
      </c>
    </row>
    <row r="10" spans="1:20" x14ac:dyDescent="0.3">
      <c r="A10" s="63" t="s">
        <v>1717</v>
      </c>
      <c r="B10" s="64">
        <f>VLOOKUP($A10,'Return Data'!$B$7:$R$2843,3,0)</f>
        <v>44368</v>
      </c>
      <c r="C10" s="65">
        <f>VLOOKUP($A10,'Return Data'!$B$7:$R$2843,4,0)</f>
        <v>13.145</v>
      </c>
      <c r="D10" s="65">
        <f>VLOOKUP($A10,'Return Data'!$B$7:$R$2843,10,0)</f>
        <v>1.4039999999999999</v>
      </c>
      <c r="E10" s="66">
        <f t="shared" si="0"/>
        <v>11</v>
      </c>
      <c r="F10" s="65">
        <f>VLOOKUP($A10,'Return Data'!$B$7:$R$2843,11,0)</f>
        <v>2.3515000000000001</v>
      </c>
      <c r="G10" s="66">
        <f t="shared" si="1"/>
        <v>7</v>
      </c>
      <c r="H10" s="65">
        <f>VLOOKUP($A10,'Return Data'!$B$7:$R$2843,12,0)</f>
        <v>3.4550999999999998</v>
      </c>
      <c r="I10" s="66">
        <f t="shared" si="2"/>
        <v>4</v>
      </c>
      <c r="J10" s="65">
        <f>VLOOKUP($A10,'Return Data'!$B$7:$R$2843,13,0)</f>
        <v>4.3419999999999996</v>
      </c>
      <c r="K10" s="66">
        <f t="shared" si="3"/>
        <v>6</v>
      </c>
      <c r="L10" s="65">
        <f>VLOOKUP($A10,'Return Data'!$B$7:$R$2843,17,0)</f>
        <v>5.3949999999999996</v>
      </c>
      <c r="M10" s="66">
        <f t="shared" si="4"/>
        <v>4</v>
      </c>
      <c r="N10" s="65">
        <f>VLOOKUP($A10,'Return Data'!$B$7:$R$2843,14,0)</f>
        <v>5.9522000000000004</v>
      </c>
      <c r="O10" s="66">
        <f>RANK(N10,N$8:N$34,0)</f>
        <v>3</v>
      </c>
      <c r="P10" s="65"/>
      <c r="Q10" s="66"/>
      <c r="R10" s="65">
        <f>VLOOKUP($A10,'Return Data'!$B$7:$R$2843,16,0)</f>
        <v>6.2908999999999997</v>
      </c>
      <c r="S10" s="67">
        <f t="shared" si="5"/>
        <v>16</v>
      </c>
    </row>
    <row r="11" spans="1:20" x14ac:dyDescent="0.3">
      <c r="A11" s="63" t="s">
        <v>1718</v>
      </c>
      <c r="B11" s="64">
        <f>VLOOKUP($A11,'Return Data'!$B$7:$R$2843,3,0)</f>
        <v>44368</v>
      </c>
      <c r="C11" s="65">
        <f>VLOOKUP($A11,'Return Data'!$B$7:$R$2843,4,0)</f>
        <v>11.5564</v>
      </c>
      <c r="D11" s="65">
        <f>VLOOKUP($A11,'Return Data'!$B$7:$R$2843,10,0)</f>
        <v>1.0633999999999999</v>
      </c>
      <c r="E11" s="66">
        <f t="shared" si="0"/>
        <v>25</v>
      </c>
      <c r="F11" s="65">
        <f>VLOOKUP($A11,'Return Data'!$B$7:$R$2843,11,0)</f>
        <v>1.6474</v>
      </c>
      <c r="G11" s="66">
        <f t="shared" si="1"/>
        <v>25</v>
      </c>
      <c r="H11" s="65">
        <f>VLOOKUP($A11,'Return Data'!$B$7:$R$2843,12,0)</f>
        <v>2.2608999999999999</v>
      </c>
      <c r="I11" s="66">
        <f t="shared" si="2"/>
        <v>23</v>
      </c>
      <c r="J11" s="65">
        <f>VLOOKUP($A11,'Return Data'!$B$7:$R$2843,13,0)</f>
        <v>3.3001999999999998</v>
      </c>
      <c r="K11" s="66">
        <f t="shared" si="3"/>
        <v>21</v>
      </c>
      <c r="L11" s="65">
        <f>VLOOKUP($A11,'Return Data'!$B$7:$R$2843,17,0)</f>
        <v>4.1475999999999997</v>
      </c>
      <c r="M11" s="66">
        <f t="shared" si="4"/>
        <v>20</v>
      </c>
      <c r="N11" s="65"/>
      <c r="O11" s="66"/>
      <c r="P11" s="65"/>
      <c r="Q11" s="66"/>
      <c r="R11" s="65">
        <f>VLOOKUP($A11,'Return Data'!$B$7:$R$2843,16,0)</f>
        <v>4.9215</v>
      </c>
      <c r="S11" s="67">
        <f t="shared" si="5"/>
        <v>21</v>
      </c>
    </row>
    <row r="12" spans="1:20" x14ac:dyDescent="0.3">
      <c r="A12" s="63" t="s">
        <v>1719</v>
      </c>
      <c r="B12" s="64">
        <f>VLOOKUP($A12,'Return Data'!$B$7:$R$2843,3,0)</f>
        <v>44368</v>
      </c>
      <c r="C12" s="65">
        <f>VLOOKUP($A12,'Return Data'!$B$7:$R$2843,4,0)</f>
        <v>12.122</v>
      </c>
      <c r="D12" s="65">
        <f>VLOOKUP($A12,'Return Data'!$B$7:$R$2843,10,0)</f>
        <v>1.3460000000000001</v>
      </c>
      <c r="E12" s="66">
        <f t="shared" si="0"/>
        <v>18</v>
      </c>
      <c r="F12" s="65">
        <f>VLOOKUP($A12,'Return Data'!$B$7:$R$2843,11,0)</f>
        <v>2.1057999999999999</v>
      </c>
      <c r="G12" s="66">
        <f t="shared" si="1"/>
        <v>18</v>
      </c>
      <c r="H12" s="65">
        <f>VLOOKUP($A12,'Return Data'!$B$7:$R$2843,12,0)</f>
        <v>3.0344000000000002</v>
      </c>
      <c r="I12" s="66">
        <f t="shared" si="2"/>
        <v>16</v>
      </c>
      <c r="J12" s="65">
        <f>VLOOKUP($A12,'Return Data'!$B$7:$R$2843,13,0)</f>
        <v>3.9801000000000002</v>
      </c>
      <c r="K12" s="66">
        <f t="shared" si="3"/>
        <v>16</v>
      </c>
      <c r="L12" s="65">
        <f>VLOOKUP($A12,'Return Data'!$B$7:$R$2843,17,0)</f>
        <v>5.0168999999999997</v>
      </c>
      <c r="M12" s="66">
        <f t="shared" si="4"/>
        <v>14</v>
      </c>
      <c r="N12" s="65">
        <f>VLOOKUP($A12,'Return Data'!$B$7:$R$2843,14,0)</f>
        <v>5.7076000000000002</v>
      </c>
      <c r="O12" s="66">
        <f t="shared" ref="O12:O18" si="6">RANK(N12,N$8:N$34,0)</f>
        <v>11</v>
      </c>
      <c r="P12" s="65"/>
      <c r="Q12" s="66"/>
      <c r="R12" s="65">
        <f>VLOOKUP($A12,'Return Data'!$B$7:$R$2843,16,0)</f>
        <v>5.8135000000000003</v>
      </c>
      <c r="S12" s="67">
        <f t="shared" si="5"/>
        <v>18</v>
      </c>
    </row>
    <row r="13" spans="1:20" x14ac:dyDescent="0.3">
      <c r="A13" s="63" t="s">
        <v>1720</v>
      </c>
      <c r="B13" s="64">
        <f>VLOOKUP($A13,'Return Data'!$B$7:$R$2843,3,0)</f>
        <v>44368</v>
      </c>
      <c r="C13" s="65">
        <f>VLOOKUP($A13,'Return Data'!$B$7:$R$2843,4,0)</f>
        <v>15.9429</v>
      </c>
      <c r="D13" s="65">
        <f>VLOOKUP($A13,'Return Data'!$B$7:$R$2843,10,0)</f>
        <v>1.4301999999999999</v>
      </c>
      <c r="E13" s="66">
        <f t="shared" si="0"/>
        <v>7</v>
      </c>
      <c r="F13" s="65">
        <f>VLOOKUP($A13,'Return Data'!$B$7:$R$2843,11,0)</f>
        <v>2.3982999999999999</v>
      </c>
      <c r="G13" s="66">
        <f t="shared" si="1"/>
        <v>4</v>
      </c>
      <c r="H13" s="65">
        <f>VLOOKUP($A13,'Return Data'!$B$7:$R$2843,12,0)</f>
        <v>3.3923999999999999</v>
      </c>
      <c r="I13" s="66">
        <f t="shared" si="2"/>
        <v>7</v>
      </c>
      <c r="J13" s="65">
        <f>VLOOKUP($A13,'Return Data'!$B$7:$R$2843,13,0)</f>
        <v>4.2939999999999996</v>
      </c>
      <c r="K13" s="66">
        <f t="shared" si="3"/>
        <v>8</v>
      </c>
      <c r="L13" s="65">
        <f>VLOOKUP($A13,'Return Data'!$B$7:$R$2843,17,0)</f>
        <v>5.4776999999999996</v>
      </c>
      <c r="M13" s="66">
        <f t="shared" si="4"/>
        <v>2</v>
      </c>
      <c r="N13" s="65">
        <f>VLOOKUP($A13,'Return Data'!$B$7:$R$2843,14,0)</f>
        <v>6.0103999999999997</v>
      </c>
      <c r="O13" s="66">
        <f t="shared" si="6"/>
        <v>1</v>
      </c>
      <c r="P13" s="65">
        <f>VLOOKUP($A13,'Return Data'!$B$7:$R$2843,15,0)</f>
        <v>6.3632999999999997</v>
      </c>
      <c r="Q13" s="66">
        <f t="shared" ref="Q13:Q18" si="7">RANK(P13,P$8:P$34,0)</f>
        <v>1</v>
      </c>
      <c r="R13" s="65">
        <f>VLOOKUP($A13,'Return Data'!$B$7:$R$2843,16,0)</f>
        <v>6.9013999999999998</v>
      </c>
      <c r="S13" s="67">
        <f t="shared" si="5"/>
        <v>9</v>
      </c>
    </row>
    <row r="14" spans="1:20" x14ac:dyDescent="0.3">
      <c r="A14" s="63" t="s">
        <v>1721</v>
      </c>
      <c r="B14" s="64">
        <f>VLOOKUP($A14,'Return Data'!$B$7:$R$2843,3,0)</f>
        <v>44368</v>
      </c>
      <c r="C14" s="65">
        <f>VLOOKUP($A14,'Return Data'!$B$7:$R$2843,4,0)</f>
        <v>15.624000000000001</v>
      </c>
      <c r="D14" s="65">
        <f>VLOOKUP($A14,'Return Data'!$B$7:$R$2843,10,0)</f>
        <v>1.4216</v>
      </c>
      <c r="E14" s="66">
        <f t="shared" si="0"/>
        <v>8</v>
      </c>
      <c r="F14" s="65">
        <f>VLOOKUP($A14,'Return Data'!$B$7:$R$2843,11,0)</f>
        <v>2.2915000000000001</v>
      </c>
      <c r="G14" s="66">
        <f t="shared" si="1"/>
        <v>12</v>
      </c>
      <c r="H14" s="65">
        <f>VLOOKUP($A14,'Return Data'!$B$7:$R$2843,12,0)</f>
        <v>3.3197000000000001</v>
      </c>
      <c r="I14" s="66">
        <f t="shared" si="2"/>
        <v>11</v>
      </c>
      <c r="J14" s="65">
        <f>VLOOKUP($A14,'Return Data'!$B$7:$R$2843,13,0)</f>
        <v>4.16</v>
      </c>
      <c r="K14" s="66">
        <f t="shared" si="3"/>
        <v>14</v>
      </c>
      <c r="L14" s="65">
        <f>VLOOKUP($A14,'Return Data'!$B$7:$R$2843,17,0)</f>
        <v>4.8616000000000001</v>
      </c>
      <c r="M14" s="66">
        <f t="shared" si="4"/>
        <v>16</v>
      </c>
      <c r="N14" s="65">
        <f>VLOOKUP($A14,'Return Data'!$B$7:$R$2843,14,0)</f>
        <v>5.4279000000000002</v>
      </c>
      <c r="O14" s="66">
        <f t="shared" si="6"/>
        <v>14</v>
      </c>
      <c r="P14" s="65">
        <f>VLOOKUP($A14,'Return Data'!$B$7:$R$2843,15,0)</f>
        <v>5.8056000000000001</v>
      </c>
      <c r="Q14" s="66">
        <f t="shared" si="7"/>
        <v>13</v>
      </c>
      <c r="R14" s="65">
        <f>VLOOKUP($A14,'Return Data'!$B$7:$R$2843,16,0)</f>
        <v>6.3661000000000003</v>
      </c>
      <c r="S14" s="67">
        <f t="shared" si="5"/>
        <v>14</v>
      </c>
    </row>
    <row r="15" spans="1:20" x14ac:dyDescent="0.3">
      <c r="A15" s="63" t="s">
        <v>1722</v>
      </c>
      <c r="B15" s="64">
        <f>VLOOKUP($A15,'Return Data'!$B$7:$R$2843,3,0)</f>
        <v>44368</v>
      </c>
      <c r="C15" s="65">
        <f>VLOOKUP($A15,'Return Data'!$B$7:$R$2843,4,0)</f>
        <v>28.402799999999999</v>
      </c>
      <c r="D15" s="65">
        <f>VLOOKUP($A15,'Return Data'!$B$7:$R$2843,10,0)</f>
        <v>1.4172</v>
      </c>
      <c r="E15" s="66">
        <f t="shared" si="0"/>
        <v>9</v>
      </c>
      <c r="F15" s="65">
        <f>VLOOKUP($A15,'Return Data'!$B$7:$R$2843,11,0)</f>
        <v>2.2946</v>
      </c>
      <c r="G15" s="66">
        <f t="shared" si="1"/>
        <v>11</v>
      </c>
      <c r="H15" s="65">
        <f>VLOOKUP($A15,'Return Data'!$B$7:$R$2843,12,0)</f>
        <v>3.3464</v>
      </c>
      <c r="I15" s="66">
        <f t="shared" si="2"/>
        <v>10</v>
      </c>
      <c r="J15" s="65">
        <f>VLOOKUP($A15,'Return Data'!$B$7:$R$2843,13,0)</f>
        <v>4.1963999999999997</v>
      </c>
      <c r="K15" s="66">
        <f t="shared" si="3"/>
        <v>12</v>
      </c>
      <c r="L15" s="65">
        <f>VLOOKUP($A15,'Return Data'!$B$7:$R$2843,17,0)</f>
        <v>5.1253000000000002</v>
      </c>
      <c r="M15" s="66">
        <f t="shared" si="4"/>
        <v>11</v>
      </c>
      <c r="N15" s="65">
        <f>VLOOKUP($A15,'Return Data'!$B$7:$R$2843,14,0)</f>
        <v>5.7619999999999996</v>
      </c>
      <c r="O15" s="66">
        <f t="shared" si="6"/>
        <v>10</v>
      </c>
      <c r="P15" s="65">
        <f>VLOOKUP($A15,'Return Data'!$B$7:$R$2843,15,0)</f>
        <v>6.1437999999999997</v>
      </c>
      <c r="Q15" s="66">
        <f t="shared" si="7"/>
        <v>8</v>
      </c>
      <c r="R15" s="65">
        <f>VLOOKUP($A15,'Return Data'!$B$7:$R$2843,16,0)</f>
        <v>7.2690000000000001</v>
      </c>
      <c r="S15" s="67">
        <f t="shared" si="5"/>
        <v>2</v>
      </c>
    </row>
    <row r="16" spans="1:20" x14ac:dyDescent="0.3">
      <c r="A16" s="63" t="s">
        <v>1723</v>
      </c>
      <c r="B16" s="64">
        <f>VLOOKUP($A16,'Return Data'!$B$7:$R$2843,3,0)</f>
        <v>44368</v>
      </c>
      <c r="C16" s="65">
        <f>VLOOKUP($A16,'Return Data'!$B$7:$R$2843,4,0)</f>
        <v>27.0703</v>
      </c>
      <c r="D16" s="65">
        <f>VLOOKUP($A16,'Return Data'!$B$7:$R$2843,10,0)</f>
        <v>1.3622000000000001</v>
      </c>
      <c r="E16" s="66">
        <f t="shared" si="0"/>
        <v>16</v>
      </c>
      <c r="F16" s="65">
        <f>VLOOKUP($A16,'Return Data'!$B$7:$R$2843,11,0)</f>
        <v>2.2277</v>
      </c>
      <c r="G16" s="66">
        <f t="shared" si="1"/>
        <v>15</v>
      </c>
      <c r="H16" s="65">
        <f>VLOOKUP($A16,'Return Data'!$B$7:$R$2843,12,0)</f>
        <v>3.2858999999999998</v>
      </c>
      <c r="I16" s="66">
        <f t="shared" si="2"/>
        <v>13</v>
      </c>
      <c r="J16" s="65">
        <f>VLOOKUP($A16,'Return Data'!$B$7:$R$2843,13,0)</f>
        <v>4.1630000000000003</v>
      </c>
      <c r="K16" s="66">
        <f t="shared" si="3"/>
        <v>13</v>
      </c>
      <c r="L16" s="65">
        <f>VLOOKUP($A16,'Return Data'!$B$7:$R$2843,17,0)</f>
        <v>5.0175000000000001</v>
      </c>
      <c r="M16" s="66">
        <f t="shared" si="4"/>
        <v>13</v>
      </c>
      <c r="N16" s="65">
        <f>VLOOKUP($A16,'Return Data'!$B$7:$R$2843,14,0)</f>
        <v>5.7710999999999997</v>
      </c>
      <c r="O16" s="66">
        <f t="shared" si="6"/>
        <v>9</v>
      </c>
      <c r="P16" s="65">
        <f>VLOOKUP($A16,'Return Data'!$B$7:$R$2843,15,0)</f>
        <v>6.1120000000000001</v>
      </c>
      <c r="Q16" s="66">
        <f t="shared" si="7"/>
        <v>9</v>
      </c>
      <c r="R16" s="65">
        <f>VLOOKUP($A16,'Return Data'!$B$7:$R$2843,16,0)</f>
        <v>7.13</v>
      </c>
      <c r="S16" s="67">
        <f t="shared" si="5"/>
        <v>5</v>
      </c>
    </row>
    <row r="17" spans="1:19" x14ac:dyDescent="0.3">
      <c r="A17" s="63" t="s">
        <v>1724</v>
      </c>
      <c r="B17" s="64">
        <f>VLOOKUP($A17,'Return Data'!$B$7:$R$2843,3,0)</f>
        <v>44368</v>
      </c>
      <c r="C17" s="65">
        <f>VLOOKUP($A17,'Return Data'!$B$7:$R$2843,4,0)</f>
        <v>14.914099999999999</v>
      </c>
      <c r="D17" s="65">
        <f>VLOOKUP($A17,'Return Data'!$B$7:$R$2843,10,0)</f>
        <v>1.0071000000000001</v>
      </c>
      <c r="E17" s="66">
        <f t="shared" si="0"/>
        <v>26</v>
      </c>
      <c r="F17" s="65">
        <f>VLOOKUP($A17,'Return Data'!$B$7:$R$2843,11,0)</f>
        <v>1.6695</v>
      </c>
      <c r="G17" s="66">
        <f t="shared" si="1"/>
        <v>23</v>
      </c>
      <c r="H17" s="65">
        <f>VLOOKUP($A17,'Return Data'!$B$7:$R$2843,12,0)</f>
        <v>2.2774999999999999</v>
      </c>
      <c r="I17" s="66">
        <f t="shared" si="2"/>
        <v>22</v>
      </c>
      <c r="J17" s="65">
        <f>VLOOKUP($A17,'Return Data'!$B$7:$R$2843,13,0)</f>
        <v>2.8935</v>
      </c>
      <c r="K17" s="66">
        <f t="shared" si="3"/>
        <v>22</v>
      </c>
      <c r="L17" s="65">
        <f>VLOOKUP($A17,'Return Data'!$B$7:$R$2843,17,0)</f>
        <v>4.2523</v>
      </c>
      <c r="M17" s="66">
        <f t="shared" si="4"/>
        <v>19</v>
      </c>
      <c r="N17" s="65">
        <f>VLOOKUP($A17,'Return Data'!$B$7:$R$2843,14,0)</f>
        <v>4.9528999999999996</v>
      </c>
      <c r="O17" s="66">
        <f t="shared" si="6"/>
        <v>16</v>
      </c>
      <c r="P17" s="65">
        <f>VLOOKUP($A17,'Return Data'!$B$7:$R$2843,15,0)</f>
        <v>5.6980000000000004</v>
      </c>
      <c r="Q17" s="66">
        <f t="shared" si="7"/>
        <v>14</v>
      </c>
      <c r="R17" s="65">
        <f>VLOOKUP($A17,'Return Data'!$B$7:$R$2843,16,0)</f>
        <v>6.3330000000000002</v>
      </c>
      <c r="S17" s="67">
        <f t="shared" si="5"/>
        <v>15</v>
      </c>
    </row>
    <row r="18" spans="1:19" x14ac:dyDescent="0.3">
      <c r="A18" s="63" t="s">
        <v>1725</v>
      </c>
      <c r="B18" s="64">
        <f>VLOOKUP($A18,'Return Data'!$B$7:$R$2843,3,0)</f>
        <v>44368</v>
      </c>
      <c r="C18" s="65">
        <f>VLOOKUP($A18,'Return Data'!$B$7:$R$2843,4,0)</f>
        <v>26.326499999999999</v>
      </c>
      <c r="D18" s="65">
        <f>VLOOKUP($A18,'Return Data'!$B$7:$R$2843,10,0)</f>
        <v>1.379</v>
      </c>
      <c r="E18" s="66">
        <f t="shared" si="0"/>
        <v>13</v>
      </c>
      <c r="F18" s="65">
        <f>VLOOKUP($A18,'Return Data'!$B$7:$R$2843,11,0)</f>
        <v>2.2614999999999998</v>
      </c>
      <c r="G18" s="66">
        <f t="shared" si="1"/>
        <v>13</v>
      </c>
      <c r="H18" s="65">
        <f>VLOOKUP($A18,'Return Data'!$B$7:$R$2843,12,0)</f>
        <v>3.3117000000000001</v>
      </c>
      <c r="I18" s="66">
        <f t="shared" si="2"/>
        <v>12</v>
      </c>
      <c r="J18" s="65">
        <f>VLOOKUP($A18,'Return Data'!$B$7:$R$2843,13,0)</f>
        <v>4.2159000000000004</v>
      </c>
      <c r="K18" s="66">
        <f t="shared" si="3"/>
        <v>11</v>
      </c>
      <c r="L18" s="65">
        <f>VLOOKUP($A18,'Return Data'!$B$7:$R$2843,17,0)</f>
        <v>5.2680999999999996</v>
      </c>
      <c r="M18" s="66">
        <f t="shared" si="4"/>
        <v>6</v>
      </c>
      <c r="N18" s="65">
        <f>VLOOKUP($A18,'Return Data'!$B$7:$R$2843,14,0)</f>
        <v>5.6757999999999997</v>
      </c>
      <c r="O18" s="66">
        <f t="shared" si="6"/>
        <v>12</v>
      </c>
      <c r="P18" s="65">
        <f>VLOOKUP($A18,'Return Data'!$B$7:$R$2843,15,0)</f>
        <v>6.0730000000000004</v>
      </c>
      <c r="Q18" s="66">
        <f t="shared" si="7"/>
        <v>10</v>
      </c>
      <c r="R18" s="65">
        <f>VLOOKUP($A18,'Return Data'!$B$7:$R$2843,16,0)</f>
        <v>6.9965999999999999</v>
      </c>
      <c r="S18" s="67">
        <f t="shared" si="5"/>
        <v>6</v>
      </c>
    </row>
    <row r="19" spans="1:19" x14ac:dyDescent="0.3">
      <c r="A19" s="63" t="s">
        <v>1726</v>
      </c>
      <c r="B19" s="64">
        <f>VLOOKUP($A19,'Return Data'!$B$7:$R$2843,3,0)</f>
        <v>44368</v>
      </c>
      <c r="C19" s="65">
        <f>VLOOKUP($A19,'Return Data'!$B$7:$R$2843,4,0)</f>
        <v>10.738200000000001</v>
      </c>
      <c r="D19" s="65">
        <f>VLOOKUP($A19,'Return Data'!$B$7:$R$2843,10,0)</f>
        <v>1.1406000000000001</v>
      </c>
      <c r="E19" s="66">
        <f t="shared" si="0"/>
        <v>23</v>
      </c>
      <c r="F19" s="65">
        <f>VLOOKUP($A19,'Return Data'!$B$7:$R$2843,11,0)</f>
        <v>1.7105999999999999</v>
      </c>
      <c r="G19" s="66">
        <f t="shared" si="1"/>
        <v>22</v>
      </c>
      <c r="H19" s="65">
        <f>VLOOKUP($A19,'Return Data'!$B$7:$R$2843,12,0)</f>
        <v>2.496</v>
      </c>
      <c r="I19" s="66">
        <f t="shared" si="2"/>
        <v>20</v>
      </c>
      <c r="J19" s="65">
        <f>VLOOKUP($A19,'Return Data'!$B$7:$R$2843,13,0)</f>
        <v>3.3035999999999999</v>
      </c>
      <c r="K19" s="66">
        <f t="shared" si="3"/>
        <v>20</v>
      </c>
      <c r="L19" s="65"/>
      <c r="M19" s="66"/>
      <c r="N19" s="65"/>
      <c r="O19" s="66"/>
      <c r="P19" s="65"/>
      <c r="Q19" s="66"/>
      <c r="R19" s="65">
        <f>VLOOKUP($A19,'Return Data'!$B$7:$R$2843,16,0)</f>
        <v>4.0740999999999996</v>
      </c>
      <c r="S19" s="67">
        <f t="shared" si="5"/>
        <v>24</v>
      </c>
    </row>
    <row r="20" spans="1:19" x14ac:dyDescent="0.3">
      <c r="A20" s="63" t="s">
        <v>1727</v>
      </c>
      <c r="B20" s="64">
        <f>VLOOKUP($A20,'Return Data'!$B$7:$R$2843,3,0)</f>
        <v>44368</v>
      </c>
      <c r="C20" s="65">
        <f>VLOOKUP($A20,'Return Data'!$B$7:$R$2843,4,0)</f>
        <v>27.267199999999999</v>
      </c>
      <c r="D20" s="65">
        <f>VLOOKUP($A20,'Return Data'!$B$7:$R$2843,10,0)</f>
        <v>1.0888</v>
      </c>
      <c r="E20" s="66">
        <f t="shared" si="0"/>
        <v>24</v>
      </c>
      <c r="F20" s="65">
        <f>VLOOKUP($A20,'Return Data'!$B$7:$R$2843,11,0)</f>
        <v>1.5447</v>
      </c>
      <c r="G20" s="66">
        <f t="shared" si="1"/>
        <v>26</v>
      </c>
      <c r="H20" s="65">
        <f>VLOOKUP($A20,'Return Data'!$B$7:$R$2843,12,0)</f>
        <v>2.2088999999999999</v>
      </c>
      <c r="I20" s="66">
        <f t="shared" si="2"/>
        <v>24</v>
      </c>
      <c r="J20" s="65">
        <f>VLOOKUP($A20,'Return Data'!$B$7:$R$2843,13,0)</f>
        <v>2.6793</v>
      </c>
      <c r="K20" s="66">
        <f t="shared" si="3"/>
        <v>23</v>
      </c>
      <c r="L20" s="65">
        <f>VLOOKUP($A20,'Return Data'!$B$7:$R$2843,17,0)</f>
        <v>3.5396999999999998</v>
      </c>
      <c r="M20" s="66">
        <f>RANK(L20,L$8:L$34,0)</f>
        <v>21</v>
      </c>
      <c r="N20" s="65">
        <f>VLOOKUP($A20,'Return Data'!$B$7:$R$2843,14,0)</f>
        <v>4.4348999999999998</v>
      </c>
      <c r="O20" s="66">
        <f>RANK(N20,N$8:N$34,0)</f>
        <v>17</v>
      </c>
      <c r="P20" s="65">
        <f>VLOOKUP($A20,'Return Data'!$B$7:$R$2843,15,0)</f>
        <v>5.1356000000000002</v>
      </c>
      <c r="Q20" s="66">
        <f>RANK(P20,P$8:P$34,0)</f>
        <v>15</v>
      </c>
      <c r="R20" s="65">
        <f>VLOOKUP($A20,'Return Data'!$B$7:$R$2843,16,0)</f>
        <v>6.5205000000000002</v>
      </c>
      <c r="S20" s="67">
        <f t="shared" si="5"/>
        <v>12</v>
      </c>
    </row>
    <row r="21" spans="1:19" x14ac:dyDescent="0.3">
      <c r="A21" s="63" t="s">
        <v>1728</v>
      </c>
      <c r="B21" s="64">
        <f>VLOOKUP($A21,'Return Data'!$B$7:$R$2843,3,0)</f>
        <v>44368</v>
      </c>
      <c r="C21" s="65">
        <f>VLOOKUP($A21,'Return Data'!$B$7:$R$2843,4,0)</f>
        <v>30.655799999999999</v>
      </c>
      <c r="D21" s="65">
        <f>VLOOKUP($A21,'Return Data'!$B$7:$R$2843,10,0)</f>
        <v>1.4464999999999999</v>
      </c>
      <c r="E21" s="66">
        <f t="shared" si="0"/>
        <v>5</v>
      </c>
      <c r="F21" s="65">
        <f>VLOOKUP($A21,'Return Data'!$B$7:$R$2843,11,0)</f>
        <v>2.4102999999999999</v>
      </c>
      <c r="G21" s="66">
        <f t="shared" si="1"/>
        <v>3</v>
      </c>
      <c r="H21" s="65">
        <f>VLOOKUP($A21,'Return Data'!$B$7:$R$2843,12,0)</f>
        <v>3.4603000000000002</v>
      </c>
      <c r="I21" s="66">
        <f t="shared" si="2"/>
        <v>3</v>
      </c>
      <c r="J21" s="65">
        <f>VLOOKUP($A21,'Return Data'!$B$7:$R$2843,13,0)</f>
        <v>4.3833000000000002</v>
      </c>
      <c r="K21" s="66">
        <f t="shared" si="3"/>
        <v>4</v>
      </c>
      <c r="L21" s="65">
        <f>VLOOKUP($A21,'Return Data'!$B$7:$R$2843,17,0)</f>
        <v>5.2478999999999996</v>
      </c>
      <c r="M21" s="66">
        <f>RANK(L21,L$8:L$34,0)</f>
        <v>8</v>
      </c>
      <c r="N21" s="65">
        <f>VLOOKUP($A21,'Return Data'!$B$7:$R$2843,14,0)</f>
        <v>5.819</v>
      </c>
      <c r="O21" s="66">
        <f>RANK(N21,N$8:N$34,0)</f>
        <v>5</v>
      </c>
      <c r="P21" s="65">
        <f>VLOOKUP($A21,'Return Data'!$B$7:$R$2843,15,0)</f>
        <v>6.1791</v>
      </c>
      <c r="Q21" s="66">
        <f>RANK(P21,P$8:P$34,0)</f>
        <v>5</v>
      </c>
      <c r="R21" s="65">
        <f>VLOOKUP($A21,'Return Data'!$B$7:$R$2843,16,0)</f>
        <v>7.2533000000000003</v>
      </c>
      <c r="S21" s="67">
        <f t="shared" si="5"/>
        <v>3</v>
      </c>
    </row>
    <row r="22" spans="1:19" x14ac:dyDescent="0.3">
      <c r="A22" s="63" t="s">
        <v>1729</v>
      </c>
      <c r="B22" s="64">
        <f>VLOOKUP($A22,'Return Data'!$B$7:$R$2843,3,0)</f>
        <v>44368</v>
      </c>
      <c r="C22" s="65">
        <f>VLOOKUP($A22,'Return Data'!$B$7:$R$2843,4,0)</f>
        <v>15.773</v>
      </c>
      <c r="D22" s="65">
        <f>VLOOKUP($A22,'Return Data'!$B$7:$R$2843,10,0)</f>
        <v>1.4079999999999999</v>
      </c>
      <c r="E22" s="66">
        <f t="shared" si="0"/>
        <v>10</v>
      </c>
      <c r="F22" s="65">
        <f>VLOOKUP($A22,'Return Data'!$B$7:$R$2843,11,0)</f>
        <v>2.3955000000000002</v>
      </c>
      <c r="G22" s="66">
        <f t="shared" si="1"/>
        <v>5</v>
      </c>
      <c r="H22" s="65">
        <f>VLOOKUP($A22,'Return Data'!$B$7:$R$2843,12,0)</f>
        <v>3.4226999999999999</v>
      </c>
      <c r="I22" s="66">
        <f t="shared" si="2"/>
        <v>5</v>
      </c>
      <c r="J22" s="65">
        <f>VLOOKUP($A22,'Return Data'!$B$7:$R$2843,13,0)</f>
        <v>4.5538999999999996</v>
      </c>
      <c r="K22" s="66">
        <f t="shared" si="3"/>
        <v>3</v>
      </c>
      <c r="L22" s="65">
        <f>VLOOKUP($A22,'Return Data'!$B$7:$R$2843,17,0)</f>
        <v>5.4488000000000003</v>
      </c>
      <c r="M22" s="66">
        <f>RANK(L22,L$8:L$34,0)</f>
        <v>3</v>
      </c>
      <c r="N22" s="65">
        <f>VLOOKUP($A22,'Return Data'!$B$7:$R$2843,14,0)</f>
        <v>5.8781999999999996</v>
      </c>
      <c r="O22" s="66">
        <f>RANK(N22,N$8:N$34,0)</f>
        <v>4</v>
      </c>
      <c r="P22" s="65">
        <f>VLOOKUP($A22,'Return Data'!$B$7:$R$2843,15,0)</f>
        <v>6.2656000000000001</v>
      </c>
      <c r="Q22" s="66">
        <f>RANK(P22,P$8:P$34,0)</f>
        <v>4</v>
      </c>
      <c r="R22" s="65">
        <f>VLOOKUP($A22,'Return Data'!$B$7:$R$2843,16,0)</f>
        <v>6.7458999999999998</v>
      </c>
      <c r="S22" s="67">
        <f t="shared" si="5"/>
        <v>10</v>
      </c>
    </row>
    <row r="23" spans="1:19" x14ac:dyDescent="0.3">
      <c r="A23" s="63" t="s">
        <v>1730</v>
      </c>
      <c r="B23" s="64">
        <f>VLOOKUP($A23,'Return Data'!$B$7:$R$2843,3,0)</f>
        <v>44368</v>
      </c>
      <c r="C23" s="65">
        <f>VLOOKUP($A23,'Return Data'!$B$7:$R$2843,4,0)</f>
        <v>11.238300000000001</v>
      </c>
      <c r="D23" s="65">
        <f>VLOOKUP($A23,'Return Data'!$B$7:$R$2843,10,0)</f>
        <v>1.2724</v>
      </c>
      <c r="E23" s="66">
        <f t="shared" si="0"/>
        <v>20</v>
      </c>
      <c r="F23" s="65">
        <f>VLOOKUP($A23,'Return Data'!$B$7:$R$2843,11,0)</f>
        <v>1.9449000000000001</v>
      </c>
      <c r="G23" s="66">
        <f t="shared" si="1"/>
        <v>21</v>
      </c>
      <c r="H23" s="65">
        <f>VLOOKUP($A23,'Return Data'!$B$7:$R$2843,12,0)</f>
        <v>2.7820999999999998</v>
      </c>
      <c r="I23" s="66">
        <f t="shared" si="2"/>
        <v>19</v>
      </c>
      <c r="J23" s="65">
        <f>VLOOKUP($A23,'Return Data'!$B$7:$R$2843,13,0)</f>
        <v>3.472</v>
      </c>
      <c r="K23" s="66">
        <f t="shared" si="3"/>
        <v>19</v>
      </c>
      <c r="L23" s="65">
        <f>VLOOKUP($A23,'Return Data'!$B$7:$R$2843,17,0)</f>
        <v>4.6153000000000004</v>
      </c>
      <c r="M23" s="66">
        <f>RANK(L23,L$8:L$34,0)</f>
        <v>17</v>
      </c>
      <c r="N23" s="65"/>
      <c r="O23" s="66"/>
      <c r="P23" s="65"/>
      <c r="Q23" s="66"/>
      <c r="R23" s="65">
        <f>VLOOKUP($A23,'Return Data'!$B$7:$R$2843,16,0)</f>
        <v>4.9729000000000001</v>
      </c>
      <c r="S23" s="67">
        <f t="shared" si="5"/>
        <v>20</v>
      </c>
    </row>
    <row r="24" spans="1:19" x14ac:dyDescent="0.3">
      <c r="A24" s="63" t="s">
        <v>1731</v>
      </c>
      <c r="B24" s="64">
        <f>VLOOKUP($A24,'Return Data'!$B$7:$R$2843,3,0)</f>
        <v>44368</v>
      </c>
      <c r="C24" s="65">
        <f>VLOOKUP($A24,'Return Data'!$B$7:$R$2843,4,0)</f>
        <v>10.3108</v>
      </c>
      <c r="D24" s="65">
        <f>VLOOKUP($A24,'Return Data'!$B$7:$R$2843,10,0)</f>
        <v>1.2023999999999999</v>
      </c>
      <c r="E24" s="66">
        <f t="shared" si="0"/>
        <v>21</v>
      </c>
      <c r="F24" s="65">
        <f>VLOOKUP($A24,'Return Data'!$B$7:$R$2843,11,0)</f>
        <v>1.9761</v>
      </c>
      <c r="G24" s="66">
        <f t="shared" si="1"/>
        <v>20</v>
      </c>
      <c r="H24" s="65"/>
      <c r="I24" s="66"/>
      <c r="J24" s="65"/>
      <c r="K24" s="66"/>
      <c r="L24" s="65"/>
      <c r="M24" s="66"/>
      <c r="N24" s="65"/>
      <c r="O24" s="66"/>
      <c r="P24" s="65"/>
      <c r="Q24" s="66"/>
      <c r="R24" s="65">
        <f>VLOOKUP($A24,'Return Data'!$B$7:$R$2843,16,0)</f>
        <v>3.1080000000000001</v>
      </c>
      <c r="S24" s="67">
        <f t="shared" si="5"/>
        <v>26</v>
      </c>
    </row>
    <row r="25" spans="1:19" x14ac:dyDescent="0.3">
      <c r="A25" s="63" t="s">
        <v>1732</v>
      </c>
      <c r="B25" s="64">
        <f>VLOOKUP($A25,'Return Data'!$B$7:$R$2843,3,0)</f>
        <v>44368</v>
      </c>
      <c r="C25" s="65">
        <f>VLOOKUP($A25,'Return Data'!$B$7:$R$2843,4,0)</f>
        <v>10.425000000000001</v>
      </c>
      <c r="D25" s="65">
        <f>VLOOKUP($A25,'Return Data'!$B$7:$R$2843,10,0)</f>
        <v>1.3711</v>
      </c>
      <c r="E25" s="66">
        <f t="shared" si="0"/>
        <v>14</v>
      </c>
      <c r="F25" s="65">
        <f>VLOOKUP($A25,'Return Data'!$B$7:$R$2843,11,0)</f>
        <v>2.246</v>
      </c>
      <c r="G25" s="66">
        <f t="shared" si="1"/>
        <v>14</v>
      </c>
      <c r="H25" s="65"/>
      <c r="I25" s="66"/>
      <c r="J25" s="65"/>
      <c r="K25" s="66"/>
      <c r="L25" s="65"/>
      <c r="M25" s="66"/>
      <c r="N25" s="65"/>
      <c r="O25" s="66"/>
      <c r="P25" s="65"/>
      <c r="Q25" s="66"/>
      <c r="R25" s="65">
        <f>VLOOKUP($A25,'Return Data'!$B$7:$R$2843,16,0)</f>
        <v>4.2263999999999999</v>
      </c>
      <c r="S25" s="67">
        <f t="shared" si="5"/>
        <v>23</v>
      </c>
    </row>
    <row r="26" spans="1:19" x14ac:dyDescent="0.3">
      <c r="A26" s="63" t="s">
        <v>2013</v>
      </c>
      <c r="B26" s="64">
        <f>VLOOKUP($A26,'Return Data'!$B$7:$R$2843,3,0)</f>
        <v>44368</v>
      </c>
      <c r="C26" s="65">
        <f>VLOOKUP($A26,'Return Data'!$B$7:$R$2843,4,0)</f>
        <v>10.8939</v>
      </c>
      <c r="D26" s="65">
        <f>VLOOKUP($A26,'Return Data'!$B$7:$R$2843,10,0)</f>
        <v>0.36209999999999998</v>
      </c>
      <c r="E26" s="66">
        <f t="shared" si="0"/>
        <v>27</v>
      </c>
      <c r="F26" s="65">
        <f>VLOOKUP($A26,'Return Data'!$B$7:$R$2843,11,0)</f>
        <v>0.75939999999999996</v>
      </c>
      <c r="G26" s="66">
        <f t="shared" si="1"/>
        <v>27</v>
      </c>
      <c r="H26" s="65">
        <f>VLOOKUP($A26,'Return Data'!$B$7:$R$2843,12,0)</f>
        <v>0.96199999999999997</v>
      </c>
      <c r="I26" s="66">
        <f t="shared" ref="I26:I34" si="8">RANK(H26,H$8:H$34,0)</f>
        <v>25</v>
      </c>
      <c r="J26" s="65">
        <f>VLOOKUP($A26,'Return Data'!$B$7:$R$2843,13,0)</f>
        <v>0.73229999999999995</v>
      </c>
      <c r="K26" s="66">
        <f t="shared" ref="K26:K34" si="9">RANK(J26,J$8:J$34,0)</f>
        <v>25</v>
      </c>
      <c r="L26" s="65">
        <f>VLOOKUP($A26,'Return Data'!$B$7:$R$2843,17,0)</f>
        <v>1.75</v>
      </c>
      <c r="M26" s="66">
        <f>RANK(L26,L$8:L$34,0)</f>
        <v>23</v>
      </c>
      <c r="N26" s="65"/>
      <c r="O26" s="66"/>
      <c r="P26" s="65"/>
      <c r="Q26" s="66"/>
      <c r="R26" s="65">
        <f>VLOOKUP($A26,'Return Data'!$B$7:$R$2843,16,0)</f>
        <v>3.0865999999999998</v>
      </c>
      <c r="S26" s="67">
        <f t="shared" si="5"/>
        <v>27</v>
      </c>
    </row>
    <row r="27" spans="1:19" x14ac:dyDescent="0.3">
      <c r="A27" s="63" t="s">
        <v>1733</v>
      </c>
      <c r="B27" s="64">
        <f>VLOOKUP($A27,'Return Data'!$B$7:$R$2843,3,0)</f>
        <v>44368</v>
      </c>
      <c r="C27" s="65">
        <f>VLOOKUP($A27,'Return Data'!$B$7:$R$2843,4,0)</f>
        <v>22.0959</v>
      </c>
      <c r="D27" s="65">
        <f>VLOOKUP($A27,'Return Data'!$B$7:$R$2843,10,0)</f>
        <v>1.4355</v>
      </c>
      <c r="E27" s="66">
        <f t="shared" si="0"/>
        <v>6</v>
      </c>
      <c r="F27" s="65">
        <f>VLOOKUP($A27,'Return Data'!$B$7:$R$2843,11,0)</f>
        <v>2.3389000000000002</v>
      </c>
      <c r="G27" s="66">
        <f t="shared" si="1"/>
        <v>8</v>
      </c>
      <c r="H27" s="65">
        <f>VLOOKUP($A27,'Return Data'!$B$7:$R$2843,12,0)</f>
        <v>3.3866999999999998</v>
      </c>
      <c r="I27" s="66">
        <f t="shared" si="8"/>
        <v>9</v>
      </c>
      <c r="J27" s="65">
        <f>VLOOKUP($A27,'Return Data'!$B$7:$R$2843,13,0)</f>
        <v>4.2972999999999999</v>
      </c>
      <c r="K27" s="66">
        <f t="shared" si="9"/>
        <v>7</v>
      </c>
      <c r="L27" s="65">
        <f>VLOOKUP($A27,'Return Data'!$B$7:$R$2843,17,0)</f>
        <v>5.306</v>
      </c>
      <c r="M27" s="66">
        <f>RANK(L27,L$8:L$34,0)</f>
        <v>5</v>
      </c>
      <c r="N27" s="65">
        <f>VLOOKUP($A27,'Return Data'!$B$7:$R$2843,14,0)</f>
        <v>5.9573999999999998</v>
      </c>
      <c r="O27" s="66">
        <f>RANK(N27,N$8:N$34,0)</f>
        <v>2</v>
      </c>
      <c r="P27" s="65">
        <f>VLOOKUP($A27,'Return Data'!$B$7:$R$2843,15,0)</f>
        <v>6.3567</v>
      </c>
      <c r="Q27" s="66">
        <f>RANK(P27,P$8:P$34,0)</f>
        <v>2</v>
      </c>
      <c r="R27" s="65">
        <f>VLOOKUP($A27,'Return Data'!$B$7:$R$2843,16,0)</f>
        <v>7.3262999999999998</v>
      </c>
      <c r="S27" s="67">
        <f t="shared" si="5"/>
        <v>1</v>
      </c>
    </row>
    <row r="28" spans="1:19" x14ac:dyDescent="0.3">
      <c r="A28" s="63" t="s">
        <v>1734</v>
      </c>
      <c r="B28" s="64">
        <f>VLOOKUP($A28,'Return Data'!$B$7:$R$2843,3,0)</f>
        <v>44368</v>
      </c>
      <c r="C28" s="65">
        <f>VLOOKUP($A28,'Return Data'!$B$7:$R$2843,4,0)</f>
        <v>15.3193</v>
      </c>
      <c r="D28" s="65">
        <f>VLOOKUP($A28,'Return Data'!$B$7:$R$2843,10,0)</f>
        <v>1.2799</v>
      </c>
      <c r="E28" s="66">
        <f t="shared" si="0"/>
        <v>19</v>
      </c>
      <c r="F28" s="65">
        <f>VLOOKUP($A28,'Return Data'!$B$7:$R$2843,11,0)</f>
        <v>2.1960999999999999</v>
      </c>
      <c r="G28" s="66">
        <f t="shared" si="1"/>
        <v>16</v>
      </c>
      <c r="H28" s="65">
        <f>VLOOKUP($A28,'Return Data'!$B$7:$R$2843,12,0)</f>
        <v>3.1762000000000001</v>
      </c>
      <c r="I28" s="66">
        <f t="shared" si="8"/>
        <v>15</v>
      </c>
      <c r="J28" s="65">
        <f>VLOOKUP($A28,'Return Data'!$B$7:$R$2843,13,0)</f>
        <v>4.2704000000000004</v>
      </c>
      <c r="K28" s="66">
        <f t="shared" si="9"/>
        <v>10</v>
      </c>
      <c r="L28" s="65">
        <f>VLOOKUP($A28,'Return Data'!$B$7:$R$2843,17,0)</f>
        <v>4.8802000000000003</v>
      </c>
      <c r="M28" s="66">
        <f>RANK(L28,L$8:L$34,0)</f>
        <v>15</v>
      </c>
      <c r="N28" s="65">
        <f>VLOOKUP($A28,'Return Data'!$B$7:$R$2843,14,0)</f>
        <v>5.4484000000000004</v>
      </c>
      <c r="O28" s="66">
        <f>RANK(N28,N$8:N$34,0)</f>
        <v>13</v>
      </c>
      <c r="P28" s="65">
        <f>VLOOKUP($A28,'Return Data'!$B$7:$R$2843,15,0)</f>
        <v>5.9086999999999996</v>
      </c>
      <c r="Q28" s="66">
        <f>RANK(P28,P$8:P$34,0)</f>
        <v>11</v>
      </c>
      <c r="R28" s="65">
        <f>VLOOKUP($A28,'Return Data'!$B$7:$R$2843,16,0)</f>
        <v>6.4519000000000002</v>
      </c>
      <c r="S28" s="67">
        <f t="shared" si="5"/>
        <v>13</v>
      </c>
    </row>
    <row r="29" spans="1:19" x14ac:dyDescent="0.3">
      <c r="A29" s="63" t="s">
        <v>1735</v>
      </c>
      <c r="B29" s="64">
        <f>VLOOKUP($A29,'Return Data'!$B$7:$R$2843,3,0)</f>
        <v>44368</v>
      </c>
      <c r="C29" s="65">
        <f>VLOOKUP($A29,'Return Data'!$B$7:$R$2843,4,0)</f>
        <v>12.022399999999999</v>
      </c>
      <c r="D29" s="65">
        <f>VLOOKUP($A29,'Return Data'!$B$7:$R$2843,10,0)</f>
        <v>1.1467000000000001</v>
      </c>
      <c r="E29" s="66">
        <f t="shared" si="0"/>
        <v>22</v>
      </c>
      <c r="F29" s="65">
        <f>VLOOKUP($A29,'Return Data'!$B$7:$R$2843,11,0)</f>
        <v>1.6521999999999999</v>
      </c>
      <c r="G29" s="66">
        <f t="shared" si="1"/>
        <v>24</v>
      </c>
      <c r="H29" s="65">
        <f>VLOOKUP($A29,'Return Data'!$B$7:$R$2843,12,0)</f>
        <v>2.2921999999999998</v>
      </c>
      <c r="I29" s="66">
        <f t="shared" si="8"/>
        <v>21</v>
      </c>
      <c r="J29" s="65">
        <f>VLOOKUP($A29,'Return Data'!$B$7:$R$2843,13,0)</f>
        <v>2.6240000000000001</v>
      </c>
      <c r="K29" s="66">
        <f t="shared" si="9"/>
        <v>24</v>
      </c>
      <c r="L29" s="65">
        <f>VLOOKUP($A29,'Return Data'!$B$7:$R$2843,17,0)</f>
        <v>3.1316000000000002</v>
      </c>
      <c r="M29" s="66">
        <f>RANK(L29,L$8:L$34,0)</f>
        <v>22</v>
      </c>
      <c r="N29" s="65">
        <f>VLOOKUP($A29,'Return Data'!$B$7:$R$2843,14,0)</f>
        <v>1.8063</v>
      </c>
      <c r="O29" s="66">
        <f>RANK(N29,N$8:N$34,0)</f>
        <v>18</v>
      </c>
      <c r="P29" s="65"/>
      <c r="Q29" s="66"/>
      <c r="R29" s="65">
        <f>VLOOKUP($A29,'Return Data'!$B$7:$R$2843,16,0)</f>
        <v>3.6269</v>
      </c>
      <c r="S29" s="67">
        <f t="shared" si="5"/>
        <v>25</v>
      </c>
    </row>
    <row r="30" spans="1:19" x14ac:dyDescent="0.3">
      <c r="A30" s="63" t="s">
        <v>1736</v>
      </c>
      <c r="B30" s="64">
        <f>VLOOKUP($A30,'Return Data'!$B$7:$R$2843,3,0)</f>
        <v>44368</v>
      </c>
      <c r="C30" s="65">
        <f>VLOOKUP($A30,'Return Data'!$B$7:$R$2843,4,0)</f>
        <v>27.601199999999999</v>
      </c>
      <c r="D30" s="65">
        <f>VLOOKUP($A30,'Return Data'!$B$7:$R$2843,10,0)</f>
        <v>1.3680000000000001</v>
      </c>
      <c r="E30" s="66">
        <f t="shared" si="0"/>
        <v>15</v>
      </c>
      <c r="F30" s="65">
        <f>VLOOKUP($A30,'Return Data'!$B$7:$R$2843,11,0)</f>
        <v>2.1419000000000001</v>
      </c>
      <c r="G30" s="66">
        <f t="shared" si="1"/>
        <v>17</v>
      </c>
      <c r="H30" s="65">
        <f>VLOOKUP($A30,'Return Data'!$B$7:$R$2843,12,0)</f>
        <v>3.0015000000000001</v>
      </c>
      <c r="I30" s="66">
        <f t="shared" si="8"/>
        <v>17</v>
      </c>
      <c r="J30" s="65">
        <f>VLOOKUP($A30,'Return Data'!$B$7:$R$2843,13,0)</f>
        <v>3.6749999999999998</v>
      </c>
      <c r="K30" s="66">
        <f t="shared" si="9"/>
        <v>18</v>
      </c>
      <c r="L30" s="65">
        <f>VLOOKUP($A30,'Return Data'!$B$7:$R$2843,17,0)</f>
        <v>4.6022999999999996</v>
      </c>
      <c r="M30" s="66">
        <f>RANK(L30,L$8:L$34,0)</f>
        <v>18</v>
      </c>
      <c r="N30" s="65">
        <f>VLOOKUP($A30,'Return Data'!$B$7:$R$2843,14,0)</f>
        <v>5.3259999999999996</v>
      </c>
      <c r="O30" s="66">
        <f>RANK(N30,N$8:N$34,0)</f>
        <v>15</v>
      </c>
      <c r="P30" s="65">
        <f>VLOOKUP($A30,'Return Data'!$B$7:$R$2843,15,0)</f>
        <v>5.8308999999999997</v>
      </c>
      <c r="Q30" s="66">
        <f>RANK(P30,P$8:P$34,0)</f>
        <v>12</v>
      </c>
      <c r="R30" s="65">
        <f>VLOOKUP($A30,'Return Data'!$B$7:$R$2843,16,0)</f>
        <v>6.9016999999999999</v>
      </c>
      <c r="S30" s="67">
        <f t="shared" si="5"/>
        <v>8</v>
      </c>
    </row>
    <row r="31" spans="1:19" x14ac:dyDescent="0.3">
      <c r="A31" s="63" t="s">
        <v>1737</v>
      </c>
      <c r="B31" s="64">
        <f>VLOOKUP($A31,'Return Data'!$B$7:$R$2843,3,0)</f>
        <v>44368</v>
      </c>
      <c r="C31" s="65">
        <f>VLOOKUP($A31,'Return Data'!$B$7:$R$2843,4,0)</f>
        <v>10.6374</v>
      </c>
      <c r="D31" s="65">
        <f>VLOOKUP($A31,'Return Data'!$B$7:$R$2843,10,0)</f>
        <v>1.5659000000000001</v>
      </c>
      <c r="E31" s="66">
        <f t="shared" si="0"/>
        <v>1</v>
      </c>
      <c r="F31" s="65">
        <f>VLOOKUP($A31,'Return Data'!$B$7:$R$2843,11,0)</f>
        <v>2.3348</v>
      </c>
      <c r="G31" s="66">
        <f t="shared" si="1"/>
        <v>9</v>
      </c>
      <c r="H31" s="65">
        <f>VLOOKUP($A31,'Return Data'!$B$7:$R$2843,12,0)</f>
        <v>3.4977999999999998</v>
      </c>
      <c r="I31" s="66">
        <f t="shared" si="8"/>
        <v>2</v>
      </c>
      <c r="J31" s="65">
        <f>VLOOKUP($A31,'Return Data'!$B$7:$R$2843,13,0)</f>
        <v>4.9218999999999999</v>
      </c>
      <c r="K31" s="66">
        <f t="shared" si="9"/>
        <v>1</v>
      </c>
      <c r="L31" s="65"/>
      <c r="M31" s="66"/>
      <c r="N31" s="65"/>
      <c r="O31" s="66"/>
      <c r="P31" s="65"/>
      <c r="Q31" s="66"/>
      <c r="R31" s="65">
        <f>VLOOKUP($A31,'Return Data'!$B$7:$R$2843,16,0)</f>
        <v>4.5858999999999996</v>
      </c>
      <c r="S31" s="67">
        <f t="shared" si="5"/>
        <v>22</v>
      </c>
    </row>
    <row r="32" spans="1:19" x14ac:dyDescent="0.3">
      <c r="A32" s="63" t="s">
        <v>1738</v>
      </c>
      <c r="B32" s="64">
        <f>VLOOKUP($A32,'Return Data'!$B$7:$R$2843,3,0)</f>
        <v>44368</v>
      </c>
      <c r="C32" s="65">
        <f>VLOOKUP($A32,'Return Data'!$B$7:$R$2843,4,0)</f>
        <v>11.619400000000001</v>
      </c>
      <c r="D32" s="65">
        <f>VLOOKUP($A32,'Return Data'!$B$7:$R$2843,10,0)</f>
        <v>1.5123</v>
      </c>
      <c r="E32" s="66">
        <f t="shared" si="0"/>
        <v>2</v>
      </c>
      <c r="F32" s="65">
        <f>VLOOKUP($A32,'Return Data'!$B$7:$R$2843,11,0)</f>
        <v>2.4765000000000001</v>
      </c>
      <c r="G32" s="66">
        <f t="shared" si="1"/>
        <v>1</v>
      </c>
      <c r="H32" s="65">
        <f>VLOOKUP($A32,'Return Data'!$B$7:$R$2843,12,0)</f>
        <v>3.6271</v>
      </c>
      <c r="I32" s="66">
        <f t="shared" si="8"/>
        <v>1</v>
      </c>
      <c r="J32" s="65">
        <f>VLOOKUP($A32,'Return Data'!$B$7:$R$2843,13,0)</f>
        <v>4.6830999999999996</v>
      </c>
      <c r="K32" s="66">
        <f t="shared" si="9"/>
        <v>2</v>
      </c>
      <c r="L32" s="65">
        <f>VLOOKUP($A32,'Return Data'!$B$7:$R$2843,17,0)</f>
        <v>5.8160999999999996</v>
      </c>
      <c r="M32" s="66">
        <f>RANK(L32,L$8:L$34,0)</f>
        <v>1</v>
      </c>
      <c r="N32" s="65"/>
      <c r="O32" s="66"/>
      <c r="P32" s="65"/>
      <c r="Q32" s="66"/>
      <c r="R32" s="65">
        <f>VLOOKUP($A32,'Return Data'!$B$7:$R$2843,16,0)</f>
        <v>6.1631999999999998</v>
      </c>
      <c r="S32" s="67">
        <f t="shared" si="5"/>
        <v>17</v>
      </c>
    </row>
    <row r="33" spans="1:19" x14ac:dyDescent="0.3">
      <c r="A33" s="63" t="s">
        <v>1739</v>
      </c>
      <c r="B33" s="64">
        <f>VLOOKUP($A33,'Return Data'!$B$7:$R$2843,3,0)</f>
        <v>44368</v>
      </c>
      <c r="C33" s="65">
        <f>VLOOKUP($A33,'Return Data'!$B$7:$R$2843,4,0)</f>
        <v>11.3073</v>
      </c>
      <c r="D33" s="65">
        <f>VLOOKUP($A33,'Return Data'!$B$7:$R$2843,10,0)</f>
        <v>1.3471</v>
      </c>
      <c r="E33" s="66">
        <f t="shared" si="0"/>
        <v>17</v>
      </c>
      <c r="F33" s="65">
        <f>VLOOKUP($A33,'Return Data'!$B$7:$R$2843,11,0)</f>
        <v>1.9852000000000001</v>
      </c>
      <c r="G33" s="66">
        <f t="shared" si="1"/>
        <v>19</v>
      </c>
      <c r="H33" s="65">
        <f>VLOOKUP($A33,'Return Data'!$B$7:$R$2843,12,0)</f>
        <v>2.8956</v>
      </c>
      <c r="I33" s="66">
        <f t="shared" si="8"/>
        <v>18</v>
      </c>
      <c r="J33" s="65">
        <f>VLOOKUP($A33,'Return Data'!$B$7:$R$2843,13,0)</f>
        <v>3.8252999999999999</v>
      </c>
      <c r="K33" s="66">
        <f t="shared" si="9"/>
        <v>17</v>
      </c>
      <c r="L33" s="65">
        <f>VLOOKUP($A33,'Return Data'!$B$7:$R$2843,17,0)</f>
        <v>5.0617999999999999</v>
      </c>
      <c r="M33" s="66">
        <f>RANK(L33,L$8:L$34,0)</f>
        <v>12</v>
      </c>
      <c r="N33" s="65"/>
      <c r="O33" s="66"/>
      <c r="P33" s="65"/>
      <c r="Q33" s="66"/>
      <c r="R33" s="65">
        <f>VLOOKUP($A33,'Return Data'!$B$7:$R$2843,16,0)</f>
        <v>5.4044999999999996</v>
      </c>
      <c r="S33" s="67">
        <f t="shared" si="5"/>
        <v>19</v>
      </c>
    </row>
    <row r="34" spans="1:19" x14ac:dyDescent="0.3">
      <c r="A34" s="63" t="s">
        <v>1740</v>
      </c>
      <c r="B34" s="64">
        <f>VLOOKUP($A34,'Return Data'!$B$7:$R$2843,3,0)</f>
        <v>44368</v>
      </c>
      <c r="C34" s="65">
        <f>VLOOKUP($A34,'Return Data'!$B$7:$R$2843,4,0)</f>
        <v>28.827000000000002</v>
      </c>
      <c r="D34" s="65">
        <f>VLOOKUP($A34,'Return Data'!$B$7:$R$2843,10,0)</f>
        <v>1.4842</v>
      </c>
      <c r="E34" s="66">
        <f t="shared" si="0"/>
        <v>4</v>
      </c>
      <c r="F34" s="65">
        <f>VLOOKUP($A34,'Return Data'!$B$7:$R$2843,11,0)</f>
        <v>2.3809999999999998</v>
      </c>
      <c r="G34" s="66">
        <f t="shared" si="1"/>
        <v>6</v>
      </c>
      <c r="H34" s="65">
        <f>VLOOKUP($A34,'Return Data'!$B$7:$R$2843,12,0)</f>
        <v>3.3896999999999999</v>
      </c>
      <c r="I34" s="66">
        <f t="shared" si="8"/>
        <v>8</v>
      </c>
      <c r="J34" s="65">
        <f>VLOOKUP($A34,'Return Data'!$B$7:$R$2843,13,0)</f>
        <v>4.3795000000000002</v>
      </c>
      <c r="K34" s="66">
        <f t="shared" si="9"/>
        <v>5</v>
      </c>
      <c r="L34" s="65">
        <f>VLOOKUP($A34,'Return Data'!$B$7:$R$2843,17,0)</f>
        <v>5.2584999999999997</v>
      </c>
      <c r="M34" s="66">
        <f>RANK(L34,L$8:L$34,0)</f>
        <v>7</v>
      </c>
      <c r="N34" s="65">
        <f>VLOOKUP($A34,'Return Data'!$B$7:$R$2843,14,0)</f>
        <v>5.8174999999999999</v>
      </c>
      <c r="O34" s="66">
        <f>RANK(N34,N$8:N$34,0)</f>
        <v>6</v>
      </c>
      <c r="P34" s="65">
        <f>VLOOKUP($A34,'Return Data'!$B$7:$R$2843,15,0)</f>
        <v>6.1441999999999997</v>
      </c>
      <c r="Q34" s="66">
        <f>RANK(P34,P$8:P$34,0)</f>
        <v>7</v>
      </c>
      <c r="R34" s="65">
        <f>VLOOKUP($A34,'Return Data'!$B$7:$R$2843,16,0)</f>
        <v>6.9031000000000002</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1.3014370370370369</v>
      </c>
      <c r="E36" s="74"/>
      <c r="F36" s="75">
        <f>AVERAGE(F8:F34)</f>
        <v>2.0922777777777779</v>
      </c>
      <c r="G36" s="74"/>
      <c r="H36" s="75">
        <f>AVERAGE(H8:H34)</f>
        <v>2.9993360000000009</v>
      </c>
      <c r="I36" s="74"/>
      <c r="J36" s="75">
        <f>AVERAGE(J8:J34)</f>
        <v>3.829003999999999</v>
      </c>
      <c r="K36" s="74"/>
      <c r="L36" s="75">
        <f>AVERAGE(L8:L34)</f>
        <v>4.7695217391304361</v>
      </c>
      <c r="M36" s="74"/>
      <c r="N36" s="75">
        <f>AVERAGE(N8:N34)</f>
        <v>5.4080388888888891</v>
      </c>
      <c r="O36" s="74"/>
      <c r="P36" s="75">
        <f>AVERAGE(P8:P34)</f>
        <v>6.0297199999999993</v>
      </c>
      <c r="Q36" s="74"/>
      <c r="R36" s="75">
        <f>AVERAGE(R8:R34)</f>
        <v>5.8988925925925928</v>
      </c>
      <c r="S36" s="76"/>
    </row>
    <row r="37" spans="1:19" x14ac:dyDescent="0.3">
      <c r="A37" s="73" t="s">
        <v>28</v>
      </c>
      <c r="B37" s="74"/>
      <c r="C37" s="74"/>
      <c r="D37" s="75">
        <f>MIN(D8:D34)</f>
        <v>0.36209999999999998</v>
      </c>
      <c r="E37" s="74"/>
      <c r="F37" s="75">
        <f>MIN(F8:F34)</f>
        <v>0.75939999999999996</v>
      </c>
      <c r="G37" s="74"/>
      <c r="H37" s="75">
        <f>MIN(H8:H34)</f>
        <v>0.96199999999999997</v>
      </c>
      <c r="I37" s="74"/>
      <c r="J37" s="75">
        <f>MIN(J8:J34)</f>
        <v>0.73229999999999995</v>
      </c>
      <c r="K37" s="74"/>
      <c r="L37" s="75">
        <f>MIN(L8:L34)</f>
        <v>1.75</v>
      </c>
      <c r="M37" s="74"/>
      <c r="N37" s="75">
        <f>MIN(N8:N34)</f>
        <v>1.8063</v>
      </c>
      <c r="O37" s="74"/>
      <c r="P37" s="75">
        <f>MIN(P8:P34)</f>
        <v>5.1356000000000002</v>
      </c>
      <c r="Q37" s="74"/>
      <c r="R37" s="75">
        <f>MIN(R8:R34)</f>
        <v>3.0865999999999998</v>
      </c>
      <c r="S37" s="76"/>
    </row>
    <row r="38" spans="1:19" ht="15" thickBot="1" x14ac:dyDescent="0.35">
      <c r="A38" s="77" t="s">
        <v>29</v>
      </c>
      <c r="B38" s="78"/>
      <c r="C38" s="78"/>
      <c r="D38" s="79">
        <f>MAX(D8:D34)</f>
        <v>1.5659000000000001</v>
      </c>
      <c r="E38" s="78"/>
      <c r="F38" s="79">
        <f>MAX(F8:F34)</f>
        <v>2.4765000000000001</v>
      </c>
      <c r="G38" s="78"/>
      <c r="H38" s="79">
        <f>MAX(H8:H34)</f>
        <v>3.6271</v>
      </c>
      <c r="I38" s="78"/>
      <c r="J38" s="79">
        <f>MAX(J8:J34)</f>
        <v>4.9218999999999999</v>
      </c>
      <c r="K38" s="78"/>
      <c r="L38" s="79">
        <f>MAX(L8:L34)</f>
        <v>5.8160999999999996</v>
      </c>
      <c r="M38" s="78"/>
      <c r="N38" s="79">
        <f>MAX(N8:N34)</f>
        <v>6.0103999999999997</v>
      </c>
      <c r="O38" s="78"/>
      <c r="P38" s="79">
        <f>MAX(P8:P34)</f>
        <v>6.3632999999999997</v>
      </c>
      <c r="Q38" s="78"/>
      <c r="R38" s="79">
        <f>MAX(R8:R34)</f>
        <v>7.3262999999999998</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44368</v>
      </c>
      <c r="C8" s="65">
        <f>VLOOKUP($A8,'Return Data'!$B$7:$R$2843,4,0)</f>
        <v>21.047699999999999</v>
      </c>
      <c r="D8" s="65">
        <f>VLOOKUP($A8,'Return Data'!$B$7:$R$2843,10,0)</f>
        <v>1.3224</v>
      </c>
      <c r="E8" s="66">
        <f t="shared" ref="E8:E34" si="0">RANK(D8,D$8:D$34,0)</f>
        <v>3</v>
      </c>
      <c r="F8" s="65">
        <f>VLOOKUP($A8,'Return Data'!$B$7:$R$2843,11,0)</f>
        <v>2.1267</v>
      </c>
      <c r="G8" s="66">
        <f t="shared" ref="G8:G34" si="1">RANK(F8,F$8:F$34,0)</f>
        <v>1</v>
      </c>
      <c r="H8" s="65">
        <f>VLOOKUP($A8,'Return Data'!$B$7:$R$2843,12,0)</f>
        <v>2.9348000000000001</v>
      </c>
      <c r="I8" s="66">
        <f t="shared" ref="I8:I23" si="2">RANK(H8,H$8:H$34,0)</f>
        <v>7</v>
      </c>
      <c r="J8" s="65">
        <f>VLOOKUP($A8,'Return Data'!$B$7:$R$2843,13,0)</f>
        <v>3.6280999999999999</v>
      </c>
      <c r="K8" s="66">
        <f t="shared" ref="K8:K23" si="3">RANK(J8,J$8:J$34,0)</f>
        <v>8</v>
      </c>
      <c r="L8" s="65">
        <f>VLOOKUP($A8,'Return Data'!$B$7:$R$2843,17,0)</f>
        <v>4.6067999999999998</v>
      </c>
      <c r="M8" s="66">
        <f t="shared" ref="M8:M18" si="4">RANK(L8,L$8:L$34,0)</f>
        <v>7</v>
      </c>
      <c r="N8" s="65">
        <f>VLOOKUP($A8,'Return Data'!$B$7:$R$2843,14,0)</f>
        <v>5.18</v>
      </c>
      <c r="O8" s="66">
        <f>RANK(N8,N$8:N$34,0)</f>
        <v>7</v>
      </c>
      <c r="P8" s="65">
        <f>VLOOKUP($A8,'Return Data'!$B$7:$R$2843,15,0)</f>
        <v>5.5053000000000001</v>
      </c>
      <c r="Q8" s="66">
        <f>RANK(P8,P$8:P$34,0)</f>
        <v>7</v>
      </c>
      <c r="R8" s="65">
        <f>VLOOKUP($A8,'Return Data'!$B$7:$R$2843,16,0)</f>
        <v>6.4436</v>
      </c>
      <c r="S8" s="67">
        <f t="shared" ref="S8:S34" si="5">RANK(R8,R$8:R$34,0)</f>
        <v>10</v>
      </c>
    </row>
    <row r="9" spans="1:20" x14ac:dyDescent="0.3">
      <c r="A9" s="63" t="s">
        <v>1742</v>
      </c>
      <c r="B9" s="64">
        <f>VLOOKUP($A9,'Return Data'!$B$7:$R$2843,3,0)</f>
        <v>44368</v>
      </c>
      <c r="C9" s="65">
        <f>VLOOKUP($A9,'Return Data'!$B$7:$R$2843,4,0)</f>
        <v>14.798999999999999</v>
      </c>
      <c r="D9" s="65">
        <f>VLOOKUP($A9,'Return Data'!$B$7:$R$2843,10,0)</f>
        <v>1.1883999999999999</v>
      </c>
      <c r="E9" s="66">
        <f t="shared" si="0"/>
        <v>18</v>
      </c>
      <c r="F9" s="65">
        <f>VLOOKUP($A9,'Return Data'!$B$7:$R$2843,11,0)</f>
        <v>1.9158999999999999</v>
      </c>
      <c r="G9" s="66">
        <f t="shared" si="1"/>
        <v>12</v>
      </c>
      <c r="H9" s="65">
        <f>VLOOKUP($A9,'Return Data'!$B$7:$R$2843,12,0)</f>
        <v>2.7017000000000002</v>
      </c>
      <c r="I9" s="66">
        <f t="shared" si="2"/>
        <v>14</v>
      </c>
      <c r="J9" s="65">
        <f>VLOOKUP($A9,'Return Data'!$B$7:$R$2843,13,0)</f>
        <v>3.3176000000000001</v>
      </c>
      <c r="K9" s="66">
        <f t="shared" si="3"/>
        <v>17</v>
      </c>
      <c r="L9" s="65">
        <f>VLOOKUP($A9,'Return Data'!$B$7:$R$2843,17,0)</f>
        <v>4.4721000000000002</v>
      </c>
      <c r="M9" s="66">
        <f t="shared" si="4"/>
        <v>12</v>
      </c>
      <c r="N9" s="65">
        <f>VLOOKUP($A9,'Return Data'!$B$7:$R$2843,14,0)</f>
        <v>5.0049999999999999</v>
      </c>
      <c r="O9" s="66">
        <f>RANK(N9,N$8:N$34,0)</f>
        <v>11</v>
      </c>
      <c r="P9" s="65">
        <f>VLOOKUP($A9,'Return Data'!$B$7:$R$2843,15,0)</f>
        <v>5.4599000000000002</v>
      </c>
      <c r="Q9" s="66">
        <f>RANK(P9,P$8:P$34,0)</f>
        <v>8</v>
      </c>
      <c r="R9" s="65">
        <f>VLOOKUP($A9,'Return Data'!$B$7:$R$2843,16,0)</f>
        <v>5.8825000000000003</v>
      </c>
      <c r="S9" s="67">
        <f t="shared" si="5"/>
        <v>13</v>
      </c>
    </row>
    <row r="10" spans="1:20" x14ac:dyDescent="0.3">
      <c r="A10" s="63" t="s">
        <v>1743</v>
      </c>
      <c r="B10" s="64">
        <f>VLOOKUP($A10,'Return Data'!$B$7:$R$2843,3,0)</f>
        <v>44368</v>
      </c>
      <c r="C10" s="65">
        <f>VLOOKUP($A10,'Return Data'!$B$7:$R$2843,4,0)</f>
        <v>12.801</v>
      </c>
      <c r="D10" s="65">
        <f>VLOOKUP($A10,'Return Data'!$B$7:$R$2843,10,0)</f>
        <v>1.2417</v>
      </c>
      <c r="E10" s="66">
        <f t="shared" si="0"/>
        <v>11</v>
      </c>
      <c r="F10" s="65">
        <f>VLOOKUP($A10,'Return Data'!$B$7:$R$2843,11,0)</f>
        <v>2.0325000000000002</v>
      </c>
      <c r="G10" s="66">
        <f t="shared" si="1"/>
        <v>6</v>
      </c>
      <c r="H10" s="65">
        <f>VLOOKUP($A10,'Return Data'!$B$7:$R$2843,12,0)</f>
        <v>2.9681000000000002</v>
      </c>
      <c r="I10" s="66">
        <f t="shared" si="2"/>
        <v>3</v>
      </c>
      <c r="J10" s="65">
        <f>VLOOKUP($A10,'Return Data'!$B$7:$R$2843,13,0)</f>
        <v>3.6938</v>
      </c>
      <c r="K10" s="66">
        <f t="shared" si="3"/>
        <v>6</v>
      </c>
      <c r="L10" s="65">
        <f>VLOOKUP($A10,'Return Data'!$B$7:$R$2843,17,0)</f>
        <v>4.7718999999999996</v>
      </c>
      <c r="M10" s="66">
        <f t="shared" si="4"/>
        <v>3</v>
      </c>
      <c r="N10" s="65">
        <f>VLOOKUP($A10,'Return Data'!$B$7:$R$2843,14,0)</f>
        <v>5.3326000000000002</v>
      </c>
      <c r="O10" s="66">
        <f>RANK(N10,N$8:N$34,0)</f>
        <v>1</v>
      </c>
      <c r="P10" s="65"/>
      <c r="Q10" s="66"/>
      <c r="R10" s="65">
        <f>VLOOKUP($A10,'Return Data'!$B$7:$R$2843,16,0)</f>
        <v>5.6638999999999999</v>
      </c>
      <c r="S10" s="67">
        <f t="shared" si="5"/>
        <v>16</v>
      </c>
    </row>
    <row r="11" spans="1:20" x14ac:dyDescent="0.3">
      <c r="A11" s="63" t="s">
        <v>1744</v>
      </c>
      <c r="B11" s="64">
        <f>VLOOKUP($A11,'Return Data'!$B$7:$R$2843,3,0)</f>
        <v>44368</v>
      </c>
      <c r="C11" s="65">
        <f>VLOOKUP($A11,'Return Data'!$B$7:$R$2843,4,0)</f>
        <v>11.3179</v>
      </c>
      <c r="D11" s="65">
        <f>VLOOKUP($A11,'Return Data'!$B$7:$R$2843,10,0)</f>
        <v>0.90400000000000003</v>
      </c>
      <c r="E11" s="66">
        <f t="shared" si="0"/>
        <v>25</v>
      </c>
      <c r="F11" s="65">
        <f>VLOOKUP($A11,'Return Data'!$B$7:$R$2843,11,0)</f>
        <v>1.2950999999999999</v>
      </c>
      <c r="G11" s="66">
        <f t="shared" si="1"/>
        <v>26</v>
      </c>
      <c r="H11" s="65">
        <f>VLOOKUP($A11,'Return Data'!$B$7:$R$2843,12,0)</f>
        <v>1.7074</v>
      </c>
      <c r="I11" s="66">
        <f t="shared" si="2"/>
        <v>24</v>
      </c>
      <c r="J11" s="65">
        <f>VLOOKUP($A11,'Return Data'!$B$7:$R$2843,13,0)</f>
        <v>2.5375999999999999</v>
      </c>
      <c r="K11" s="66">
        <f t="shared" si="3"/>
        <v>20</v>
      </c>
      <c r="L11" s="65">
        <f>VLOOKUP($A11,'Return Data'!$B$7:$R$2843,17,0)</f>
        <v>3.3813</v>
      </c>
      <c r="M11" s="66">
        <f t="shared" si="4"/>
        <v>20</v>
      </c>
      <c r="N11" s="65"/>
      <c r="O11" s="66"/>
      <c r="P11" s="65"/>
      <c r="Q11" s="66"/>
      <c r="R11" s="65">
        <f>VLOOKUP($A11,'Return Data'!$B$7:$R$2843,16,0)</f>
        <v>4.1974</v>
      </c>
      <c r="S11" s="67">
        <f t="shared" si="5"/>
        <v>21</v>
      </c>
    </row>
    <row r="12" spans="1:20" x14ac:dyDescent="0.3">
      <c r="A12" s="63" t="s">
        <v>1745</v>
      </c>
      <c r="B12" s="64">
        <f>VLOOKUP($A12,'Return Data'!$B$7:$R$2843,3,0)</f>
        <v>44368</v>
      </c>
      <c r="C12" s="65">
        <f>VLOOKUP($A12,'Return Data'!$B$7:$R$2843,4,0)</f>
        <v>11.875999999999999</v>
      </c>
      <c r="D12" s="65">
        <f>VLOOKUP($A12,'Return Data'!$B$7:$R$2843,10,0)</f>
        <v>1.1929000000000001</v>
      </c>
      <c r="E12" s="66">
        <f t="shared" si="0"/>
        <v>15</v>
      </c>
      <c r="F12" s="65">
        <f>VLOOKUP($A12,'Return Data'!$B$7:$R$2843,11,0)</f>
        <v>1.8176000000000001</v>
      </c>
      <c r="G12" s="66">
        <f t="shared" si="1"/>
        <v>18</v>
      </c>
      <c r="H12" s="65">
        <f>VLOOKUP($A12,'Return Data'!$B$7:$R$2843,12,0)</f>
        <v>2.5916000000000001</v>
      </c>
      <c r="I12" s="66">
        <f t="shared" si="2"/>
        <v>17</v>
      </c>
      <c r="J12" s="65">
        <f>VLOOKUP($A12,'Return Data'!$B$7:$R$2843,13,0)</f>
        <v>3.3774000000000002</v>
      </c>
      <c r="K12" s="66">
        <f t="shared" si="3"/>
        <v>15</v>
      </c>
      <c r="L12" s="65">
        <f>VLOOKUP($A12,'Return Data'!$B$7:$R$2843,17,0)</f>
        <v>4.3989000000000003</v>
      </c>
      <c r="M12" s="66">
        <f t="shared" si="4"/>
        <v>13</v>
      </c>
      <c r="N12" s="65">
        <f>VLOOKUP($A12,'Return Data'!$B$7:$R$2843,14,0)</f>
        <v>5.077</v>
      </c>
      <c r="O12" s="66">
        <f t="shared" ref="O12:O18" si="6">RANK(N12,N$8:N$34,0)</f>
        <v>9</v>
      </c>
      <c r="P12" s="65"/>
      <c r="Q12" s="66"/>
      <c r="R12" s="65">
        <f>VLOOKUP($A12,'Return Data'!$B$7:$R$2843,16,0)</f>
        <v>5.1783999999999999</v>
      </c>
      <c r="S12" s="67">
        <f t="shared" si="5"/>
        <v>18</v>
      </c>
    </row>
    <row r="13" spans="1:20" x14ac:dyDescent="0.3">
      <c r="A13" s="63" t="s">
        <v>1746</v>
      </c>
      <c r="B13" s="64">
        <f>VLOOKUP($A13,'Return Data'!$B$7:$R$2843,3,0)</f>
        <v>44368</v>
      </c>
      <c r="C13" s="65">
        <f>VLOOKUP($A13,'Return Data'!$B$7:$R$2843,4,0)</f>
        <v>15.282299999999999</v>
      </c>
      <c r="D13" s="65">
        <f>VLOOKUP($A13,'Return Data'!$B$7:$R$2843,10,0)</f>
        <v>1.2381</v>
      </c>
      <c r="E13" s="66">
        <f t="shared" si="0"/>
        <v>12</v>
      </c>
      <c r="F13" s="65">
        <f>VLOOKUP($A13,'Return Data'!$B$7:$R$2843,11,0)</f>
        <v>2.0316000000000001</v>
      </c>
      <c r="G13" s="66">
        <f t="shared" si="1"/>
        <v>7</v>
      </c>
      <c r="H13" s="65">
        <f>VLOOKUP($A13,'Return Data'!$B$7:$R$2843,12,0)</f>
        <v>2.8431999999999999</v>
      </c>
      <c r="I13" s="66">
        <f t="shared" si="2"/>
        <v>11</v>
      </c>
      <c r="J13" s="65">
        <f>VLOOKUP($A13,'Return Data'!$B$7:$R$2843,13,0)</f>
        <v>3.5476999999999999</v>
      </c>
      <c r="K13" s="66">
        <f t="shared" si="3"/>
        <v>12</v>
      </c>
      <c r="L13" s="65">
        <f>VLOOKUP($A13,'Return Data'!$B$7:$R$2843,17,0)</f>
        <v>4.7195</v>
      </c>
      <c r="M13" s="66">
        <f t="shared" si="4"/>
        <v>4</v>
      </c>
      <c r="N13" s="65">
        <f>VLOOKUP($A13,'Return Data'!$B$7:$R$2843,14,0)</f>
        <v>5.2675000000000001</v>
      </c>
      <c r="O13" s="66">
        <f t="shared" si="6"/>
        <v>4</v>
      </c>
      <c r="P13" s="65">
        <f>VLOOKUP($A13,'Return Data'!$B$7:$R$2843,15,0)</f>
        <v>5.6410999999999998</v>
      </c>
      <c r="Q13" s="66">
        <f t="shared" ref="Q13:Q18" si="7">RANK(P13,P$8:P$34,0)</f>
        <v>4</v>
      </c>
      <c r="R13" s="65">
        <f>VLOOKUP($A13,'Return Data'!$B$7:$R$2843,16,0)</f>
        <v>6.2561</v>
      </c>
      <c r="S13" s="67">
        <f t="shared" si="5"/>
        <v>11</v>
      </c>
    </row>
    <row r="14" spans="1:20" x14ac:dyDescent="0.3">
      <c r="A14" s="63" t="s">
        <v>1747</v>
      </c>
      <c r="B14" s="64">
        <f>VLOOKUP($A14,'Return Data'!$B$7:$R$2843,3,0)</f>
        <v>44368</v>
      </c>
      <c r="C14" s="65">
        <f>VLOOKUP($A14,'Return Data'!$B$7:$R$2843,4,0)</f>
        <v>24.248000000000001</v>
      </c>
      <c r="D14" s="65">
        <f>VLOOKUP($A14,'Return Data'!$B$7:$R$2843,10,0)</f>
        <v>1.2781</v>
      </c>
      <c r="E14" s="66">
        <f t="shared" si="0"/>
        <v>7</v>
      </c>
      <c r="F14" s="65">
        <f>VLOOKUP($A14,'Return Data'!$B$7:$R$2843,11,0)</f>
        <v>2.0108999999999999</v>
      </c>
      <c r="G14" s="66">
        <f t="shared" si="1"/>
        <v>9</v>
      </c>
      <c r="H14" s="65">
        <f>VLOOKUP($A14,'Return Data'!$B$7:$R$2843,12,0)</f>
        <v>2.8984000000000001</v>
      </c>
      <c r="I14" s="66">
        <f t="shared" si="2"/>
        <v>9</v>
      </c>
      <c r="J14" s="65">
        <f>VLOOKUP($A14,'Return Data'!$B$7:$R$2843,13,0)</f>
        <v>3.5929000000000002</v>
      </c>
      <c r="K14" s="66">
        <f t="shared" si="3"/>
        <v>10</v>
      </c>
      <c r="L14" s="65">
        <f>VLOOKUP($A14,'Return Data'!$B$7:$R$2843,17,0)</f>
        <v>4.3052999999999999</v>
      </c>
      <c r="M14" s="66">
        <f t="shared" si="4"/>
        <v>14</v>
      </c>
      <c r="N14" s="65">
        <f>VLOOKUP($A14,'Return Data'!$B$7:$R$2843,14,0)</f>
        <v>4.8792999999999997</v>
      </c>
      <c r="O14" s="66">
        <f t="shared" si="6"/>
        <v>13</v>
      </c>
      <c r="P14" s="65">
        <f>VLOOKUP($A14,'Return Data'!$B$7:$R$2843,15,0)</f>
        <v>5.2619999999999996</v>
      </c>
      <c r="Q14" s="66">
        <f t="shared" si="7"/>
        <v>13</v>
      </c>
      <c r="R14" s="65">
        <f>VLOOKUP($A14,'Return Data'!$B$7:$R$2843,16,0)</f>
        <v>6.6933999999999996</v>
      </c>
      <c r="S14" s="67">
        <f t="shared" si="5"/>
        <v>7</v>
      </c>
    </row>
    <row r="15" spans="1:20" x14ac:dyDescent="0.3">
      <c r="A15" s="63" t="s">
        <v>1748</v>
      </c>
      <c r="B15" s="64">
        <f>VLOOKUP($A15,'Return Data'!$B$7:$R$2843,3,0)</f>
        <v>44368</v>
      </c>
      <c r="C15" s="65">
        <f>VLOOKUP($A15,'Return Data'!$B$7:$R$2843,4,0)</f>
        <v>27.102799999999998</v>
      </c>
      <c r="D15" s="65">
        <f>VLOOKUP($A15,'Return Data'!$B$7:$R$2843,10,0)</f>
        <v>1.2786999999999999</v>
      </c>
      <c r="E15" s="66">
        <f t="shared" si="0"/>
        <v>6</v>
      </c>
      <c r="F15" s="65">
        <f>VLOOKUP($A15,'Return Data'!$B$7:$R$2843,11,0)</f>
        <v>2.0245000000000002</v>
      </c>
      <c r="G15" s="66">
        <f t="shared" si="1"/>
        <v>8</v>
      </c>
      <c r="H15" s="65">
        <f>VLOOKUP($A15,'Return Data'!$B$7:$R$2843,12,0)</f>
        <v>2.9373999999999998</v>
      </c>
      <c r="I15" s="66">
        <f t="shared" si="2"/>
        <v>6</v>
      </c>
      <c r="J15" s="65">
        <f>VLOOKUP($A15,'Return Data'!$B$7:$R$2843,13,0)</f>
        <v>3.6432000000000002</v>
      </c>
      <c r="K15" s="66">
        <f t="shared" si="3"/>
        <v>7</v>
      </c>
      <c r="L15" s="65">
        <f>VLOOKUP($A15,'Return Data'!$B$7:$R$2843,17,0)</f>
        <v>4.5624000000000002</v>
      </c>
      <c r="M15" s="66">
        <f t="shared" si="4"/>
        <v>10</v>
      </c>
      <c r="N15" s="65">
        <f>VLOOKUP($A15,'Return Data'!$B$7:$R$2843,14,0)</f>
        <v>5.1734</v>
      </c>
      <c r="O15" s="66">
        <f t="shared" si="6"/>
        <v>8</v>
      </c>
      <c r="P15" s="65">
        <f>VLOOKUP($A15,'Return Data'!$B$7:$R$2843,15,0)</f>
        <v>5.5255999999999998</v>
      </c>
      <c r="Q15" s="66">
        <f t="shared" si="7"/>
        <v>6</v>
      </c>
      <c r="R15" s="65">
        <f>VLOOKUP($A15,'Return Data'!$B$7:$R$2843,16,0)</f>
        <v>7.1257999999999999</v>
      </c>
      <c r="S15" s="67">
        <f t="shared" si="5"/>
        <v>2</v>
      </c>
    </row>
    <row r="16" spans="1:20" x14ac:dyDescent="0.3">
      <c r="A16" s="63" t="s">
        <v>1749</v>
      </c>
      <c r="B16" s="64">
        <f>VLOOKUP($A16,'Return Data'!$B$7:$R$2843,3,0)</f>
        <v>44368</v>
      </c>
      <c r="C16" s="65">
        <f>VLOOKUP($A16,'Return Data'!$B$7:$R$2843,4,0)</f>
        <v>25.732299999999999</v>
      </c>
      <c r="D16" s="65">
        <f>VLOOKUP($A16,'Return Data'!$B$7:$R$2843,10,0)</f>
        <v>1.1902999999999999</v>
      </c>
      <c r="E16" s="66">
        <f t="shared" si="0"/>
        <v>17</v>
      </c>
      <c r="F16" s="65">
        <f>VLOOKUP($A16,'Return Data'!$B$7:$R$2843,11,0)</f>
        <v>1.8972</v>
      </c>
      <c r="G16" s="66">
        <f t="shared" si="1"/>
        <v>15</v>
      </c>
      <c r="H16" s="65">
        <f>VLOOKUP($A16,'Return Data'!$B$7:$R$2843,12,0)</f>
        <v>2.7574000000000001</v>
      </c>
      <c r="I16" s="66">
        <f t="shared" si="2"/>
        <v>13</v>
      </c>
      <c r="J16" s="65">
        <f>VLOOKUP($A16,'Return Data'!$B$7:$R$2843,13,0)</f>
        <v>3.4247999999999998</v>
      </c>
      <c r="K16" s="66">
        <f t="shared" si="3"/>
        <v>14</v>
      </c>
      <c r="L16" s="65">
        <f>VLOOKUP($A16,'Return Data'!$B$7:$R$2843,17,0)</f>
        <v>4.2645</v>
      </c>
      <c r="M16" s="66">
        <f t="shared" si="4"/>
        <v>16</v>
      </c>
      <c r="N16" s="65">
        <f>VLOOKUP($A16,'Return Data'!$B$7:$R$2843,14,0)</f>
        <v>5.0228000000000002</v>
      </c>
      <c r="O16" s="66">
        <f t="shared" si="6"/>
        <v>10</v>
      </c>
      <c r="P16" s="65">
        <f>VLOOKUP($A16,'Return Data'!$B$7:$R$2843,15,0)</f>
        <v>5.4046000000000003</v>
      </c>
      <c r="Q16" s="66">
        <f t="shared" si="7"/>
        <v>10</v>
      </c>
      <c r="R16" s="65">
        <f>VLOOKUP($A16,'Return Data'!$B$7:$R$2843,16,0)</f>
        <v>6.7309000000000001</v>
      </c>
      <c r="S16" s="67">
        <f t="shared" si="5"/>
        <v>6</v>
      </c>
    </row>
    <row r="17" spans="1:19" x14ac:dyDescent="0.3">
      <c r="A17" s="63" t="s">
        <v>1750</v>
      </c>
      <c r="B17" s="64">
        <f>VLOOKUP($A17,'Return Data'!$B$7:$R$2843,3,0)</f>
        <v>44368</v>
      </c>
      <c r="C17" s="65">
        <f>VLOOKUP($A17,'Return Data'!$B$7:$R$2843,4,0)</f>
        <v>14.3423</v>
      </c>
      <c r="D17" s="65">
        <f>VLOOKUP($A17,'Return Data'!$B$7:$R$2843,10,0)</f>
        <v>0.82530000000000003</v>
      </c>
      <c r="E17" s="66">
        <f t="shared" si="0"/>
        <v>26</v>
      </c>
      <c r="F17" s="65">
        <f>VLOOKUP($A17,'Return Data'!$B$7:$R$2843,11,0)</f>
        <v>1.3146</v>
      </c>
      <c r="G17" s="66">
        <f t="shared" si="1"/>
        <v>25</v>
      </c>
      <c r="H17" s="65">
        <f>VLOOKUP($A17,'Return Data'!$B$7:$R$2843,12,0)</f>
        <v>1.7437</v>
      </c>
      <c r="I17" s="66">
        <f t="shared" si="2"/>
        <v>23</v>
      </c>
      <c r="J17" s="65">
        <f>VLOOKUP($A17,'Return Data'!$B$7:$R$2843,13,0)</f>
        <v>2.1720999999999999</v>
      </c>
      <c r="K17" s="66">
        <f t="shared" si="3"/>
        <v>24</v>
      </c>
      <c r="L17" s="65">
        <f>VLOOKUP($A17,'Return Data'!$B$7:$R$2843,17,0)</f>
        <v>3.5916999999999999</v>
      </c>
      <c r="M17" s="66">
        <f t="shared" si="4"/>
        <v>19</v>
      </c>
      <c r="N17" s="65">
        <f>VLOOKUP($A17,'Return Data'!$B$7:$R$2843,14,0)</f>
        <v>4.3327</v>
      </c>
      <c r="O17" s="66">
        <f t="shared" si="6"/>
        <v>16</v>
      </c>
      <c r="P17" s="65">
        <f>VLOOKUP($A17,'Return Data'!$B$7:$R$2843,15,0)</f>
        <v>5.0846</v>
      </c>
      <c r="Q17" s="66">
        <f t="shared" si="7"/>
        <v>14</v>
      </c>
      <c r="R17" s="65">
        <f>VLOOKUP($A17,'Return Data'!$B$7:$R$2843,16,0)</f>
        <v>5.6962999999999999</v>
      </c>
      <c r="S17" s="67">
        <f t="shared" si="5"/>
        <v>15</v>
      </c>
    </row>
    <row r="18" spans="1:19" x14ac:dyDescent="0.3">
      <c r="A18" s="63" t="s">
        <v>1751</v>
      </c>
      <c r="B18" s="64">
        <f>VLOOKUP($A18,'Return Data'!$B$7:$R$2843,3,0)</f>
        <v>44368</v>
      </c>
      <c r="C18" s="65">
        <f>VLOOKUP($A18,'Return Data'!$B$7:$R$2843,4,0)</f>
        <v>25.003699999999998</v>
      </c>
      <c r="D18" s="65">
        <f>VLOOKUP($A18,'Return Data'!$B$7:$R$2843,10,0)</f>
        <v>1.2020999999999999</v>
      </c>
      <c r="E18" s="66">
        <f t="shared" si="0"/>
        <v>14</v>
      </c>
      <c r="F18" s="65">
        <f>VLOOKUP($A18,'Return Data'!$B$7:$R$2843,11,0)</f>
        <v>1.9112</v>
      </c>
      <c r="G18" s="66">
        <f t="shared" si="1"/>
        <v>14</v>
      </c>
      <c r="H18" s="65">
        <f>VLOOKUP($A18,'Return Data'!$B$7:$R$2843,12,0)</f>
        <v>2.7757999999999998</v>
      </c>
      <c r="I18" s="66">
        <f t="shared" si="2"/>
        <v>12</v>
      </c>
      <c r="J18" s="65">
        <f>VLOOKUP($A18,'Return Data'!$B$7:$R$2843,13,0)</f>
        <v>3.4861</v>
      </c>
      <c r="K18" s="66">
        <f t="shared" si="3"/>
        <v>13</v>
      </c>
      <c r="L18" s="65">
        <f>VLOOKUP($A18,'Return Data'!$B$7:$R$2843,17,0)</f>
        <v>4.5643000000000002</v>
      </c>
      <c r="M18" s="66">
        <f t="shared" si="4"/>
        <v>9</v>
      </c>
      <c r="N18" s="65">
        <f>VLOOKUP($A18,'Return Data'!$B$7:$R$2843,14,0)</f>
        <v>4.9941000000000004</v>
      </c>
      <c r="O18" s="66">
        <f t="shared" si="6"/>
        <v>12</v>
      </c>
      <c r="P18" s="65">
        <f>VLOOKUP($A18,'Return Data'!$B$7:$R$2843,15,0)</f>
        <v>5.4123000000000001</v>
      </c>
      <c r="Q18" s="66">
        <f t="shared" si="7"/>
        <v>9</v>
      </c>
      <c r="R18" s="65">
        <f>VLOOKUP($A18,'Return Data'!$B$7:$R$2843,16,0)</f>
        <v>6.6893000000000002</v>
      </c>
      <c r="S18" s="67">
        <f t="shared" si="5"/>
        <v>8</v>
      </c>
    </row>
    <row r="19" spans="1:19" x14ac:dyDescent="0.3">
      <c r="A19" s="63" t="s">
        <v>1752</v>
      </c>
      <c r="B19" s="64">
        <f>VLOOKUP($A19,'Return Data'!$B$7:$R$2843,3,0)</f>
        <v>44368</v>
      </c>
      <c r="C19" s="65">
        <f>VLOOKUP($A19,'Return Data'!$B$7:$R$2843,4,0)</f>
        <v>10.595700000000001</v>
      </c>
      <c r="D19" s="65">
        <f>VLOOKUP($A19,'Return Data'!$B$7:$R$2843,10,0)</f>
        <v>0.94599999999999995</v>
      </c>
      <c r="E19" s="66">
        <f t="shared" si="0"/>
        <v>24</v>
      </c>
      <c r="F19" s="65">
        <f>VLOOKUP($A19,'Return Data'!$B$7:$R$2843,11,0)</f>
        <v>1.3322000000000001</v>
      </c>
      <c r="G19" s="66">
        <f t="shared" si="1"/>
        <v>24</v>
      </c>
      <c r="H19" s="65">
        <f>VLOOKUP($A19,'Return Data'!$B$7:$R$2843,12,0)</f>
        <v>1.9238999999999999</v>
      </c>
      <c r="I19" s="66">
        <f t="shared" si="2"/>
        <v>21</v>
      </c>
      <c r="J19" s="65">
        <f>VLOOKUP($A19,'Return Data'!$B$7:$R$2843,13,0)</f>
        <v>2.5293999999999999</v>
      </c>
      <c r="K19" s="66">
        <f t="shared" si="3"/>
        <v>21</v>
      </c>
      <c r="L19" s="65"/>
      <c r="M19" s="66"/>
      <c r="N19" s="65"/>
      <c r="O19" s="66"/>
      <c r="P19" s="65"/>
      <c r="Q19" s="66"/>
      <c r="R19" s="65">
        <f>VLOOKUP($A19,'Return Data'!$B$7:$R$2843,16,0)</f>
        <v>3.2974000000000001</v>
      </c>
      <c r="S19" s="67">
        <f t="shared" si="5"/>
        <v>24</v>
      </c>
    </row>
    <row r="20" spans="1:19" x14ac:dyDescent="0.3">
      <c r="A20" s="63" t="s">
        <v>1753</v>
      </c>
      <c r="B20" s="64">
        <f>VLOOKUP($A20,'Return Data'!$B$7:$R$2843,3,0)</f>
        <v>44368</v>
      </c>
      <c r="C20" s="65">
        <f>VLOOKUP($A20,'Return Data'!$B$7:$R$2843,4,0)</f>
        <v>26.236000000000001</v>
      </c>
      <c r="D20" s="65">
        <f>VLOOKUP($A20,'Return Data'!$B$7:$R$2843,10,0)</f>
        <v>0.98499999999999999</v>
      </c>
      <c r="E20" s="66">
        <f t="shared" si="0"/>
        <v>22</v>
      </c>
      <c r="F20" s="65">
        <f>VLOOKUP($A20,'Return Data'!$B$7:$R$2843,11,0)</f>
        <v>1.3427</v>
      </c>
      <c r="G20" s="66">
        <f t="shared" si="1"/>
        <v>23</v>
      </c>
      <c r="H20" s="65">
        <f>VLOOKUP($A20,'Return Data'!$B$7:$R$2843,12,0)</f>
        <v>1.9036</v>
      </c>
      <c r="I20" s="66">
        <f t="shared" si="2"/>
        <v>22</v>
      </c>
      <c r="J20" s="65">
        <f>VLOOKUP($A20,'Return Data'!$B$7:$R$2843,13,0)</f>
        <v>2.2675000000000001</v>
      </c>
      <c r="K20" s="66">
        <f t="shared" si="3"/>
        <v>22</v>
      </c>
      <c r="L20" s="65">
        <f>VLOOKUP($A20,'Return Data'!$B$7:$R$2843,17,0)</f>
        <v>3.1267999999999998</v>
      </c>
      <c r="M20" s="66">
        <f>RANK(L20,L$8:L$34,0)</f>
        <v>21</v>
      </c>
      <c r="N20" s="65">
        <f>VLOOKUP($A20,'Return Data'!$B$7:$R$2843,14,0)</f>
        <v>4.0186999999999999</v>
      </c>
      <c r="O20" s="66">
        <f>RANK(N20,N$8:N$34,0)</f>
        <v>17</v>
      </c>
      <c r="P20" s="65">
        <f>VLOOKUP($A20,'Return Data'!$B$7:$R$2843,15,0)</f>
        <v>4.7073999999999998</v>
      </c>
      <c r="Q20" s="66">
        <f>RANK(P20,P$8:P$34,0)</f>
        <v>15</v>
      </c>
      <c r="R20" s="65">
        <f>VLOOKUP($A20,'Return Data'!$B$7:$R$2843,16,0)</f>
        <v>6.6704999999999997</v>
      </c>
      <c r="S20" s="67">
        <f t="shared" si="5"/>
        <v>9</v>
      </c>
    </row>
    <row r="21" spans="1:19" x14ac:dyDescent="0.3">
      <c r="A21" s="63" t="s">
        <v>1754</v>
      </c>
      <c r="B21" s="64">
        <f>VLOOKUP($A21,'Return Data'!$B$7:$R$2843,3,0)</f>
        <v>44368</v>
      </c>
      <c r="C21" s="65">
        <f>VLOOKUP($A21,'Return Data'!$B$7:$R$2843,4,0)</f>
        <v>29.374600000000001</v>
      </c>
      <c r="D21" s="65">
        <f>VLOOKUP($A21,'Return Data'!$B$7:$R$2843,10,0)</f>
        <v>1.2956000000000001</v>
      </c>
      <c r="E21" s="66">
        <f t="shared" si="0"/>
        <v>5</v>
      </c>
      <c r="F21" s="65">
        <f>VLOOKUP($A21,'Return Data'!$B$7:$R$2843,11,0)</f>
        <v>2.1128999999999998</v>
      </c>
      <c r="G21" s="66">
        <f t="shared" si="1"/>
        <v>2</v>
      </c>
      <c r="H21" s="65">
        <f>VLOOKUP($A21,'Return Data'!$B$7:$R$2843,12,0)</f>
        <v>3.0142000000000002</v>
      </c>
      <c r="I21" s="66">
        <f t="shared" si="2"/>
        <v>2</v>
      </c>
      <c r="J21" s="65">
        <f>VLOOKUP($A21,'Return Data'!$B$7:$R$2843,13,0)</f>
        <v>3.7858000000000001</v>
      </c>
      <c r="K21" s="66">
        <f t="shared" si="3"/>
        <v>5</v>
      </c>
      <c r="L21" s="65">
        <f>VLOOKUP($A21,'Return Data'!$B$7:$R$2843,17,0)</f>
        <v>4.673</v>
      </c>
      <c r="M21" s="66">
        <f>RANK(L21,L$8:L$34,0)</f>
        <v>6</v>
      </c>
      <c r="N21" s="65">
        <f>VLOOKUP($A21,'Return Data'!$B$7:$R$2843,14,0)</f>
        <v>5.2644000000000002</v>
      </c>
      <c r="O21" s="66">
        <f>RANK(N21,N$8:N$34,0)</f>
        <v>5</v>
      </c>
      <c r="P21" s="65">
        <f>VLOOKUP($A21,'Return Data'!$B$7:$R$2843,15,0)</f>
        <v>5.6417999999999999</v>
      </c>
      <c r="Q21" s="66">
        <f>RANK(P21,P$8:P$34,0)</f>
        <v>3</v>
      </c>
      <c r="R21" s="65">
        <f>VLOOKUP($A21,'Return Data'!$B$7:$R$2843,16,0)</f>
        <v>7.0871000000000004</v>
      </c>
      <c r="S21" s="67">
        <f t="shared" si="5"/>
        <v>3</v>
      </c>
    </row>
    <row r="22" spans="1:19" x14ac:dyDescent="0.3">
      <c r="A22" s="63" t="s">
        <v>1755</v>
      </c>
      <c r="B22" s="64">
        <f>VLOOKUP($A22,'Return Data'!$B$7:$R$2843,3,0)</f>
        <v>44368</v>
      </c>
      <c r="C22" s="65">
        <f>VLOOKUP($A22,'Return Data'!$B$7:$R$2843,4,0)</f>
        <v>15.135999999999999</v>
      </c>
      <c r="D22" s="65">
        <f>VLOOKUP($A22,'Return Data'!$B$7:$R$2843,10,0)</f>
        <v>1.2305999999999999</v>
      </c>
      <c r="E22" s="66">
        <f t="shared" si="0"/>
        <v>13</v>
      </c>
      <c r="F22" s="65">
        <f>VLOOKUP($A22,'Return Data'!$B$7:$R$2843,11,0)</f>
        <v>2.0427</v>
      </c>
      <c r="G22" s="66">
        <f t="shared" si="1"/>
        <v>5</v>
      </c>
      <c r="H22" s="65">
        <f>VLOOKUP($A22,'Return Data'!$B$7:$R$2843,12,0)</f>
        <v>2.9169999999999998</v>
      </c>
      <c r="I22" s="66">
        <f t="shared" si="2"/>
        <v>8</v>
      </c>
      <c r="J22" s="65">
        <f>VLOOKUP($A22,'Return Data'!$B$7:$R$2843,13,0)</f>
        <v>3.9060999999999999</v>
      </c>
      <c r="K22" s="66">
        <f t="shared" si="3"/>
        <v>2</v>
      </c>
      <c r="L22" s="65">
        <f>VLOOKUP($A22,'Return Data'!$B$7:$R$2843,17,0)</f>
        <v>4.8587999999999996</v>
      </c>
      <c r="M22" s="66">
        <f>RANK(L22,L$8:L$34,0)</f>
        <v>2</v>
      </c>
      <c r="N22" s="65">
        <f>VLOOKUP($A22,'Return Data'!$B$7:$R$2843,14,0)</f>
        <v>5.2805</v>
      </c>
      <c r="O22" s="66">
        <f>RANK(N22,N$8:N$34,0)</f>
        <v>2</v>
      </c>
      <c r="P22" s="65">
        <f>VLOOKUP($A22,'Return Data'!$B$7:$R$2843,15,0)</f>
        <v>5.6487999999999996</v>
      </c>
      <c r="Q22" s="66">
        <f>RANK(P22,P$8:P$34,0)</f>
        <v>2</v>
      </c>
      <c r="R22" s="65">
        <f>VLOOKUP($A22,'Return Data'!$B$7:$R$2843,16,0)</f>
        <v>6.1173999999999999</v>
      </c>
      <c r="S22" s="67">
        <f t="shared" si="5"/>
        <v>12</v>
      </c>
    </row>
    <row r="23" spans="1:19" x14ac:dyDescent="0.3">
      <c r="A23" s="63" t="s">
        <v>1756</v>
      </c>
      <c r="B23" s="64">
        <f>VLOOKUP($A23,'Return Data'!$B$7:$R$2843,3,0)</f>
        <v>44368</v>
      </c>
      <c r="C23" s="65">
        <f>VLOOKUP($A23,'Return Data'!$B$7:$R$2843,4,0)</f>
        <v>11.073399999999999</v>
      </c>
      <c r="D23" s="65">
        <f>VLOOKUP($A23,'Return Data'!$B$7:$R$2843,10,0)</f>
        <v>1.1205000000000001</v>
      </c>
      <c r="E23" s="66">
        <f t="shared" si="0"/>
        <v>19</v>
      </c>
      <c r="F23" s="65">
        <f>VLOOKUP($A23,'Return Data'!$B$7:$R$2843,11,0)</f>
        <v>1.6560999999999999</v>
      </c>
      <c r="G23" s="66">
        <f t="shared" si="1"/>
        <v>20</v>
      </c>
      <c r="H23" s="65">
        <f>VLOOKUP($A23,'Return Data'!$B$7:$R$2843,12,0)</f>
        <v>2.3494999999999999</v>
      </c>
      <c r="I23" s="66">
        <f t="shared" si="2"/>
        <v>19</v>
      </c>
      <c r="J23" s="65">
        <f>VLOOKUP($A23,'Return Data'!$B$7:$R$2843,13,0)</f>
        <v>2.8858999999999999</v>
      </c>
      <c r="K23" s="66">
        <f t="shared" si="3"/>
        <v>19</v>
      </c>
      <c r="L23" s="65">
        <f>VLOOKUP($A23,'Return Data'!$B$7:$R$2843,17,0)</f>
        <v>3.9826999999999999</v>
      </c>
      <c r="M23" s="66">
        <f>RANK(L23,L$8:L$34,0)</f>
        <v>18</v>
      </c>
      <c r="N23" s="65"/>
      <c r="O23" s="66"/>
      <c r="P23" s="65"/>
      <c r="Q23" s="66"/>
      <c r="R23" s="65">
        <f>VLOOKUP($A23,'Return Data'!$B$7:$R$2843,16,0)</f>
        <v>4.3297999999999996</v>
      </c>
      <c r="S23" s="67">
        <f t="shared" si="5"/>
        <v>20</v>
      </c>
    </row>
    <row r="24" spans="1:19" x14ac:dyDescent="0.3">
      <c r="A24" s="63" t="s">
        <v>1757</v>
      </c>
      <c r="B24" s="64">
        <f>VLOOKUP($A24,'Return Data'!$B$7:$R$2843,3,0)</f>
        <v>44368</v>
      </c>
      <c r="C24" s="65">
        <f>VLOOKUP($A24,'Return Data'!$B$7:$R$2843,4,0)</f>
        <v>10.2386</v>
      </c>
      <c r="D24" s="65">
        <f>VLOOKUP($A24,'Return Data'!$B$7:$R$2843,10,0)</f>
        <v>0.98229999999999995</v>
      </c>
      <c r="E24" s="66">
        <f t="shared" si="0"/>
        <v>23</v>
      </c>
      <c r="F24" s="65">
        <f>VLOOKUP($A24,'Return Data'!$B$7:$R$2843,11,0)</f>
        <v>1.5451999999999999</v>
      </c>
      <c r="G24" s="66">
        <f t="shared" si="1"/>
        <v>21</v>
      </c>
      <c r="H24" s="65"/>
      <c r="I24" s="66"/>
      <c r="J24" s="65"/>
      <c r="K24" s="66"/>
      <c r="L24" s="65"/>
      <c r="M24" s="66"/>
      <c r="N24" s="65"/>
      <c r="O24" s="66"/>
      <c r="P24" s="65"/>
      <c r="Q24" s="66"/>
      <c r="R24" s="65">
        <f>VLOOKUP($A24,'Return Data'!$B$7:$R$2843,16,0)</f>
        <v>2.3860000000000001</v>
      </c>
      <c r="S24" s="67">
        <f t="shared" si="5"/>
        <v>27</v>
      </c>
    </row>
    <row r="25" spans="1:19" x14ac:dyDescent="0.3">
      <c r="A25" s="63" t="s">
        <v>1758</v>
      </c>
      <c r="B25" s="64">
        <f>VLOOKUP($A25,'Return Data'!$B$7:$R$2843,3,0)</f>
        <v>44368</v>
      </c>
      <c r="C25" s="65">
        <f>VLOOKUP($A25,'Return Data'!$B$7:$R$2843,4,0)</f>
        <v>10.353</v>
      </c>
      <c r="D25" s="65">
        <f>VLOOKUP($A25,'Return Data'!$B$7:$R$2843,10,0)</f>
        <v>1.1924999999999999</v>
      </c>
      <c r="E25" s="66">
        <f t="shared" si="0"/>
        <v>16</v>
      </c>
      <c r="F25" s="65">
        <f>VLOOKUP($A25,'Return Data'!$B$7:$R$2843,11,0)</f>
        <v>1.8895999999999999</v>
      </c>
      <c r="G25" s="66">
        <f t="shared" si="1"/>
        <v>16</v>
      </c>
      <c r="H25" s="65"/>
      <c r="I25" s="66"/>
      <c r="J25" s="65"/>
      <c r="K25" s="66"/>
      <c r="L25" s="65"/>
      <c r="M25" s="66"/>
      <c r="N25" s="65"/>
      <c r="O25" s="66"/>
      <c r="P25" s="65"/>
      <c r="Q25" s="66"/>
      <c r="R25" s="65">
        <f>VLOOKUP($A25,'Return Data'!$B$7:$R$2843,16,0)</f>
        <v>3.5104000000000002</v>
      </c>
      <c r="S25" s="67">
        <f t="shared" si="5"/>
        <v>23</v>
      </c>
    </row>
    <row r="26" spans="1:19" x14ac:dyDescent="0.3">
      <c r="A26" s="63" t="s">
        <v>2014</v>
      </c>
      <c r="B26" s="64">
        <f>VLOOKUP($A26,'Return Data'!$B$7:$R$2843,3,0)</f>
        <v>44368</v>
      </c>
      <c r="C26" s="65">
        <f>VLOOKUP($A26,'Return Data'!$B$7:$R$2843,4,0)</f>
        <v>10.706099999999999</v>
      </c>
      <c r="D26" s="65">
        <f>VLOOKUP($A26,'Return Data'!$B$7:$R$2843,10,0)</f>
        <v>0.17399999999999999</v>
      </c>
      <c r="E26" s="66">
        <f t="shared" si="0"/>
        <v>27</v>
      </c>
      <c r="F26" s="65">
        <f>VLOOKUP($A26,'Return Data'!$B$7:$R$2843,11,0)</f>
        <v>0.38350000000000001</v>
      </c>
      <c r="G26" s="66">
        <f t="shared" si="1"/>
        <v>27</v>
      </c>
      <c r="H26" s="65">
        <f>VLOOKUP($A26,'Return Data'!$B$7:$R$2843,12,0)</f>
        <v>0.38629999999999998</v>
      </c>
      <c r="I26" s="66">
        <f t="shared" ref="I26:I34" si="8">RANK(H26,H$8:H$34,0)</f>
        <v>25</v>
      </c>
      <c r="J26" s="65">
        <f>VLOOKUP($A26,'Return Data'!$B$7:$R$2843,13,0)</f>
        <v>2.9899999999999999E-2</v>
      </c>
      <c r="K26" s="66">
        <f t="shared" ref="K26:K34" si="9">RANK(J26,J$8:J$34,0)</f>
        <v>25</v>
      </c>
      <c r="L26" s="65">
        <f>VLOOKUP($A26,'Return Data'!$B$7:$R$2843,17,0)</f>
        <v>1.1741999999999999</v>
      </c>
      <c r="M26" s="66">
        <f>RANK(L26,L$8:L$34,0)</f>
        <v>23</v>
      </c>
      <c r="N26" s="65"/>
      <c r="O26" s="66"/>
      <c r="P26" s="65"/>
      <c r="Q26" s="66"/>
      <c r="R26" s="65">
        <f>VLOOKUP($A26,'Return Data'!$B$7:$R$2843,16,0)</f>
        <v>2.4521000000000002</v>
      </c>
      <c r="S26" s="67">
        <f t="shared" si="5"/>
        <v>26</v>
      </c>
    </row>
    <row r="27" spans="1:19" x14ac:dyDescent="0.3">
      <c r="A27" s="63" t="s">
        <v>1759</v>
      </c>
      <c r="B27" s="64">
        <f>VLOOKUP($A27,'Return Data'!$B$7:$R$2843,3,0)</f>
        <v>44368</v>
      </c>
      <c r="C27" s="65">
        <f>VLOOKUP($A27,'Return Data'!$B$7:$R$2843,4,0)</f>
        <v>21.0532</v>
      </c>
      <c r="D27" s="65">
        <f>VLOOKUP($A27,'Return Data'!$B$7:$R$2843,10,0)</f>
        <v>1.2605999999999999</v>
      </c>
      <c r="E27" s="66">
        <f t="shared" si="0"/>
        <v>8</v>
      </c>
      <c r="F27" s="65">
        <f>VLOOKUP($A27,'Return Data'!$B$7:$R$2843,11,0)</f>
        <v>1.9975000000000001</v>
      </c>
      <c r="G27" s="66">
        <f t="shared" si="1"/>
        <v>10</v>
      </c>
      <c r="H27" s="65">
        <f>VLOOKUP($A27,'Return Data'!$B$7:$R$2843,12,0)</f>
        <v>2.8696999999999999</v>
      </c>
      <c r="I27" s="66">
        <f t="shared" si="8"/>
        <v>10</v>
      </c>
      <c r="J27" s="65">
        <f>VLOOKUP($A27,'Return Data'!$B$7:$R$2843,13,0)</f>
        <v>3.5920000000000001</v>
      </c>
      <c r="K27" s="66">
        <f t="shared" si="9"/>
        <v>11</v>
      </c>
      <c r="L27" s="65">
        <f>VLOOKUP($A27,'Return Data'!$B$7:$R$2843,17,0)</f>
        <v>4.5903</v>
      </c>
      <c r="M27" s="66">
        <f>RANK(L27,L$8:L$34,0)</f>
        <v>8</v>
      </c>
      <c r="N27" s="65">
        <f>VLOOKUP($A27,'Return Data'!$B$7:$R$2843,14,0)</f>
        <v>5.2371999999999996</v>
      </c>
      <c r="O27" s="66">
        <f>RANK(N27,N$8:N$34,0)</f>
        <v>6</v>
      </c>
      <c r="P27" s="65">
        <f>VLOOKUP($A27,'Return Data'!$B$7:$R$2843,15,0)</f>
        <v>5.6660000000000004</v>
      </c>
      <c r="Q27" s="66">
        <f>RANK(P27,P$8:P$34,0)</f>
        <v>1</v>
      </c>
      <c r="R27" s="65">
        <f>VLOOKUP($A27,'Return Data'!$B$7:$R$2843,16,0)</f>
        <v>7.2102000000000004</v>
      </c>
      <c r="S27" s="67">
        <f t="shared" si="5"/>
        <v>1</v>
      </c>
    </row>
    <row r="28" spans="1:19" x14ac:dyDescent="0.3">
      <c r="A28" s="63" t="s">
        <v>1760</v>
      </c>
      <c r="B28" s="64">
        <f>VLOOKUP($A28,'Return Data'!$B$7:$R$2843,3,0)</f>
        <v>44368</v>
      </c>
      <c r="C28" s="65">
        <f>VLOOKUP($A28,'Return Data'!$B$7:$R$2843,4,0)</f>
        <v>14.7395</v>
      </c>
      <c r="D28" s="65">
        <f>VLOOKUP($A28,'Return Data'!$B$7:$R$2843,10,0)</f>
        <v>1.1141000000000001</v>
      </c>
      <c r="E28" s="66">
        <f t="shared" si="0"/>
        <v>20</v>
      </c>
      <c r="F28" s="65">
        <f>VLOOKUP($A28,'Return Data'!$B$7:$R$2843,11,0)</f>
        <v>1.8715999999999999</v>
      </c>
      <c r="G28" s="66">
        <f t="shared" si="1"/>
        <v>17</v>
      </c>
      <c r="H28" s="65">
        <f>VLOOKUP($A28,'Return Data'!$B$7:$R$2843,12,0)</f>
        <v>2.6857000000000002</v>
      </c>
      <c r="I28" s="66">
        <f t="shared" si="8"/>
        <v>15</v>
      </c>
      <c r="J28" s="65">
        <f>VLOOKUP($A28,'Return Data'!$B$7:$R$2843,13,0)</f>
        <v>3.6059000000000001</v>
      </c>
      <c r="K28" s="66">
        <f t="shared" si="9"/>
        <v>9</v>
      </c>
      <c r="L28" s="65">
        <f>VLOOKUP($A28,'Return Data'!$B$7:$R$2843,17,0)</f>
        <v>4.2901999999999996</v>
      </c>
      <c r="M28" s="66">
        <f>RANK(L28,L$8:L$34,0)</f>
        <v>15</v>
      </c>
      <c r="N28" s="65">
        <f>VLOOKUP($A28,'Return Data'!$B$7:$R$2843,14,0)</f>
        <v>4.8437000000000001</v>
      </c>
      <c r="O28" s="66">
        <f>RANK(N28,N$8:N$34,0)</f>
        <v>14</v>
      </c>
      <c r="P28" s="65">
        <f>VLOOKUP($A28,'Return Data'!$B$7:$R$2843,15,0)</f>
        <v>5.3052000000000001</v>
      </c>
      <c r="Q28" s="66">
        <f>RANK(P28,P$8:P$34,0)</f>
        <v>11</v>
      </c>
      <c r="R28" s="65">
        <f>VLOOKUP($A28,'Return Data'!$B$7:$R$2843,16,0)</f>
        <v>5.8516000000000004</v>
      </c>
      <c r="S28" s="67">
        <f t="shared" si="5"/>
        <v>14</v>
      </c>
    </row>
    <row r="29" spans="1:19" x14ac:dyDescent="0.3">
      <c r="A29" s="63" t="s">
        <v>1761</v>
      </c>
      <c r="B29" s="64">
        <f>VLOOKUP($A29,'Return Data'!$B$7:$R$2843,3,0)</f>
        <v>44368</v>
      </c>
      <c r="C29" s="65">
        <f>VLOOKUP($A29,'Return Data'!$B$7:$R$2843,4,0)</f>
        <v>11.685700000000001</v>
      </c>
      <c r="D29" s="65">
        <f>VLOOKUP($A29,'Return Data'!$B$7:$R$2843,10,0)</f>
        <v>1.0348999999999999</v>
      </c>
      <c r="E29" s="66">
        <f t="shared" si="0"/>
        <v>21</v>
      </c>
      <c r="F29" s="65">
        <f>VLOOKUP($A29,'Return Data'!$B$7:$R$2843,11,0)</f>
        <v>1.4375</v>
      </c>
      <c r="G29" s="66">
        <f t="shared" si="1"/>
        <v>22</v>
      </c>
      <c r="H29" s="65">
        <f>VLOOKUP($A29,'Return Data'!$B$7:$R$2843,12,0)</f>
        <v>1.9668000000000001</v>
      </c>
      <c r="I29" s="66">
        <f t="shared" si="8"/>
        <v>20</v>
      </c>
      <c r="J29" s="65">
        <f>VLOOKUP($A29,'Return Data'!$B$7:$R$2843,13,0)</f>
        <v>2.1825999999999999</v>
      </c>
      <c r="K29" s="66">
        <f t="shared" si="9"/>
        <v>23</v>
      </c>
      <c r="L29" s="65">
        <f>VLOOKUP($A29,'Return Data'!$B$7:$R$2843,17,0)</f>
        <v>2.6747000000000001</v>
      </c>
      <c r="M29" s="66">
        <f>RANK(L29,L$8:L$34,0)</f>
        <v>22</v>
      </c>
      <c r="N29" s="65">
        <f>VLOOKUP($A29,'Return Data'!$B$7:$R$2843,14,0)</f>
        <v>1.3412999999999999</v>
      </c>
      <c r="O29" s="66">
        <f>RANK(N29,N$8:N$34,0)</f>
        <v>18</v>
      </c>
      <c r="P29" s="65"/>
      <c r="Q29" s="66"/>
      <c r="R29" s="65">
        <f>VLOOKUP($A29,'Return Data'!$B$7:$R$2843,16,0)</f>
        <v>3.0590999999999999</v>
      </c>
      <c r="S29" s="67">
        <f t="shared" si="5"/>
        <v>25</v>
      </c>
    </row>
    <row r="30" spans="1:19" x14ac:dyDescent="0.3">
      <c r="A30" s="63" t="s">
        <v>1762</v>
      </c>
      <c r="B30" s="64">
        <f>VLOOKUP($A30,'Return Data'!$B$7:$R$2843,3,0)</f>
        <v>44368</v>
      </c>
      <c r="C30" s="65">
        <f>VLOOKUP($A30,'Return Data'!$B$7:$R$2843,4,0)</f>
        <v>26.484000000000002</v>
      </c>
      <c r="D30" s="65">
        <f>VLOOKUP($A30,'Return Data'!$B$7:$R$2843,10,0)</f>
        <v>1.2501</v>
      </c>
      <c r="E30" s="66">
        <f t="shared" si="0"/>
        <v>9</v>
      </c>
      <c r="F30" s="65">
        <f>VLOOKUP($A30,'Return Data'!$B$7:$R$2843,11,0)</f>
        <v>1.9125000000000001</v>
      </c>
      <c r="G30" s="66">
        <f t="shared" si="1"/>
        <v>13</v>
      </c>
      <c r="H30" s="65">
        <f>VLOOKUP($A30,'Return Data'!$B$7:$R$2843,12,0)</f>
        <v>2.6555</v>
      </c>
      <c r="I30" s="66">
        <f t="shared" si="8"/>
        <v>16</v>
      </c>
      <c r="J30" s="65">
        <f>VLOOKUP($A30,'Return Data'!$B$7:$R$2843,13,0)</f>
        <v>3.2075999999999998</v>
      </c>
      <c r="K30" s="66">
        <f t="shared" si="9"/>
        <v>18</v>
      </c>
      <c r="L30" s="65">
        <f>VLOOKUP($A30,'Return Data'!$B$7:$R$2843,17,0)</f>
        <v>4.1338999999999997</v>
      </c>
      <c r="M30" s="66">
        <f>RANK(L30,L$8:L$34,0)</f>
        <v>17</v>
      </c>
      <c r="N30" s="65">
        <f>VLOOKUP($A30,'Return Data'!$B$7:$R$2843,14,0)</f>
        <v>4.8106999999999998</v>
      </c>
      <c r="O30" s="66">
        <f>RANK(N30,N$8:N$34,0)</f>
        <v>15</v>
      </c>
      <c r="P30" s="65">
        <f>VLOOKUP($A30,'Return Data'!$B$7:$R$2843,15,0)</f>
        <v>5.2979000000000003</v>
      </c>
      <c r="Q30" s="66">
        <f>RANK(P30,P$8:P$34,0)</f>
        <v>12</v>
      </c>
      <c r="R30" s="65">
        <f>VLOOKUP($A30,'Return Data'!$B$7:$R$2843,16,0)</f>
        <v>6.8784999999999998</v>
      </c>
      <c r="S30" s="67">
        <f t="shared" si="5"/>
        <v>5</v>
      </c>
    </row>
    <row r="31" spans="1:19" x14ac:dyDescent="0.3">
      <c r="A31" s="63" t="s">
        <v>1763</v>
      </c>
      <c r="B31" s="64">
        <f>VLOOKUP($A31,'Return Data'!$B$7:$R$2843,3,0)</f>
        <v>44368</v>
      </c>
      <c r="C31" s="65">
        <f>VLOOKUP($A31,'Return Data'!$B$7:$R$2843,4,0)</f>
        <v>10.5366</v>
      </c>
      <c r="D31" s="65">
        <f>VLOOKUP($A31,'Return Data'!$B$7:$R$2843,10,0)</f>
        <v>1.3777999999999999</v>
      </c>
      <c r="E31" s="66">
        <f t="shared" si="0"/>
        <v>1</v>
      </c>
      <c r="F31" s="65">
        <f>VLOOKUP($A31,'Return Data'!$B$7:$R$2843,11,0)</f>
        <v>1.9694</v>
      </c>
      <c r="G31" s="66">
        <f t="shared" si="1"/>
        <v>11</v>
      </c>
      <c r="H31" s="65">
        <f>VLOOKUP($A31,'Return Data'!$B$7:$R$2843,12,0)</f>
        <v>2.9468000000000001</v>
      </c>
      <c r="I31" s="66">
        <f t="shared" si="8"/>
        <v>5</v>
      </c>
      <c r="J31" s="65">
        <f>VLOOKUP($A31,'Return Data'!$B$7:$R$2843,13,0)</f>
        <v>4.1814999999999998</v>
      </c>
      <c r="K31" s="66">
        <f t="shared" si="9"/>
        <v>1</v>
      </c>
      <c r="L31" s="65"/>
      <c r="M31" s="66"/>
      <c r="N31" s="65"/>
      <c r="O31" s="66"/>
      <c r="P31" s="65"/>
      <c r="Q31" s="66"/>
      <c r="R31" s="65">
        <f>VLOOKUP($A31,'Return Data'!$B$7:$R$2843,16,0)</f>
        <v>3.8658000000000001</v>
      </c>
      <c r="S31" s="67">
        <f t="shared" si="5"/>
        <v>22</v>
      </c>
    </row>
    <row r="32" spans="1:19" x14ac:dyDescent="0.3">
      <c r="A32" s="63" t="s">
        <v>1764</v>
      </c>
      <c r="B32" s="64">
        <f>VLOOKUP($A32,'Return Data'!$B$7:$R$2843,3,0)</f>
        <v>44368</v>
      </c>
      <c r="C32" s="65">
        <f>VLOOKUP($A32,'Return Data'!$B$7:$R$2843,4,0)</f>
        <v>11.4018</v>
      </c>
      <c r="D32" s="65">
        <f>VLOOKUP($A32,'Return Data'!$B$7:$R$2843,10,0)</f>
        <v>1.3079000000000001</v>
      </c>
      <c r="E32" s="66">
        <f t="shared" si="0"/>
        <v>4</v>
      </c>
      <c r="F32" s="65">
        <f>VLOOKUP($A32,'Return Data'!$B$7:$R$2843,11,0)</f>
        <v>2.0853000000000002</v>
      </c>
      <c r="G32" s="66">
        <f t="shared" si="1"/>
        <v>4</v>
      </c>
      <c r="H32" s="65">
        <f>VLOOKUP($A32,'Return Data'!$B$7:$R$2843,12,0)</f>
        <v>3.0409999999999999</v>
      </c>
      <c r="I32" s="66">
        <f t="shared" si="8"/>
        <v>1</v>
      </c>
      <c r="J32" s="65">
        <f>VLOOKUP($A32,'Return Data'!$B$7:$R$2843,13,0)</f>
        <v>3.8906999999999998</v>
      </c>
      <c r="K32" s="66">
        <f t="shared" si="9"/>
        <v>3</v>
      </c>
      <c r="L32" s="65">
        <f>VLOOKUP($A32,'Return Data'!$B$7:$R$2843,17,0)</f>
        <v>4.9978999999999996</v>
      </c>
      <c r="M32" s="66">
        <f>RANK(L32,L$8:L$34,0)</f>
        <v>1</v>
      </c>
      <c r="N32" s="65"/>
      <c r="O32" s="66"/>
      <c r="P32" s="65"/>
      <c r="Q32" s="66"/>
      <c r="R32" s="65">
        <f>VLOOKUP($A32,'Return Data'!$B$7:$R$2843,16,0)</f>
        <v>5.3663999999999996</v>
      </c>
      <c r="S32" s="67">
        <f t="shared" si="5"/>
        <v>17</v>
      </c>
    </row>
    <row r="33" spans="1:19" x14ac:dyDescent="0.3">
      <c r="A33" s="63" t="s">
        <v>1765</v>
      </c>
      <c r="B33" s="64">
        <f>VLOOKUP($A33,'Return Data'!$B$7:$R$2843,3,0)</f>
        <v>44368</v>
      </c>
      <c r="C33" s="65">
        <f>VLOOKUP($A33,'Return Data'!$B$7:$R$2843,4,0)</f>
        <v>11.178599999999999</v>
      </c>
      <c r="D33" s="65">
        <f>VLOOKUP($A33,'Return Data'!$B$7:$R$2843,10,0)</f>
        <v>1.2490000000000001</v>
      </c>
      <c r="E33" s="66">
        <f t="shared" si="0"/>
        <v>10</v>
      </c>
      <c r="F33" s="65">
        <f>VLOOKUP($A33,'Return Data'!$B$7:$R$2843,11,0)</f>
        <v>1.7976000000000001</v>
      </c>
      <c r="G33" s="66">
        <f t="shared" si="1"/>
        <v>19</v>
      </c>
      <c r="H33" s="65">
        <f>VLOOKUP($A33,'Return Data'!$B$7:$R$2843,12,0)</f>
        <v>2.556</v>
      </c>
      <c r="I33" s="66">
        <f t="shared" si="8"/>
        <v>18</v>
      </c>
      <c r="J33" s="65">
        <f>VLOOKUP($A33,'Return Data'!$B$7:$R$2843,13,0)</f>
        <v>3.3437999999999999</v>
      </c>
      <c r="K33" s="66">
        <f t="shared" si="9"/>
        <v>16</v>
      </c>
      <c r="L33" s="65">
        <f>VLOOKUP($A33,'Return Data'!$B$7:$R$2843,17,0)</f>
        <v>4.5415000000000001</v>
      </c>
      <c r="M33" s="66">
        <f>RANK(L33,L$8:L$34,0)</f>
        <v>11</v>
      </c>
      <c r="N33" s="65"/>
      <c r="O33" s="66"/>
      <c r="P33" s="65"/>
      <c r="Q33" s="66"/>
      <c r="R33" s="65">
        <f>VLOOKUP($A33,'Return Data'!$B$7:$R$2843,16,0)</f>
        <v>4.8888999999999996</v>
      </c>
      <c r="S33" s="67">
        <f t="shared" si="5"/>
        <v>19</v>
      </c>
    </row>
    <row r="34" spans="1:19" x14ac:dyDescent="0.3">
      <c r="A34" s="63" t="s">
        <v>1766</v>
      </c>
      <c r="B34" s="64">
        <f>VLOOKUP($A34,'Return Data'!$B$7:$R$2843,3,0)</f>
        <v>44368</v>
      </c>
      <c r="C34" s="65">
        <f>VLOOKUP($A34,'Return Data'!$B$7:$R$2843,4,0)</f>
        <v>27.693000000000001</v>
      </c>
      <c r="D34" s="65">
        <f>VLOOKUP($A34,'Return Data'!$B$7:$R$2843,10,0)</f>
        <v>1.3352999999999999</v>
      </c>
      <c r="E34" s="66">
        <f t="shared" si="0"/>
        <v>2</v>
      </c>
      <c r="F34" s="65">
        <f>VLOOKUP($A34,'Return Data'!$B$7:$R$2843,11,0)</f>
        <v>2.0918000000000001</v>
      </c>
      <c r="G34" s="66">
        <f t="shared" si="1"/>
        <v>3</v>
      </c>
      <c r="H34" s="65">
        <f>VLOOKUP($A34,'Return Data'!$B$7:$R$2843,12,0)</f>
        <v>2.9598</v>
      </c>
      <c r="I34" s="66">
        <f t="shared" si="8"/>
        <v>4</v>
      </c>
      <c r="J34" s="65">
        <f>VLOOKUP($A34,'Return Data'!$B$7:$R$2843,13,0)</f>
        <v>3.7921999999999998</v>
      </c>
      <c r="K34" s="66">
        <f t="shared" si="9"/>
        <v>4</v>
      </c>
      <c r="L34" s="65">
        <f>VLOOKUP($A34,'Return Data'!$B$7:$R$2843,17,0)</f>
        <v>4.6955</v>
      </c>
      <c r="M34" s="66">
        <f>RANK(L34,L$8:L$34,0)</f>
        <v>5</v>
      </c>
      <c r="N34" s="65">
        <f>VLOOKUP($A34,'Return Data'!$B$7:$R$2843,14,0)</f>
        <v>5.2697000000000003</v>
      </c>
      <c r="O34" s="66">
        <f>RANK(N34,N$8:N$34,0)</f>
        <v>3</v>
      </c>
      <c r="P34" s="65">
        <f>VLOOKUP($A34,'Return Data'!$B$7:$R$2843,15,0)</f>
        <v>5.6050000000000004</v>
      </c>
      <c r="Q34" s="66">
        <f>RANK(P34,P$8:P$34,0)</f>
        <v>5</v>
      </c>
      <c r="R34" s="65">
        <f>VLOOKUP($A34,'Return Data'!$B$7:$R$2843,16,0)</f>
        <v>7.0317999999999996</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1.1377111111111109</v>
      </c>
      <c r="E36" s="74"/>
      <c r="F36" s="75">
        <f>AVERAGE(F8:F34)</f>
        <v>1.7720703703703706</v>
      </c>
      <c r="G36" s="74"/>
      <c r="H36" s="75">
        <f>AVERAGE(H8:H34)</f>
        <v>2.5214119999999998</v>
      </c>
      <c r="I36" s="74"/>
      <c r="J36" s="75">
        <f>AVERAGE(J8:J34)</f>
        <v>3.1848879999999995</v>
      </c>
      <c r="K36" s="74"/>
      <c r="L36" s="75">
        <f>AVERAGE(L8:L34)</f>
        <v>4.1468782608695651</v>
      </c>
      <c r="M36" s="74"/>
      <c r="N36" s="75">
        <f>AVERAGE(N8:N34)</f>
        <v>4.7961444444444457</v>
      </c>
      <c r="O36" s="74"/>
      <c r="P36" s="75">
        <f>AVERAGE(P8:P34)</f>
        <v>5.4111666666666673</v>
      </c>
      <c r="Q36" s="74"/>
      <c r="R36" s="75">
        <f>AVERAGE(R8:R34)</f>
        <v>5.4281703703703714</v>
      </c>
      <c r="S36" s="76"/>
    </row>
    <row r="37" spans="1:19" x14ac:dyDescent="0.3">
      <c r="A37" s="73" t="s">
        <v>28</v>
      </c>
      <c r="B37" s="74"/>
      <c r="C37" s="74"/>
      <c r="D37" s="75">
        <f>MIN(D8:D34)</f>
        <v>0.17399999999999999</v>
      </c>
      <c r="E37" s="74"/>
      <c r="F37" s="75">
        <f>MIN(F8:F34)</f>
        <v>0.38350000000000001</v>
      </c>
      <c r="G37" s="74"/>
      <c r="H37" s="75">
        <f>MIN(H8:H34)</f>
        <v>0.38629999999999998</v>
      </c>
      <c r="I37" s="74"/>
      <c r="J37" s="75">
        <f>MIN(J8:J34)</f>
        <v>2.9899999999999999E-2</v>
      </c>
      <c r="K37" s="74"/>
      <c r="L37" s="75">
        <f>MIN(L8:L34)</f>
        <v>1.1741999999999999</v>
      </c>
      <c r="M37" s="74"/>
      <c r="N37" s="75">
        <f>MIN(N8:N34)</f>
        <v>1.3412999999999999</v>
      </c>
      <c r="O37" s="74"/>
      <c r="P37" s="75">
        <f>MIN(P8:P34)</f>
        <v>4.7073999999999998</v>
      </c>
      <c r="Q37" s="74"/>
      <c r="R37" s="75">
        <f>MIN(R8:R34)</f>
        <v>2.3860000000000001</v>
      </c>
      <c r="S37" s="76"/>
    </row>
    <row r="38" spans="1:19" ht="15" thickBot="1" x14ac:dyDescent="0.35">
      <c r="A38" s="77" t="s">
        <v>29</v>
      </c>
      <c r="B38" s="78"/>
      <c r="C38" s="78"/>
      <c r="D38" s="79">
        <f>MAX(D8:D34)</f>
        <v>1.3777999999999999</v>
      </c>
      <c r="E38" s="78"/>
      <c r="F38" s="79">
        <f>MAX(F8:F34)</f>
        <v>2.1267</v>
      </c>
      <c r="G38" s="78"/>
      <c r="H38" s="79">
        <f>MAX(H8:H34)</f>
        <v>3.0409999999999999</v>
      </c>
      <c r="I38" s="78"/>
      <c r="J38" s="79">
        <f>MAX(J8:J34)</f>
        <v>4.1814999999999998</v>
      </c>
      <c r="K38" s="78"/>
      <c r="L38" s="79">
        <f>MAX(L8:L34)</f>
        <v>4.9978999999999996</v>
      </c>
      <c r="M38" s="78"/>
      <c r="N38" s="79">
        <f>MAX(N8:N34)</f>
        <v>5.3326000000000002</v>
      </c>
      <c r="O38" s="78"/>
      <c r="P38" s="79">
        <f>MAX(P8:P34)</f>
        <v>5.6660000000000004</v>
      </c>
      <c r="Q38" s="78"/>
      <c r="R38" s="79">
        <f>MAX(R8:R34)</f>
        <v>7.2102000000000004</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44368</v>
      </c>
      <c r="C8" s="65">
        <f>VLOOKUP($A8,'Return Data'!$B$7:$R$2843,4,0)</f>
        <v>76.92</v>
      </c>
      <c r="D8" s="65">
        <f>VLOOKUP($A8,'Return Data'!$B$7:$R$2843,10,0)</f>
        <v>9.3545999999999996</v>
      </c>
      <c r="E8" s="66">
        <f>RANK(D8,D$8:D$10,0)</f>
        <v>2</v>
      </c>
      <c r="F8" s="65">
        <f>VLOOKUP($A8,'Return Data'!$B$7:$R$2843,11,0)</f>
        <v>22.895</v>
      </c>
      <c r="G8" s="66">
        <f>RANK(F8,F$8:F$10,0)</f>
        <v>3</v>
      </c>
      <c r="H8" s="65">
        <f>VLOOKUP($A8,'Return Data'!$B$7:$R$2843,12,0)</f>
        <v>41.683599999999998</v>
      </c>
      <c r="I8" s="66">
        <f>RANK(H8,H$8:H$10,0)</f>
        <v>3</v>
      </c>
      <c r="J8" s="65">
        <f>VLOOKUP($A8,'Return Data'!$B$7:$R$2843,13,0)</f>
        <v>55.519599999999997</v>
      </c>
      <c r="K8" s="66">
        <f>RANK(J8,J$8:J$10,0)</f>
        <v>3</v>
      </c>
      <c r="L8" s="65">
        <f>VLOOKUP($A8,'Return Data'!$B$7:$R$2843,17,0)</f>
        <v>21.323399999999999</v>
      </c>
      <c r="M8" s="66">
        <f>RANK(L8,L$8:L$10,0)</f>
        <v>2</v>
      </c>
      <c r="N8" s="65">
        <f>VLOOKUP($A8,'Return Data'!$B$7:$R$2843,14,0)</f>
        <v>15.2639</v>
      </c>
      <c r="O8" s="66">
        <f>RANK(N8,N$8:N$10,0)</f>
        <v>3</v>
      </c>
      <c r="P8" s="65">
        <f>VLOOKUP($A8,'Return Data'!$B$7:$R$2843,15,0)</f>
        <v>18.4452</v>
      </c>
      <c r="Q8" s="66">
        <f>RANK(P8,P$8:P$10,0)</f>
        <v>1</v>
      </c>
      <c r="R8" s="65">
        <f>VLOOKUP($A8,'Return Data'!$B$7:$R$2843,16,0)</f>
        <v>19.107199999999999</v>
      </c>
      <c r="S8" s="67">
        <f>RANK(R8,R$8:R$10,0)</f>
        <v>1</v>
      </c>
    </row>
    <row r="9" spans="1:20" x14ac:dyDescent="0.3">
      <c r="A9" s="63" t="s">
        <v>608</v>
      </c>
      <c r="B9" s="64">
        <f>VLOOKUP($A9,'Return Data'!$B$7:$R$2843,3,0)</f>
        <v>44368</v>
      </c>
      <c r="C9" s="65">
        <f>VLOOKUP($A9,'Return Data'!$B$7:$R$2843,4,0)</f>
        <v>83.707999999999998</v>
      </c>
      <c r="D9" s="65">
        <f>VLOOKUP($A9,'Return Data'!$B$7:$R$2843,10,0)</f>
        <v>8.0437999999999992</v>
      </c>
      <c r="E9" s="66">
        <f>RANK(D9,D$8:D$10,0)</f>
        <v>3</v>
      </c>
      <c r="F9" s="65">
        <f>VLOOKUP($A9,'Return Data'!$B$7:$R$2843,11,0)</f>
        <v>24.708400000000001</v>
      </c>
      <c r="G9" s="66">
        <f>RANK(F9,F$8:F$10,0)</f>
        <v>2</v>
      </c>
      <c r="H9" s="65">
        <f>VLOOKUP($A9,'Return Data'!$B$7:$R$2843,12,0)</f>
        <v>46.0745</v>
      </c>
      <c r="I9" s="66">
        <f>RANK(H9,H$8:H$10,0)</f>
        <v>2</v>
      </c>
      <c r="J9" s="65">
        <f>VLOOKUP($A9,'Return Data'!$B$7:$R$2843,13,0)</f>
        <v>62.193399999999997</v>
      </c>
      <c r="K9" s="66">
        <f>RANK(J9,J$8:J$10,0)</f>
        <v>2</v>
      </c>
      <c r="L9" s="65">
        <f>VLOOKUP($A9,'Return Data'!$B$7:$R$2843,17,0)</f>
        <v>20.728000000000002</v>
      </c>
      <c r="M9" s="66">
        <f>RANK(L9,L$8:L$10,0)</f>
        <v>3</v>
      </c>
      <c r="N9" s="65">
        <f>VLOOKUP($A9,'Return Data'!$B$7:$R$2843,14,0)</f>
        <v>16.0746</v>
      </c>
      <c r="O9" s="66">
        <f>RANK(N9,N$8:N$10,0)</f>
        <v>2</v>
      </c>
      <c r="P9" s="65">
        <f>VLOOKUP($A9,'Return Data'!$B$7:$R$2843,15,0)</f>
        <v>18.230899999999998</v>
      </c>
      <c r="Q9" s="66">
        <f>RANK(P9,P$8:P$10,0)</f>
        <v>2</v>
      </c>
      <c r="R9" s="65">
        <f>VLOOKUP($A9,'Return Data'!$B$7:$R$2843,16,0)</f>
        <v>16.209800000000001</v>
      </c>
      <c r="S9" s="67">
        <f>RANK(R9,R$8:R$10,0)</f>
        <v>2</v>
      </c>
    </row>
    <row r="10" spans="1:20" x14ac:dyDescent="0.3">
      <c r="A10" s="63" t="s">
        <v>1860</v>
      </c>
      <c r="B10" s="64">
        <f>VLOOKUP($A10,'Return Data'!$B$7:$R$2843,3,0)</f>
        <v>44368</v>
      </c>
      <c r="C10" s="65">
        <f>VLOOKUP($A10,'Return Data'!$B$7:$R$2843,4,0)</f>
        <v>179.6747</v>
      </c>
      <c r="D10" s="65">
        <f>VLOOKUP($A10,'Return Data'!$B$7:$R$2843,10,0)</f>
        <v>11.9626</v>
      </c>
      <c r="E10" s="66">
        <f>RANK(D10,D$8:D$10,0)</f>
        <v>1</v>
      </c>
      <c r="F10" s="65">
        <f>VLOOKUP($A10,'Return Data'!$B$7:$R$2843,11,0)</f>
        <v>33.912799999999997</v>
      </c>
      <c r="G10" s="66">
        <f>RANK(F10,F$8:F$10,0)</f>
        <v>1</v>
      </c>
      <c r="H10" s="65">
        <f>VLOOKUP($A10,'Return Data'!$B$7:$R$2843,12,0)</f>
        <v>64.561099999999996</v>
      </c>
      <c r="I10" s="66">
        <f>RANK(H10,H$8:H$10,0)</f>
        <v>1</v>
      </c>
      <c r="J10" s="65">
        <f>VLOOKUP($A10,'Return Data'!$B$7:$R$2843,13,0)</f>
        <v>91.690799999999996</v>
      </c>
      <c r="K10" s="66">
        <f>RANK(J10,J$8:J$10,0)</f>
        <v>1</v>
      </c>
      <c r="L10" s="65">
        <f>VLOOKUP($A10,'Return Data'!$B$7:$R$2843,17,0)</f>
        <v>27.036000000000001</v>
      </c>
      <c r="M10" s="66">
        <f>RANK(L10,L$8:L$10,0)</f>
        <v>1</v>
      </c>
      <c r="N10" s="65">
        <f>VLOOKUP($A10,'Return Data'!$B$7:$R$2843,14,0)</f>
        <v>16.1022</v>
      </c>
      <c r="O10" s="66">
        <f>RANK(N10,N$8:N$10,0)</f>
        <v>1</v>
      </c>
      <c r="P10" s="65">
        <f>VLOOKUP($A10,'Return Data'!$B$7:$R$2843,15,0)</f>
        <v>14.770200000000001</v>
      </c>
      <c r="Q10" s="66">
        <f>RANK(P10,P$8:P$10,0)</f>
        <v>3</v>
      </c>
      <c r="R10" s="65">
        <f>VLOOKUP($A10,'Return Data'!$B$7:$R$2843,16,0)</f>
        <v>14.0236</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9.786999999999999</v>
      </c>
      <c r="E12" s="74"/>
      <c r="F12" s="75">
        <f>AVERAGE(F8:F10)</f>
        <v>27.172066666666666</v>
      </c>
      <c r="G12" s="74"/>
      <c r="H12" s="75">
        <f>AVERAGE(H8:H10)</f>
        <v>50.773066666666665</v>
      </c>
      <c r="I12" s="74"/>
      <c r="J12" s="75">
        <f>AVERAGE(J8:J10)</f>
        <v>69.801266666666663</v>
      </c>
      <c r="K12" s="74"/>
      <c r="L12" s="75">
        <f>AVERAGE(L8:L10)</f>
        <v>23.029133333333334</v>
      </c>
      <c r="M12" s="74"/>
      <c r="N12" s="75">
        <f>AVERAGE(N8:N10)</f>
        <v>15.813566666666667</v>
      </c>
      <c r="O12" s="74"/>
      <c r="P12" s="75">
        <f>AVERAGE(P8:P10)</f>
        <v>17.148766666666667</v>
      </c>
      <c r="Q12" s="74"/>
      <c r="R12" s="75">
        <f>AVERAGE(R8:R10)</f>
        <v>16.446866666666669</v>
      </c>
      <c r="S12" s="76"/>
    </row>
    <row r="13" spans="1:20" x14ac:dyDescent="0.3">
      <c r="A13" s="73" t="s">
        <v>28</v>
      </c>
      <c r="B13" s="74"/>
      <c r="C13" s="74"/>
      <c r="D13" s="75">
        <f>MIN(D8:D10)</f>
        <v>8.0437999999999992</v>
      </c>
      <c r="E13" s="74"/>
      <c r="F13" s="75">
        <f>MIN(F8:F10)</f>
        <v>22.895</v>
      </c>
      <c r="G13" s="74"/>
      <c r="H13" s="75">
        <f>MIN(H8:H10)</f>
        <v>41.683599999999998</v>
      </c>
      <c r="I13" s="74"/>
      <c r="J13" s="75">
        <f>MIN(J8:J10)</f>
        <v>55.519599999999997</v>
      </c>
      <c r="K13" s="74"/>
      <c r="L13" s="75">
        <f>MIN(L8:L10)</f>
        <v>20.728000000000002</v>
      </c>
      <c r="M13" s="74"/>
      <c r="N13" s="75">
        <f>MIN(N8:N10)</f>
        <v>15.2639</v>
      </c>
      <c r="O13" s="74"/>
      <c r="P13" s="75">
        <f>MIN(P8:P10)</f>
        <v>14.770200000000001</v>
      </c>
      <c r="Q13" s="74"/>
      <c r="R13" s="75">
        <f>MIN(R8:R10)</f>
        <v>14.0236</v>
      </c>
      <c r="S13" s="76"/>
    </row>
    <row r="14" spans="1:20" ht="15" thickBot="1" x14ac:dyDescent="0.35">
      <c r="A14" s="77" t="s">
        <v>29</v>
      </c>
      <c r="B14" s="78"/>
      <c r="C14" s="78"/>
      <c r="D14" s="79">
        <f>MAX(D8:D10)</f>
        <v>11.9626</v>
      </c>
      <c r="E14" s="78"/>
      <c r="F14" s="79">
        <f>MAX(F8:F10)</f>
        <v>33.912799999999997</v>
      </c>
      <c r="G14" s="78"/>
      <c r="H14" s="79">
        <f>MAX(H8:H10)</f>
        <v>64.561099999999996</v>
      </c>
      <c r="I14" s="78"/>
      <c r="J14" s="79">
        <f>MAX(J8:J10)</f>
        <v>91.690799999999996</v>
      </c>
      <c r="K14" s="78"/>
      <c r="L14" s="79">
        <f>MAX(L8:L10)</f>
        <v>27.036000000000001</v>
      </c>
      <c r="M14" s="78"/>
      <c r="N14" s="79">
        <f>MAX(N8:N10)</f>
        <v>16.1022</v>
      </c>
      <c r="O14" s="78"/>
      <c r="P14" s="79">
        <f>MAX(P8:P10)</f>
        <v>18.4452</v>
      </c>
      <c r="Q14" s="78"/>
      <c r="R14" s="79">
        <f>MAX(R8:R10)</f>
        <v>19.107199999999999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44368</v>
      </c>
      <c r="C8" s="65">
        <f>VLOOKUP($A8,'Return Data'!$B$7:$R$2843,4,0)</f>
        <v>68.86</v>
      </c>
      <c r="D8" s="65">
        <f>VLOOKUP($A8,'Return Data'!$B$7:$R$2843,10,0)</f>
        <v>8.9728999999999992</v>
      </c>
      <c r="E8" s="66">
        <f>RANK(D8,D$8:D$10,0)</f>
        <v>2</v>
      </c>
      <c r="F8" s="65">
        <f>VLOOKUP($A8,'Return Data'!$B$7:$R$2843,11,0)</f>
        <v>22.092199999999998</v>
      </c>
      <c r="G8" s="66">
        <f>RANK(F8,F$8:F$10,0)</f>
        <v>3</v>
      </c>
      <c r="H8" s="65">
        <f>VLOOKUP($A8,'Return Data'!$B$7:$R$2843,12,0)</f>
        <v>40.273000000000003</v>
      </c>
      <c r="I8" s="66">
        <f>RANK(H8,H$8:H$10,0)</f>
        <v>3</v>
      </c>
      <c r="J8" s="65">
        <f>VLOOKUP($A8,'Return Data'!$B$7:$R$2843,13,0)</f>
        <v>53.533999999999999</v>
      </c>
      <c r="K8" s="66">
        <f>RANK(J8,J$8:J$10,0)</f>
        <v>3</v>
      </c>
      <c r="L8" s="65">
        <f>VLOOKUP($A8,'Return Data'!$B$7:$R$2843,17,0)</f>
        <v>19.894300000000001</v>
      </c>
      <c r="M8" s="66">
        <f>RANK(L8,L$8:L$10,0)</f>
        <v>2</v>
      </c>
      <c r="N8" s="65">
        <f>VLOOKUP($A8,'Return Data'!$B$7:$R$2843,14,0)</f>
        <v>13.911799999999999</v>
      </c>
      <c r="O8" s="66">
        <f>RANK(N8,N$8:N$10,0)</f>
        <v>3</v>
      </c>
      <c r="P8" s="65">
        <f>VLOOKUP($A8,'Return Data'!$B$7:$R$2843,15,0)</f>
        <v>16.825199999999999</v>
      </c>
      <c r="Q8" s="66">
        <f>RANK(P8,P$8:P$10,0)</f>
        <v>1</v>
      </c>
      <c r="R8" s="65">
        <f>VLOOKUP($A8,'Return Data'!$B$7:$R$2843,16,0)</f>
        <v>14.548400000000001</v>
      </c>
      <c r="S8" s="67">
        <f>RANK(R8,R$8:R$10,0)</f>
        <v>2</v>
      </c>
    </row>
    <row r="9" spans="1:20" x14ac:dyDescent="0.3">
      <c r="A9" s="63" t="s">
        <v>607</v>
      </c>
      <c r="B9" s="64">
        <f>VLOOKUP($A9,'Return Data'!$B$7:$R$2843,3,0)</f>
        <v>44368</v>
      </c>
      <c r="C9" s="65">
        <f>VLOOKUP($A9,'Return Data'!$B$7:$R$2843,4,0)</f>
        <v>74.998000000000005</v>
      </c>
      <c r="D9" s="65">
        <f>VLOOKUP($A9,'Return Data'!$B$7:$R$2843,10,0)</f>
        <v>7.6676000000000002</v>
      </c>
      <c r="E9" s="66">
        <f>RANK(D9,D$8:D$10,0)</f>
        <v>3</v>
      </c>
      <c r="F9" s="65">
        <f>VLOOKUP($A9,'Return Data'!$B$7:$R$2843,11,0)</f>
        <v>23.877600000000001</v>
      </c>
      <c r="G9" s="66">
        <f>RANK(F9,F$8:F$10,0)</f>
        <v>2</v>
      </c>
      <c r="H9" s="65">
        <f>VLOOKUP($A9,'Return Data'!$B$7:$R$2843,12,0)</f>
        <v>44.621899999999997</v>
      </c>
      <c r="I9" s="66">
        <f>RANK(H9,H$8:H$10,0)</f>
        <v>2</v>
      </c>
      <c r="J9" s="65">
        <f>VLOOKUP($A9,'Return Data'!$B$7:$R$2843,13,0)</f>
        <v>60.023000000000003</v>
      </c>
      <c r="K9" s="66">
        <f>RANK(J9,J$8:J$10,0)</f>
        <v>2</v>
      </c>
      <c r="L9" s="65">
        <f>VLOOKUP($A9,'Return Data'!$B$7:$R$2843,17,0)</f>
        <v>19.086200000000002</v>
      </c>
      <c r="M9" s="66">
        <f>RANK(L9,L$8:L$10,0)</f>
        <v>3</v>
      </c>
      <c r="N9" s="65">
        <f>VLOOKUP($A9,'Return Data'!$B$7:$R$2843,14,0)</f>
        <v>14.5235</v>
      </c>
      <c r="O9" s="66">
        <f>RANK(N9,N$8:N$10,0)</f>
        <v>2</v>
      </c>
      <c r="P9" s="65">
        <f>VLOOKUP($A9,'Return Data'!$B$7:$R$2843,15,0)</f>
        <v>16.547499999999999</v>
      </c>
      <c r="Q9" s="66">
        <f>RANK(P9,P$8:P$10,0)</f>
        <v>2</v>
      </c>
      <c r="R9" s="65">
        <f>VLOOKUP($A9,'Return Data'!$B$7:$R$2843,16,0)</f>
        <v>13.499000000000001</v>
      </c>
      <c r="S9" s="67">
        <f>RANK(R9,R$8:R$10,0)</f>
        <v>3</v>
      </c>
    </row>
    <row r="10" spans="1:20" x14ac:dyDescent="0.3">
      <c r="A10" s="63" t="s">
        <v>1861</v>
      </c>
      <c r="B10" s="64">
        <f>VLOOKUP($A10,'Return Data'!$B$7:$R$2843,3,0)</f>
        <v>44368</v>
      </c>
      <c r="C10" s="65">
        <f>VLOOKUP($A10,'Return Data'!$B$7:$R$2843,4,0)</f>
        <v>431.31113902263797</v>
      </c>
      <c r="D10" s="65">
        <f>VLOOKUP($A10,'Return Data'!$B$7:$R$2843,10,0)</f>
        <v>11.776899999999999</v>
      </c>
      <c r="E10" s="66">
        <f>RANK(D10,D$8:D$10,0)</f>
        <v>1</v>
      </c>
      <c r="F10" s="65">
        <f>VLOOKUP($A10,'Return Data'!$B$7:$R$2843,11,0)</f>
        <v>33.484000000000002</v>
      </c>
      <c r="G10" s="66">
        <f>RANK(F10,F$8:F$10,0)</f>
        <v>1</v>
      </c>
      <c r="H10" s="65">
        <f>VLOOKUP($A10,'Return Data'!$B$7:$R$2843,12,0)</f>
        <v>63.7864</v>
      </c>
      <c r="I10" s="66">
        <f>RANK(H10,H$8:H$10,0)</f>
        <v>1</v>
      </c>
      <c r="J10" s="65">
        <f>VLOOKUP($A10,'Return Data'!$B$7:$R$2843,13,0)</f>
        <v>90.501099999999994</v>
      </c>
      <c r="K10" s="66">
        <f>RANK(J10,J$8:J$10,0)</f>
        <v>1</v>
      </c>
      <c r="L10" s="65">
        <f>VLOOKUP($A10,'Return Data'!$B$7:$R$2843,17,0)</f>
        <v>26.275300000000001</v>
      </c>
      <c r="M10" s="66">
        <f>RANK(L10,L$8:L$10,0)</f>
        <v>1</v>
      </c>
      <c r="N10" s="65">
        <f>VLOOKUP($A10,'Return Data'!$B$7:$R$2843,14,0)</f>
        <v>15.387499999999999</v>
      </c>
      <c r="O10" s="66">
        <f>RANK(N10,N$8:N$10,0)</f>
        <v>1</v>
      </c>
      <c r="P10" s="65">
        <f>VLOOKUP($A10,'Return Data'!$B$7:$R$2843,15,0)</f>
        <v>14.0459</v>
      </c>
      <c r="Q10" s="66">
        <f>RANK(P10,P$8:P$10,0)</f>
        <v>3</v>
      </c>
      <c r="R10" s="65">
        <f>VLOOKUP($A10,'Return Data'!$B$7:$R$2843,16,0)</f>
        <v>18.194900000000001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9.4724666666666675</v>
      </c>
      <c r="E12" s="74"/>
      <c r="F12" s="75">
        <f>AVERAGE(F8:F10)</f>
        <v>26.4846</v>
      </c>
      <c r="G12" s="74"/>
      <c r="H12" s="75">
        <f>AVERAGE(H8:H10)</f>
        <v>49.560433333333343</v>
      </c>
      <c r="I12" s="74"/>
      <c r="J12" s="75">
        <f>AVERAGE(J8:J10)</f>
        <v>68.01936666666667</v>
      </c>
      <c r="K12" s="74"/>
      <c r="L12" s="75">
        <f>AVERAGE(L8:L10)</f>
        <v>21.751933333333337</v>
      </c>
      <c r="M12" s="74"/>
      <c r="N12" s="75">
        <f>AVERAGE(N8:N10)</f>
        <v>14.6076</v>
      </c>
      <c r="O12" s="74"/>
      <c r="P12" s="75">
        <f>AVERAGE(P8:P10)</f>
        <v>15.806199999999999</v>
      </c>
      <c r="Q12" s="74"/>
      <c r="R12" s="75">
        <f>AVERAGE(R8:R10)</f>
        <v>15.414099999999999</v>
      </c>
      <c r="S12" s="76"/>
    </row>
    <row r="13" spans="1:20" x14ac:dyDescent="0.3">
      <c r="A13" s="73" t="s">
        <v>28</v>
      </c>
      <c r="B13" s="74"/>
      <c r="C13" s="74"/>
      <c r="D13" s="75">
        <f>MIN(D8:D10)</f>
        <v>7.6676000000000002</v>
      </c>
      <c r="E13" s="74"/>
      <c r="F13" s="75">
        <f>MIN(F8:F10)</f>
        <v>22.092199999999998</v>
      </c>
      <c r="G13" s="74"/>
      <c r="H13" s="75">
        <f>MIN(H8:H10)</f>
        <v>40.273000000000003</v>
      </c>
      <c r="I13" s="74"/>
      <c r="J13" s="75">
        <f>MIN(J8:J10)</f>
        <v>53.533999999999999</v>
      </c>
      <c r="K13" s="74"/>
      <c r="L13" s="75">
        <f>MIN(L8:L10)</f>
        <v>19.086200000000002</v>
      </c>
      <c r="M13" s="74"/>
      <c r="N13" s="75">
        <f>MIN(N8:N10)</f>
        <v>13.911799999999999</v>
      </c>
      <c r="O13" s="74"/>
      <c r="P13" s="75">
        <f>MIN(P8:P10)</f>
        <v>14.0459</v>
      </c>
      <c r="Q13" s="74"/>
      <c r="R13" s="75">
        <f>MIN(R8:R10)</f>
        <v>13.499000000000001</v>
      </c>
      <c r="S13" s="76"/>
    </row>
    <row r="14" spans="1:20" ht="15" thickBot="1" x14ac:dyDescent="0.35">
      <c r="A14" s="77" t="s">
        <v>29</v>
      </c>
      <c r="B14" s="78"/>
      <c r="C14" s="78"/>
      <c r="D14" s="79">
        <f>MAX(D8:D10)</f>
        <v>11.776899999999999</v>
      </c>
      <c r="E14" s="78"/>
      <c r="F14" s="79">
        <f>MAX(F8:F10)</f>
        <v>33.484000000000002</v>
      </c>
      <c r="G14" s="78"/>
      <c r="H14" s="79">
        <f>MAX(H8:H10)</f>
        <v>63.7864</v>
      </c>
      <c r="I14" s="78"/>
      <c r="J14" s="79">
        <f>MAX(J8:J10)</f>
        <v>90.501099999999994</v>
      </c>
      <c r="K14" s="78"/>
      <c r="L14" s="79">
        <f>MAX(L8:L10)</f>
        <v>26.275300000000001</v>
      </c>
      <c r="M14" s="78"/>
      <c r="N14" s="79">
        <f>MAX(N8:N10)</f>
        <v>15.387499999999999</v>
      </c>
      <c r="O14" s="78"/>
      <c r="P14" s="79">
        <f>MAX(P8:P10)</f>
        <v>16.825199999999999</v>
      </c>
      <c r="Q14" s="78"/>
      <c r="R14" s="79">
        <f>MAX(R8:R10)</f>
        <v>18.194900000000001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44368</v>
      </c>
      <c r="C8" s="65">
        <f>VLOOKUP($A8,'Return Data'!$B$7:$R$2843,4,0)</f>
        <v>71.700199999999995</v>
      </c>
      <c r="D8" s="65">
        <f>VLOOKUP($A8,'Return Data'!$B$7:$R$2843,10,0)</f>
        <v>12.569599999999999</v>
      </c>
      <c r="E8" s="66">
        <f>RANK(D8,D$8:D$23,0)</f>
        <v>2</v>
      </c>
      <c r="F8" s="65">
        <f>VLOOKUP($A8,'Return Data'!$B$7:$R$2843,11,0)</f>
        <v>31.938099999999999</v>
      </c>
      <c r="G8" s="66">
        <f>RANK(F8,F$8:F$23,0)</f>
        <v>3</v>
      </c>
      <c r="H8" s="65">
        <f>VLOOKUP($A8,'Return Data'!$B$7:$R$2843,12,0)</f>
        <v>49.765099999999997</v>
      </c>
      <c r="I8" s="66">
        <f>RANK(H8,H$8:H$23,0)</f>
        <v>5</v>
      </c>
      <c r="J8" s="65">
        <f>VLOOKUP($A8,'Return Data'!$B$7:$R$2843,13,0)</f>
        <v>73.161699999999996</v>
      </c>
      <c r="K8" s="66">
        <f>RANK(J8,J$8:J$23,0)</f>
        <v>3</v>
      </c>
      <c r="L8" s="65">
        <f>VLOOKUP($A8,'Return Data'!$B$7:$R$2843,17,0)</f>
        <v>16.3049</v>
      </c>
      <c r="M8" s="66">
        <f>RANK(L8,L$8:L$23,0)</f>
        <v>14</v>
      </c>
      <c r="N8" s="65">
        <f>VLOOKUP($A8,'Return Data'!$B$7:$R$2843,14,0)</f>
        <v>5.4391999999999996</v>
      </c>
      <c r="O8" s="66">
        <f>RANK(N8,N$8:N$23,0)</f>
        <v>12</v>
      </c>
      <c r="P8" s="65">
        <f>VLOOKUP($A8,'Return Data'!$B$7:$R$2843,15,0)</f>
        <v>11.6714</v>
      </c>
      <c r="Q8" s="66">
        <f>RANK(P8,P$8:P$23,0)</f>
        <v>10</v>
      </c>
      <c r="R8" s="65">
        <f>VLOOKUP($A8,'Return Data'!$B$7:$R$2843,16,0)</f>
        <v>17.382300000000001</v>
      </c>
      <c r="S8" s="67">
        <f>RANK(R8,R$8:R$23,0)</f>
        <v>4</v>
      </c>
    </row>
    <row r="9" spans="1:19" s="68" customFormat="1" x14ac:dyDescent="0.3">
      <c r="A9" s="63" t="s">
        <v>12</v>
      </c>
      <c r="B9" s="64">
        <f>VLOOKUP($A9,'Return Data'!$B$7:$R$2843,3,0)</f>
        <v>44368</v>
      </c>
      <c r="C9" s="65">
        <f>VLOOKUP($A9,'Return Data'!$B$7:$R$2843,4,0)</f>
        <v>408.67500000000001</v>
      </c>
      <c r="D9" s="65">
        <f>VLOOKUP($A9,'Return Data'!$B$7:$R$2843,10,0)</f>
        <v>9.2072000000000003</v>
      </c>
      <c r="E9" s="66">
        <f t="shared" ref="E9:E23" si="0">RANK(D9,D$8:D$23,0)</f>
        <v>11</v>
      </c>
      <c r="F9" s="65">
        <f>VLOOKUP($A9,'Return Data'!$B$7:$R$2843,11,0)</f>
        <v>25.197199999999999</v>
      </c>
      <c r="G9" s="66">
        <f t="shared" ref="G9:I9" si="1">RANK(F9,F$8:F$23,0)</f>
        <v>9</v>
      </c>
      <c r="H9" s="65">
        <f>VLOOKUP($A9,'Return Data'!$B$7:$R$2843,12,0)</f>
        <v>43.8718</v>
      </c>
      <c r="I9" s="66">
        <f t="shared" si="1"/>
        <v>11</v>
      </c>
      <c r="J9" s="65">
        <f>VLOOKUP($A9,'Return Data'!$B$7:$R$2843,13,0)</f>
        <v>62.940100000000001</v>
      </c>
      <c r="K9" s="66">
        <f t="shared" ref="K9:K23" si="2">RANK(J9,J$8:J$23,0)</f>
        <v>8</v>
      </c>
      <c r="L9" s="65">
        <f>VLOOKUP($A9,'Return Data'!$B$7:$R$2843,17,0)</f>
        <v>15.5496</v>
      </c>
      <c r="M9" s="66">
        <f t="shared" ref="M9:M23" si="3">RANK(L9,L$8:L$23,0)</f>
        <v>15</v>
      </c>
      <c r="N9" s="65">
        <f>VLOOKUP($A9,'Return Data'!$B$7:$R$2843,14,0)</f>
        <v>10.4131</v>
      </c>
      <c r="O9" s="66">
        <f t="shared" ref="O9:O23" si="4">RANK(N9,N$8:N$23,0)</f>
        <v>9</v>
      </c>
      <c r="P9" s="65">
        <f>VLOOKUP($A9,'Return Data'!$B$7:$R$2843,15,0)</f>
        <v>14.2645</v>
      </c>
      <c r="Q9" s="66">
        <f t="shared" ref="Q9:Q23" si="5">RANK(P9,P$8:P$23,0)</f>
        <v>8</v>
      </c>
      <c r="R9" s="65">
        <f>VLOOKUP($A9,'Return Data'!$B$7:$R$2843,16,0)</f>
        <v>15.925000000000001</v>
      </c>
      <c r="S9" s="67">
        <f t="shared" ref="S9:S23" si="6">RANK(R9,R$8:R$23,0)</f>
        <v>7</v>
      </c>
    </row>
    <row r="10" spans="1:19" s="68" customFormat="1" x14ac:dyDescent="0.3">
      <c r="A10" s="63" t="s">
        <v>13</v>
      </c>
      <c r="B10" s="64">
        <f>VLOOKUP($A10,'Return Data'!$B$7:$R$2843,3,0)</f>
        <v>44368</v>
      </c>
      <c r="C10" s="65">
        <f>VLOOKUP($A10,'Return Data'!$B$7:$R$2843,4,0)</f>
        <v>229.72</v>
      </c>
      <c r="D10" s="65">
        <f>VLOOKUP($A10,'Return Data'!$B$7:$R$2843,10,0)</f>
        <v>10.981199999999999</v>
      </c>
      <c r="E10" s="66">
        <f t="shared" si="0"/>
        <v>5</v>
      </c>
      <c r="F10" s="65">
        <f>VLOOKUP($A10,'Return Data'!$B$7:$R$2843,11,0)</f>
        <v>29.245000000000001</v>
      </c>
      <c r="G10" s="66">
        <f t="shared" ref="G10:I10" si="7">RANK(F10,F$8:F$23,0)</f>
        <v>4</v>
      </c>
      <c r="H10" s="65">
        <f>VLOOKUP($A10,'Return Data'!$B$7:$R$2843,12,0)</f>
        <v>45.890999999999998</v>
      </c>
      <c r="I10" s="66">
        <f t="shared" si="7"/>
        <v>7</v>
      </c>
      <c r="J10" s="65">
        <f>VLOOKUP($A10,'Return Data'!$B$7:$R$2843,13,0)</f>
        <v>62.288899999999998</v>
      </c>
      <c r="K10" s="66">
        <f t="shared" si="2"/>
        <v>9</v>
      </c>
      <c r="L10" s="65">
        <f>VLOOKUP($A10,'Return Data'!$B$7:$R$2843,17,0)</f>
        <v>22.188500000000001</v>
      </c>
      <c r="M10" s="66">
        <f t="shared" si="3"/>
        <v>3</v>
      </c>
      <c r="N10" s="65">
        <f>VLOOKUP($A10,'Return Data'!$B$7:$R$2843,14,0)</f>
        <v>15.072800000000001</v>
      </c>
      <c r="O10" s="66">
        <f t="shared" si="4"/>
        <v>3</v>
      </c>
      <c r="P10" s="65">
        <f>VLOOKUP($A10,'Return Data'!$B$7:$R$2843,15,0)</f>
        <v>13.7224</v>
      </c>
      <c r="Q10" s="66">
        <f t="shared" si="5"/>
        <v>9</v>
      </c>
      <c r="R10" s="65">
        <f>VLOOKUP($A10,'Return Data'!$B$7:$R$2843,16,0)</f>
        <v>17.626899999999999</v>
      </c>
      <c r="S10" s="67">
        <f t="shared" si="6"/>
        <v>2</v>
      </c>
    </row>
    <row r="11" spans="1:19" s="68" customFormat="1" x14ac:dyDescent="0.3">
      <c r="A11" s="63" t="s">
        <v>14</v>
      </c>
      <c r="B11" s="64">
        <f>VLOOKUP($A11,'Return Data'!$B$7:$R$2843,3,0)</f>
        <v>44368</v>
      </c>
      <c r="C11" s="65">
        <f>VLOOKUP($A11,'Return Data'!$B$7:$R$2843,4,0)</f>
        <v>14.73</v>
      </c>
      <c r="D11" s="65">
        <f>VLOOKUP($A11,'Return Data'!$B$7:$R$2843,10,0)</f>
        <v>9.9253999999999998</v>
      </c>
      <c r="E11" s="66">
        <f t="shared" si="0"/>
        <v>9</v>
      </c>
      <c r="F11" s="65">
        <f>VLOOKUP($A11,'Return Data'!$B$7:$R$2843,11,0)</f>
        <v>27.092300000000002</v>
      </c>
      <c r="G11" s="66">
        <f t="shared" ref="G11:I11" si="8">RANK(F11,F$8:F$23,0)</f>
        <v>7</v>
      </c>
      <c r="H11" s="65">
        <f>VLOOKUP($A11,'Return Data'!$B$7:$R$2843,12,0)</f>
        <v>44.5535</v>
      </c>
      <c r="I11" s="66">
        <f t="shared" si="8"/>
        <v>10</v>
      </c>
      <c r="J11" s="65">
        <f>VLOOKUP($A11,'Return Data'!$B$7:$R$2843,13,0)</f>
        <v>59.243200000000002</v>
      </c>
      <c r="K11" s="66">
        <f t="shared" si="2"/>
        <v>11</v>
      </c>
      <c r="L11" s="65">
        <f>VLOOKUP($A11,'Return Data'!$B$7:$R$2843,17,0)</f>
        <v>17.911300000000001</v>
      </c>
      <c r="M11" s="66">
        <f t="shared" si="3"/>
        <v>10</v>
      </c>
      <c r="N11" s="65"/>
      <c r="O11" s="66"/>
      <c r="P11" s="65"/>
      <c r="Q11" s="66"/>
      <c r="R11" s="65">
        <f>VLOOKUP($A11,'Return Data'!$B$7:$R$2843,16,0)</f>
        <v>14.620100000000001</v>
      </c>
      <c r="S11" s="67">
        <f t="shared" si="6"/>
        <v>10</v>
      </c>
    </row>
    <row r="12" spans="1:19" s="68" customFormat="1" x14ac:dyDescent="0.3">
      <c r="A12" s="63" t="s">
        <v>15</v>
      </c>
      <c r="B12" s="64">
        <f>VLOOKUP($A12,'Return Data'!$B$7:$R$2843,3,0)</f>
        <v>44368</v>
      </c>
      <c r="C12" s="65">
        <f>VLOOKUP($A12,'Return Data'!$B$7:$R$2843,4,0)</f>
        <v>80.83</v>
      </c>
      <c r="D12" s="65">
        <f>VLOOKUP($A12,'Return Data'!$B$7:$R$2843,10,0)</f>
        <v>16.772600000000001</v>
      </c>
      <c r="E12" s="66">
        <f t="shared" si="0"/>
        <v>1</v>
      </c>
      <c r="F12" s="65">
        <f>VLOOKUP($A12,'Return Data'!$B$7:$R$2843,11,0)</f>
        <v>44.494100000000003</v>
      </c>
      <c r="G12" s="66">
        <f t="shared" ref="G12:I12" si="9">RANK(F12,F$8:F$23,0)</f>
        <v>1</v>
      </c>
      <c r="H12" s="65">
        <f>VLOOKUP($A12,'Return Data'!$B$7:$R$2843,12,0)</f>
        <v>70.707499999999996</v>
      </c>
      <c r="I12" s="66">
        <f t="shared" si="9"/>
        <v>1</v>
      </c>
      <c r="J12" s="65">
        <f>VLOOKUP($A12,'Return Data'!$B$7:$R$2843,13,0)</f>
        <v>102.0245</v>
      </c>
      <c r="K12" s="66">
        <f t="shared" si="2"/>
        <v>1</v>
      </c>
      <c r="L12" s="65">
        <f>VLOOKUP($A12,'Return Data'!$B$7:$R$2843,17,0)</f>
        <v>23.134699999999999</v>
      </c>
      <c r="M12" s="66">
        <f t="shared" si="3"/>
        <v>1</v>
      </c>
      <c r="N12" s="65">
        <f>VLOOKUP($A12,'Return Data'!$B$7:$R$2843,14,0)</f>
        <v>12.5558</v>
      </c>
      <c r="O12" s="66">
        <f t="shared" si="4"/>
        <v>6</v>
      </c>
      <c r="P12" s="65">
        <f>VLOOKUP($A12,'Return Data'!$B$7:$R$2843,15,0)</f>
        <v>17.419899999999998</v>
      </c>
      <c r="Q12" s="66">
        <f t="shared" si="5"/>
        <v>1</v>
      </c>
      <c r="R12" s="65">
        <f>VLOOKUP($A12,'Return Data'!$B$7:$R$2843,16,0)</f>
        <v>16.666599999999999</v>
      </c>
      <c r="S12" s="67">
        <f t="shared" si="6"/>
        <v>6</v>
      </c>
    </row>
    <row r="13" spans="1:19" s="68" customFormat="1" x14ac:dyDescent="0.3">
      <c r="A13" s="63" t="s">
        <v>16</v>
      </c>
      <c r="B13" s="64">
        <f>VLOOKUP($A13,'Return Data'!$B$7:$R$2843,3,0)</f>
        <v>44368</v>
      </c>
      <c r="C13" s="65">
        <f>VLOOKUP($A13,'Return Data'!$B$7:$R$2843,4,0)</f>
        <v>17.262</v>
      </c>
      <c r="D13" s="65">
        <f>VLOOKUP($A13,'Return Data'!$B$7:$R$2843,10,0)</f>
        <v>9.6515000000000004</v>
      </c>
      <c r="E13" s="66">
        <f t="shared" si="0"/>
        <v>10</v>
      </c>
      <c r="F13" s="65">
        <f>VLOOKUP($A13,'Return Data'!$B$7:$R$2843,11,0)</f>
        <v>18.679099999999998</v>
      </c>
      <c r="G13" s="66">
        <f t="shared" ref="G13:I13" si="10">RANK(F13,F$8:F$23,0)</f>
        <v>16</v>
      </c>
      <c r="H13" s="65">
        <f>VLOOKUP($A13,'Return Data'!$B$7:$R$2843,12,0)</f>
        <v>41.782299999999999</v>
      </c>
      <c r="I13" s="66">
        <f t="shared" si="10"/>
        <v>13</v>
      </c>
      <c r="J13" s="65">
        <f>VLOOKUP($A13,'Return Data'!$B$7:$R$2843,13,0)</f>
        <v>56.7378</v>
      </c>
      <c r="K13" s="66">
        <f t="shared" si="2"/>
        <v>12</v>
      </c>
      <c r="L13" s="65">
        <f>VLOOKUP($A13,'Return Data'!$B$7:$R$2843,17,0)</f>
        <v>16.683399999999999</v>
      </c>
      <c r="M13" s="66">
        <f t="shared" si="3"/>
        <v>12</v>
      </c>
      <c r="N13" s="65">
        <f>VLOOKUP($A13,'Return Data'!$B$7:$R$2843,14,0)</f>
        <v>8.9359999999999999</v>
      </c>
      <c r="O13" s="66">
        <f t="shared" si="4"/>
        <v>11</v>
      </c>
      <c r="P13" s="65">
        <f>VLOOKUP($A13,'Return Data'!$B$7:$R$2843,15,0)</f>
        <v>11.251099999999999</v>
      </c>
      <c r="Q13" s="66">
        <f t="shared" si="5"/>
        <v>12</v>
      </c>
      <c r="R13" s="65">
        <f>VLOOKUP($A13,'Return Data'!$B$7:$R$2843,16,0)</f>
        <v>9.8842999999999996</v>
      </c>
      <c r="S13" s="67">
        <f t="shared" si="6"/>
        <v>16</v>
      </c>
    </row>
    <row r="14" spans="1:19" s="68" customFormat="1" x14ac:dyDescent="0.3">
      <c r="A14" s="63" t="s">
        <v>17</v>
      </c>
      <c r="B14" s="64">
        <f>VLOOKUP($A14,'Return Data'!$B$7:$R$2843,3,0)</f>
        <v>44368</v>
      </c>
      <c r="C14" s="65">
        <f>VLOOKUP($A14,'Return Data'!$B$7:$R$2843,4,0)</f>
        <v>48.979100000000003</v>
      </c>
      <c r="D14" s="65">
        <f>VLOOKUP($A14,'Return Data'!$B$7:$R$2843,10,0)</f>
        <v>8.0098000000000003</v>
      </c>
      <c r="E14" s="66">
        <f t="shared" si="0"/>
        <v>14</v>
      </c>
      <c r="F14" s="65">
        <f>VLOOKUP($A14,'Return Data'!$B$7:$R$2843,11,0)</f>
        <v>25.718</v>
      </c>
      <c r="G14" s="66">
        <f t="shared" ref="G14:I14" si="11">RANK(F14,F$8:F$23,0)</f>
        <v>8</v>
      </c>
      <c r="H14" s="65">
        <f>VLOOKUP($A14,'Return Data'!$B$7:$R$2843,12,0)</f>
        <v>52.132199999999997</v>
      </c>
      <c r="I14" s="66">
        <f t="shared" si="11"/>
        <v>3</v>
      </c>
      <c r="J14" s="65">
        <f>VLOOKUP($A14,'Return Data'!$B$7:$R$2843,13,0)</f>
        <v>63.819000000000003</v>
      </c>
      <c r="K14" s="66">
        <f t="shared" si="2"/>
        <v>7</v>
      </c>
      <c r="L14" s="65">
        <f>VLOOKUP($A14,'Return Data'!$B$7:$R$2843,17,0)</f>
        <v>19.7804</v>
      </c>
      <c r="M14" s="66">
        <f t="shared" si="3"/>
        <v>5</v>
      </c>
      <c r="N14" s="65">
        <f>VLOOKUP($A14,'Return Data'!$B$7:$R$2843,14,0)</f>
        <v>14.2515</v>
      </c>
      <c r="O14" s="66">
        <f t="shared" si="4"/>
        <v>4</v>
      </c>
      <c r="P14" s="65">
        <f>VLOOKUP($A14,'Return Data'!$B$7:$R$2843,15,0)</f>
        <v>16.710899999999999</v>
      </c>
      <c r="Q14" s="66">
        <f t="shared" si="5"/>
        <v>2</v>
      </c>
      <c r="R14" s="65">
        <f>VLOOKUP($A14,'Return Data'!$B$7:$R$2843,16,0)</f>
        <v>15.461399999999999</v>
      </c>
      <c r="S14" s="67">
        <f t="shared" si="6"/>
        <v>8</v>
      </c>
    </row>
    <row r="15" spans="1:19" s="68" customFormat="1" x14ac:dyDescent="0.3">
      <c r="A15" s="63" t="s">
        <v>18</v>
      </c>
      <c r="B15" s="64">
        <f>VLOOKUP($A15,'Return Data'!$B$7:$R$2843,3,0)</f>
        <v>44368</v>
      </c>
      <c r="C15" s="65">
        <f>VLOOKUP($A15,'Return Data'!$B$7:$R$2843,4,0)</f>
        <v>53.752000000000002</v>
      </c>
      <c r="D15" s="65">
        <f>VLOOKUP($A15,'Return Data'!$B$7:$R$2843,10,0)</f>
        <v>11.1175</v>
      </c>
      <c r="E15" s="66">
        <f t="shared" si="0"/>
        <v>4</v>
      </c>
      <c r="F15" s="65">
        <f>VLOOKUP($A15,'Return Data'!$B$7:$R$2843,11,0)</f>
        <v>27.923100000000002</v>
      </c>
      <c r="G15" s="66">
        <f t="shared" ref="G15:I15" si="12">RANK(F15,F$8:F$23,0)</f>
        <v>6</v>
      </c>
      <c r="H15" s="65">
        <f>VLOOKUP($A15,'Return Data'!$B$7:$R$2843,12,0)</f>
        <v>45.764200000000002</v>
      </c>
      <c r="I15" s="66">
        <f t="shared" si="12"/>
        <v>8</v>
      </c>
      <c r="J15" s="65">
        <f>VLOOKUP($A15,'Return Data'!$B$7:$R$2843,13,0)</f>
        <v>65.722200000000001</v>
      </c>
      <c r="K15" s="66">
        <f t="shared" si="2"/>
        <v>5</v>
      </c>
      <c r="L15" s="65">
        <f>VLOOKUP($A15,'Return Data'!$B$7:$R$2843,17,0)</f>
        <v>19.369299999999999</v>
      </c>
      <c r="M15" s="66">
        <f t="shared" si="3"/>
        <v>7</v>
      </c>
      <c r="N15" s="65">
        <f>VLOOKUP($A15,'Return Data'!$B$7:$R$2843,14,0)</f>
        <v>13.292899999999999</v>
      </c>
      <c r="O15" s="66">
        <f t="shared" si="4"/>
        <v>5</v>
      </c>
      <c r="P15" s="65">
        <f>VLOOKUP($A15,'Return Data'!$B$7:$R$2843,15,0)</f>
        <v>15.448399999999999</v>
      </c>
      <c r="Q15" s="66">
        <f t="shared" si="5"/>
        <v>5</v>
      </c>
      <c r="R15" s="65">
        <f>VLOOKUP($A15,'Return Data'!$B$7:$R$2843,16,0)</f>
        <v>19.033899999999999</v>
      </c>
      <c r="S15" s="67">
        <f t="shared" si="6"/>
        <v>1</v>
      </c>
    </row>
    <row r="16" spans="1:19" s="68" customFormat="1" x14ac:dyDescent="0.3">
      <c r="A16" s="63" t="s">
        <v>19</v>
      </c>
      <c r="B16" s="64">
        <f>VLOOKUP($A16,'Return Data'!$B$7:$R$2843,3,0)</f>
        <v>44368</v>
      </c>
      <c r="C16" s="65">
        <f>VLOOKUP($A16,'Return Data'!$B$7:$R$2843,4,0)</f>
        <v>113.803</v>
      </c>
      <c r="D16" s="65">
        <f>VLOOKUP($A16,'Return Data'!$B$7:$R$2843,10,0)</f>
        <v>10.8855</v>
      </c>
      <c r="E16" s="66">
        <f t="shared" si="0"/>
        <v>6</v>
      </c>
      <c r="F16" s="65">
        <f>VLOOKUP($A16,'Return Data'!$B$7:$R$2843,11,0)</f>
        <v>29.083400000000001</v>
      </c>
      <c r="G16" s="66">
        <f t="shared" ref="G16:I16" si="13">RANK(F16,F$8:F$23,0)</f>
        <v>5</v>
      </c>
      <c r="H16" s="65">
        <f>VLOOKUP($A16,'Return Data'!$B$7:$R$2843,12,0)</f>
        <v>51.595999999999997</v>
      </c>
      <c r="I16" s="66">
        <f t="shared" si="13"/>
        <v>4</v>
      </c>
      <c r="J16" s="65">
        <f>VLOOKUP($A16,'Return Data'!$B$7:$R$2843,13,0)</f>
        <v>68.8309</v>
      </c>
      <c r="K16" s="66">
        <f t="shared" si="2"/>
        <v>4</v>
      </c>
      <c r="L16" s="65">
        <f>VLOOKUP($A16,'Return Data'!$B$7:$R$2843,17,0)</f>
        <v>20.806899999999999</v>
      </c>
      <c r="M16" s="66">
        <f t="shared" si="3"/>
        <v>4</v>
      </c>
      <c r="N16" s="65">
        <f>VLOOKUP($A16,'Return Data'!$B$7:$R$2843,14,0)</f>
        <v>15.233000000000001</v>
      </c>
      <c r="O16" s="66">
        <f t="shared" si="4"/>
        <v>2</v>
      </c>
      <c r="P16" s="65">
        <f>VLOOKUP($A16,'Return Data'!$B$7:$R$2843,15,0)</f>
        <v>16.1889</v>
      </c>
      <c r="Q16" s="66">
        <f t="shared" si="5"/>
        <v>3</v>
      </c>
      <c r="R16" s="65">
        <f>VLOOKUP($A16,'Return Data'!$B$7:$R$2843,16,0)</f>
        <v>15.192600000000001</v>
      </c>
      <c r="S16" s="67">
        <f t="shared" si="6"/>
        <v>9</v>
      </c>
    </row>
    <row r="17" spans="1:19" s="68" customFormat="1" x14ac:dyDescent="0.3">
      <c r="A17" s="63" t="s">
        <v>20</v>
      </c>
      <c r="B17" s="64">
        <f>VLOOKUP($A17,'Return Data'!$B$7:$R$2843,3,0)</f>
        <v>44368</v>
      </c>
      <c r="C17" s="65">
        <f>VLOOKUP($A17,'Return Data'!$B$7:$R$2843,4,0)</f>
        <v>72.349999999999994</v>
      </c>
      <c r="D17" s="65">
        <f>VLOOKUP($A17,'Return Data'!$B$7:$R$2843,10,0)</f>
        <v>8.9116</v>
      </c>
      <c r="E17" s="66">
        <f t="shared" si="0"/>
        <v>13</v>
      </c>
      <c r="F17" s="65">
        <f>VLOOKUP($A17,'Return Data'!$B$7:$R$2843,11,0)</f>
        <v>24.8706</v>
      </c>
      <c r="G17" s="66">
        <f t="shared" ref="G17:I17" si="14">RANK(F17,F$8:F$23,0)</f>
        <v>10</v>
      </c>
      <c r="H17" s="65">
        <f>VLOOKUP($A17,'Return Data'!$B$7:$R$2843,12,0)</f>
        <v>47.052799999999998</v>
      </c>
      <c r="I17" s="66">
        <f t="shared" si="14"/>
        <v>6</v>
      </c>
      <c r="J17" s="65">
        <f>VLOOKUP($A17,'Return Data'!$B$7:$R$2843,13,0)</f>
        <v>64.543999999999997</v>
      </c>
      <c r="K17" s="66">
        <f t="shared" si="2"/>
        <v>6</v>
      </c>
      <c r="L17" s="65">
        <f>VLOOKUP($A17,'Return Data'!$B$7:$R$2843,17,0)</f>
        <v>14.371</v>
      </c>
      <c r="M17" s="66">
        <f t="shared" si="3"/>
        <v>16</v>
      </c>
      <c r="N17" s="65">
        <f>VLOOKUP($A17,'Return Data'!$B$7:$R$2843,14,0)</f>
        <v>11.0886</v>
      </c>
      <c r="O17" s="66">
        <f t="shared" si="4"/>
        <v>8</v>
      </c>
      <c r="P17" s="65">
        <f>VLOOKUP($A17,'Return Data'!$B$7:$R$2843,15,0)</f>
        <v>11.4945</v>
      </c>
      <c r="Q17" s="66">
        <f t="shared" si="5"/>
        <v>11</v>
      </c>
      <c r="R17" s="65">
        <f>VLOOKUP($A17,'Return Data'!$B$7:$R$2843,16,0)</f>
        <v>13.8224</v>
      </c>
      <c r="S17" s="67">
        <f t="shared" si="6"/>
        <v>11</v>
      </c>
    </row>
    <row r="18" spans="1:19" s="68" customFormat="1" x14ac:dyDescent="0.3">
      <c r="A18" s="63" t="s">
        <v>21</v>
      </c>
      <c r="B18" s="64">
        <f>VLOOKUP($A18,'Return Data'!$B$7:$R$2843,3,0)</f>
        <v>44368</v>
      </c>
      <c r="C18" s="65">
        <f>VLOOKUP($A18,'Return Data'!$B$7:$R$2843,4,0)</f>
        <v>190.54320000000001</v>
      </c>
      <c r="D18" s="65">
        <f>VLOOKUP($A18,'Return Data'!$B$7:$R$2843,10,0)</f>
        <v>7.5460000000000003</v>
      </c>
      <c r="E18" s="66">
        <f t="shared" si="0"/>
        <v>15</v>
      </c>
      <c r="F18" s="65">
        <f>VLOOKUP($A18,'Return Data'!$B$7:$R$2843,11,0)</f>
        <v>19.601800000000001</v>
      </c>
      <c r="G18" s="66">
        <f t="shared" ref="G18:I18" si="15">RANK(F18,F$8:F$23,0)</f>
        <v>15</v>
      </c>
      <c r="H18" s="65">
        <f>VLOOKUP($A18,'Return Data'!$B$7:$R$2843,12,0)</f>
        <v>35.088999999999999</v>
      </c>
      <c r="I18" s="66">
        <f t="shared" si="15"/>
        <v>16</v>
      </c>
      <c r="J18" s="65">
        <f>VLOOKUP($A18,'Return Data'!$B$7:$R$2843,13,0)</f>
        <v>48.041600000000003</v>
      </c>
      <c r="K18" s="66">
        <f t="shared" si="2"/>
        <v>16</v>
      </c>
      <c r="L18" s="65">
        <f>VLOOKUP($A18,'Return Data'!$B$7:$R$2843,17,0)</f>
        <v>16.337499999999999</v>
      </c>
      <c r="M18" s="66">
        <f t="shared" si="3"/>
        <v>13</v>
      </c>
      <c r="N18" s="65">
        <f>VLOOKUP($A18,'Return Data'!$B$7:$R$2843,14,0)</f>
        <v>10.152200000000001</v>
      </c>
      <c r="O18" s="66">
        <f t="shared" si="4"/>
        <v>10</v>
      </c>
      <c r="P18" s="65">
        <f>VLOOKUP($A18,'Return Data'!$B$7:$R$2843,15,0)</f>
        <v>15.601900000000001</v>
      </c>
      <c r="Q18" s="66">
        <f t="shared" si="5"/>
        <v>4</v>
      </c>
      <c r="R18" s="65">
        <f>VLOOKUP($A18,'Return Data'!$B$7:$R$2843,16,0)</f>
        <v>16.902000000000001</v>
      </c>
      <c r="S18" s="67">
        <f t="shared" si="6"/>
        <v>5</v>
      </c>
    </row>
    <row r="19" spans="1:19" s="68" customFormat="1" x14ac:dyDescent="0.3">
      <c r="A19" s="63" t="s">
        <v>22</v>
      </c>
      <c r="B19" s="64">
        <f>VLOOKUP($A19,'Return Data'!$B$7:$R$2843,3,0)</f>
        <v>44368</v>
      </c>
      <c r="C19" s="65">
        <f>VLOOKUP($A19,'Return Data'!$B$7:$R$2843,4,0)</f>
        <v>14.0367</v>
      </c>
      <c r="D19" s="65">
        <f>VLOOKUP($A19,'Return Data'!$B$7:$R$2843,10,0)</f>
        <v>11.129</v>
      </c>
      <c r="E19" s="66">
        <f t="shared" si="0"/>
        <v>3</v>
      </c>
      <c r="F19" s="65">
        <f>VLOOKUP($A19,'Return Data'!$B$7:$R$2843,11,0)</f>
        <v>24.532699999999998</v>
      </c>
      <c r="G19" s="66">
        <f t="shared" ref="G19:I19" si="16">RANK(F19,F$8:F$23,0)</f>
        <v>11</v>
      </c>
      <c r="H19" s="65">
        <f>VLOOKUP($A19,'Return Data'!$B$7:$R$2843,12,0)</f>
        <v>38.565600000000003</v>
      </c>
      <c r="I19" s="66">
        <f t="shared" si="16"/>
        <v>14</v>
      </c>
      <c r="J19" s="65">
        <f>VLOOKUP($A19,'Return Data'!$B$7:$R$2843,13,0)</f>
        <v>51.6858</v>
      </c>
      <c r="K19" s="66">
        <f t="shared" si="2"/>
        <v>14</v>
      </c>
      <c r="L19" s="65">
        <f>VLOOKUP($A19,'Return Data'!$B$7:$R$2843,17,0)</f>
        <v>18.478100000000001</v>
      </c>
      <c r="M19" s="66">
        <f t="shared" si="3"/>
        <v>9</v>
      </c>
      <c r="N19" s="65"/>
      <c r="O19" s="66"/>
      <c r="P19" s="65"/>
      <c r="Q19" s="66"/>
      <c r="R19" s="65">
        <f>VLOOKUP($A19,'Return Data'!$B$7:$R$2843,16,0)</f>
        <v>12.2143</v>
      </c>
      <c r="S19" s="67">
        <f t="shared" si="6"/>
        <v>14</v>
      </c>
    </row>
    <row r="20" spans="1:19" s="68" customFormat="1" x14ac:dyDescent="0.3">
      <c r="A20" s="63" t="s">
        <v>23</v>
      </c>
      <c r="B20" s="64">
        <f>VLOOKUP($A20,'Return Data'!$B$7:$R$2843,3,0)</f>
        <v>44368</v>
      </c>
      <c r="C20" s="65">
        <f>VLOOKUP($A20,'Return Data'!$B$7:$R$2843,4,0)</f>
        <v>13.4224</v>
      </c>
      <c r="D20" s="65">
        <f>VLOOKUP($A20,'Return Data'!$B$7:$R$2843,10,0)</f>
        <v>9.9430999999999994</v>
      </c>
      <c r="E20" s="66">
        <f t="shared" si="0"/>
        <v>8</v>
      </c>
      <c r="F20" s="65">
        <f>VLOOKUP($A20,'Return Data'!$B$7:$R$2843,11,0)</f>
        <v>21.7683</v>
      </c>
      <c r="G20" s="66">
        <f t="shared" ref="G20:I20" si="17">RANK(F20,F$8:F$23,0)</f>
        <v>14</v>
      </c>
      <c r="H20" s="65">
        <f>VLOOKUP($A20,'Return Data'!$B$7:$R$2843,12,0)</f>
        <v>35.408799999999999</v>
      </c>
      <c r="I20" s="66">
        <f t="shared" si="17"/>
        <v>15</v>
      </c>
      <c r="J20" s="65">
        <f>VLOOKUP($A20,'Return Data'!$B$7:$R$2843,13,0)</f>
        <v>48.088000000000001</v>
      </c>
      <c r="K20" s="66">
        <f t="shared" si="2"/>
        <v>15</v>
      </c>
      <c r="L20" s="65">
        <f>VLOOKUP($A20,'Return Data'!$B$7:$R$2843,17,0)</f>
        <v>17.6572</v>
      </c>
      <c r="M20" s="66">
        <f t="shared" si="3"/>
        <v>11</v>
      </c>
      <c r="N20" s="65"/>
      <c r="O20" s="66"/>
      <c r="P20" s="65"/>
      <c r="Q20" s="66"/>
      <c r="R20" s="65">
        <f>VLOOKUP($A20,'Return Data'!$B$7:$R$2843,16,0)</f>
        <v>10.741300000000001</v>
      </c>
      <c r="S20" s="67">
        <f t="shared" si="6"/>
        <v>15</v>
      </c>
    </row>
    <row r="21" spans="1:19" s="68" customFormat="1" x14ac:dyDescent="0.3">
      <c r="A21" s="63" t="s">
        <v>24</v>
      </c>
      <c r="B21" s="64">
        <f>VLOOKUP($A21,'Return Data'!$B$7:$R$2843,3,0)</f>
        <v>44368</v>
      </c>
      <c r="C21" s="65">
        <f>VLOOKUP($A21,'Return Data'!$B$7:$R$2843,4,0)</f>
        <v>373.94499999999999</v>
      </c>
      <c r="D21" s="65">
        <f>VLOOKUP($A21,'Return Data'!$B$7:$R$2843,10,0)</f>
        <v>9.9871999999999996</v>
      </c>
      <c r="E21" s="66">
        <f t="shared" si="0"/>
        <v>7</v>
      </c>
      <c r="F21" s="65">
        <f>VLOOKUP($A21,'Return Data'!$B$7:$R$2843,11,0)</f>
        <v>37.514600000000002</v>
      </c>
      <c r="G21" s="66">
        <f t="shared" ref="G21:I21" si="18">RANK(F21,F$8:F$23,0)</f>
        <v>2</v>
      </c>
      <c r="H21" s="65">
        <f>VLOOKUP($A21,'Return Data'!$B$7:$R$2843,12,0)</f>
        <v>65.855199999999996</v>
      </c>
      <c r="I21" s="66">
        <f t="shared" si="18"/>
        <v>2</v>
      </c>
      <c r="J21" s="65">
        <f>VLOOKUP($A21,'Return Data'!$B$7:$R$2843,13,0)</f>
        <v>84.106200000000001</v>
      </c>
      <c r="K21" s="66">
        <f t="shared" si="2"/>
        <v>2</v>
      </c>
      <c r="L21" s="65">
        <f>VLOOKUP($A21,'Return Data'!$B$7:$R$2843,17,0)</f>
        <v>19.715900000000001</v>
      </c>
      <c r="M21" s="66">
        <f t="shared" si="3"/>
        <v>6</v>
      </c>
      <c r="N21" s="65">
        <f>VLOOKUP($A21,'Return Data'!$B$7:$R$2843,14,0)</f>
        <v>11.153600000000001</v>
      </c>
      <c r="O21" s="66">
        <f t="shared" si="4"/>
        <v>7</v>
      </c>
      <c r="P21" s="65">
        <f>VLOOKUP($A21,'Return Data'!$B$7:$R$2843,15,0)</f>
        <v>14.2936</v>
      </c>
      <c r="Q21" s="66">
        <f t="shared" si="5"/>
        <v>7</v>
      </c>
      <c r="R21" s="65">
        <f>VLOOKUP($A21,'Return Data'!$B$7:$R$2843,16,0)</f>
        <v>13.705399999999999</v>
      </c>
      <c r="S21" s="67">
        <f t="shared" si="6"/>
        <v>12</v>
      </c>
    </row>
    <row r="22" spans="1:19" s="68" customFormat="1" x14ac:dyDescent="0.3">
      <c r="A22" s="63" t="s">
        <v>25</v>
      </c>
      <c r="B22" s="64">
        <f>VLOOKUP($A22,'Return Data'!$B$7:$R$2843,3,0)</f>
        <v>44368</v>
      </c>
      <c r="C22" s="65">
        <f>VLOOKUP($A22,'Return Data'!$B$7:$R$2843,4,0)</f>
        <v>15.06</v>
      </c>
      <c r="D22" s="65">
        <f>VLOOKUP($A22,'Return Data'!$B$7:$R$2843,10,0)</f>
        <v>7.4946000000000002</v>
      </c>
      <c r="E22" s="66">
        <f t="shared" si="0"/>
        <v>16</v>
      </c>
      <c r="F22" s="65">
        <f>VLOOKUP($A22,'Return Data'!$B$7:$R$2843,11,0)</f>
        <v>22.938800000000001</v>
      </c>
      <c r="G22" s="66">
        <f t="shared" ref="G22:I22" si="19">RANK(F22,F$8:F$23,0)</f>
        <v>13</v>
      </c>
      <c r="H22" s="65">
        <f>VLOOKUP($A22,'Return Data'!$B$7:$R$2843,12,0)</f>
        <v>41.941600000000001</v>
      </c>
      <c r="I22" s="66">
        <f t="shared" si="19"/>
        <v>12</v>
      </c>
      <c r="J22" s="65">
        <f>VLOOKUP($A22,'Return Data'!$B$7:$R$2843,13,0)</f>
        <v>55.417999999999999</v>
      </c>
      <c r="K22" s="66">
        <f t="shared" si="2"/>
        <v>13</v>
      </c>
      <c r="L22" s="65">
        <f>VLOOKUP($A22,'Return Data'!$B$7:$R$2843,17,0)</f>
        <v>19.110700000000001</v>
      </c>
      <c r="M22" s="66">
        <f t="shared" si="3"/>
        <v>8</v>
      </c>
      <c r="N22" s="65"/>
      <c r="O22" s="66"/>
      <c r="P22" s="65"/>
      <c r="Q22" s="66"/>
      <c r="R22" s="65">
        <f>VLOOKUP($A22,'Return Data'!$B$7:$R$2843,16,0)</f>
        <v>17.453700000000001</v>
      </c>
      <c r="S22" s="67">
        <f t="shared" si="6"/>
        <v>3</v>
      </c>
    </row>
    <row r="23" spans="1:19" s="68" customFormat="1" x14ac:dyDescent="0.3">
      <c r="A23" s="63" t="s">
        <v>26</v>
      </c>
      <c r="B23" s="64">
        <f>VLOOKUP($A23,'Return Data'!$B$7:$R$2843,3,0)</f>
        <v>44368</v>
      </c>
      <c r="C23" s="65">
        <f>VLOOKUP($A23,'Return Data'!$B$7:$R$2843,4,0)</f>
        <v>95.544799999999995</v>
      </c>
      <c r="D23" s="65">
        <f>VLOOKUP($A23,'Return Data'!$B$7:$R$2843,10,0)</f>
        <v>8.9275000000000002</v>
      </c>
      <c r="E23" s="66">
        <f t="shared" si="0"/>
        <v>12</v>
      </c>
      <c r="F23" s="65">
        <f>VLOOKUP($A23,'Return Data'!$B$7:$R$2843,11,0)</f>
        <v>23.781300000000002</v>
      </c>
      <c r="G23" s="66">
        <f t="shared" ref="G23:I23" si="20">RANK(F23,F$8:F$23,0)</f>
        <v>12</v>
      </c>
      <c r="H23" s="65">
        <f>VLOOKUP($A23,'Return Data'!$B$7:$R$2843,12,0)</f>
        <v>45.683100000000003</v>
      </c>
      <c r="I23" s="66">
        <f t="shared" si="20"/>
        <v>9</v>
      </c>
      <c r="J23" s="65">
        <f>VLOOKUP($A23,'Return Data'!$B$7:$R$2843,13,0)</f>
        <v>60.816800000000001</v>
      </c>
      <c r="K23" s="66">
        <f t="shared" si="2"/>
        <v>10</v>
      </c>
      <c r="L23" s="65">
        <f>VLOOKUP($A23,'Return Data'!$B$7:$R$2843,17,0)</f>
        <v>22.372199999999999</v>
      </c>
      <c r="M23" s="66">
        <f t="shared" si="3"/>
        <v>2</v>
      </c>
      <c r="N23" s="65">
        <f>VLOOKUP($A23,'Return Data'!$B$7:$R$2843,14,0)</f>
        <v>15.3614</v>
      </c>
      <c r="O23" s="66">
        <f t="shared" si="4"/>
        <v>1</v>
      </c>
      <c r="P23" s="65">
        <f>VLOOKUP($A23,'Return Data'!$B$7:$R$2843,15,0)</f>
        <v>14.926299999999999</v>
      </c>
      <c r="Q23" s="66">
        <f t="shared" si="5"/>
        <v>6</v>
      </c>
      <c r="R23" s="65">
        <f>VLOOKUP($A23,'Return Data'!$B$7:$R$2843,16,0)</f>
        <v>13.6327</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10.19120625</v>
      </c>
      <c r="E25" s="74"/>
      <c r="F25" s="75">
        <f>AVERAGE(F8:F23)</f>
        <v>27.148650000000004</v>
      </c>
      <c r="G25" s="74"/>
      <c r="H25" s="75">
        <f>AVERAGE(H8:H23)</f>
        <v>47.228731250000003</v>
      </c>
      <c r="I25" s="74"/>
      <c r="J25" s="75">
        <f>AVERAGE(J8:J23)</f>
        <v>64.216793749999994</v>
      </c>
      <c r="K25" s="74"/>
      <c r="L25" s="75">
        <f>AVERAGE(L8:L23)</f>
        <v>18.735725000000002</v>
      </c>
      <c r="M25" s="74"/>
      <c r="N25" s="75">
        <f>AVERAGE(N8:N23)</f>
        <v>11.912508333333333</v>
      </c>
      <c r="O25" s="74"/>
      <c r="P25" s="75">
        <f>AVERAGE(P8:P23)</f>
        <v>14.41615</v>
      </c>
      <c r="Q25" s="74"/>
      <c r="R25" s="75">
        <f>AVERAGE(R8:R23)</f>
        <v>15.016556249999999</v>
      </c>
      <c r="S25" s="76"/>
    </row>
    <row r="26" spans="1:19" s="68" customFormat="1" x14ac:dyDescent="0.3">
      <c r="A26" s="73" t="s">
        <v>28</v>
      </c>
      <c r="B26" s="74"/>
      <c r="C26" s="74"/>
      <c r="D26" s="75">
        <f>MIN(D8:D23)</f>
        <v>7.4946000000000002</v>
      </c>
      <c r="E26" s="74"/>
      <c r="F26" s="75">
        <f>MIN(F8:F23)</f>
        <v>18.679099999999998</v>
      </c>
      <c r="G26" s="74"/>
      <c r="H26" s="75">
        <f>MIN(H8:H23)</f>
        <v>35.088999999999999</v>
      </c>
      <c r="I26" s="74"/>
      <c r="J26" s="75">
        <f>MIN(J8:J23)</f>
        <v>48.041600000000003</v>
      </c>
      <c r="K26" s="74"/>
      <c r="L26" s="75">
        <f>MIN(L8:L23)</f>
        <v>14.371</v>
      </c>
      <c r="M26" s="74"/>
      <c r="N26" s="75">
        <f>MIN(N8:N23)</f>
        <v>5.4391999999999996</v>
      </c>
      <c r="O26" s="74"/>
      <c r="P26" s="75">
        <f>MIN(P8:P23)</f>
        <v>11.251099999999999</v>
      </c>
      <c r="Q26" s="74"/>
      <c r="R26" s="75">
        <f>MIN(R8:R23)</f>
        <v>9.8842999999999996</v>
      </c>
      <c r="S26" s="76"/>
    </row>
    <row r="27" spans="1:19" s="68" customFormat="1" ht="15" thickBot="1" x14ac:dyDescent="0.35">
      <c r="A27" s="77" t="s">
        <v>29</v>
      </c>
      <c r="B27" s="78"/>
      <c r="C27" s="78"/>
      <c r="D27" s="79">
        <f>MAX(D8:D23)</f>
        <v>16.772600000000001</v>
      </c>
      <c r="E27" s="78"/>
      <c r="F27" s="79">
        <f>MAX(F8:F23)</f>
        <v>44.494100000000003</v>
      </c>
      <c r="G27" s="78"/>
      <c r="H27" s="79">
        <f>MAX(H8:H23)</f>
        <v>70.707499999999996</v>
      </c>
      <c r="I27" s="78"/>
      <c r="J27" s="79">
        <f>MAX(J8:J23)</f>
        <v>102.0245</v>
      </c>
      <c r="K27" s="78"/>
      <c r="L27" s="79">
        <f>MAX(L8:L23)</f>
        <v>23.134699999999999</v>
      </c>
      <c r="M27" s="78"/>
      <c r="N27" s="79">
        <f>MAX(N8:N23)</f>
        <v>15.3614</v>
      </c>
      <c r="O27" s="78"/>
      <c r="P27" s="79">
        <f>MAX(P8:P23)</f>
        <v>17.419899999999998</v>
      </c>
      <c r="Q27" s="78"/>
      <c r="R27" s="79">
        <f>MAX(R8:R23)</f>
        <v>19.033899999999999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44368</v>
      </c>
      <c r="C8" s="65">
        <f>VLOOKUP($A8,'Return Data'!$B$7:$R$2843,4,0)</f>
        <v>243.24</v>
      </c>
      <c r="D8" s="65">
        <f>VLOOKUP($A8,'Return Data'!$B$7:$R$2843,10,0)</f>
        <v>17.416499999999999</v>
      </c>
      <c r="E8" s="66">
        <f t="shared" ref="E8:E13" si="0">RANK(D8,D$8:D$13,0)</f>
        <v>1</v>
      </c>
      <c r="F8" s="65">
        <f>VLOOKUP($A8,'Return Data'!$B$7:$R$2843,11,0)</f>
        <v>27.2043</v>
      </c>
      <c r="G8" s="66">
        <f t="shared" ref="G8:G13" si="1">RANK(F8,F$8:F$13,0)</f>
        <v>4</v>
      </c>
      <c r="H8" s="65">
        <f>VLOOKUP($A8,'Return Data'!$B$7:$R$2843,12,0)</f>
        <v>41.938499999999998</v>
      </c>
      <c r="I8" s="66">
        <f t="shared" ref="I8:I13" si="2">RANK(H8,H$8:H$13,0)</f>
        <v>5</v>
      </c>
      <c r="J8" s="65">
        <f>VLOOKUP($A8,'Return Data'!$B$7:$R$2843,13,0)</f>
        <v>61.7395</v>
      </c>
      <c r="K8" s="66">
        <f t="shared" ref="K8:K13" si="3">RANK(J8,J$8:J$13,0)</f>
        <v>3</v>
      </c>
      <c r="L8" s="65">
        <f>VLOOKUP($A8,'Return Data'!$B$7:$R$2843,17,0)</f>
        <v>21.656400000000001</v>
      </c>
      <c r="M8" s="66">
        <f>RANK(L8,L$8:L$13,0)</f>
        <v>2</v>
      </c>
      <c r="N8" s="65">
        <f>VLOOKUP($A8,'Return Data'!$B$7:$R$2843,14,0)</f>
        <v>11.6594</v>
      </c>
      <c r="O8" s="66">
        <f>RANK(N8,N$8:N$13,0)</f>
        <v>4</v>
      </c>
      <c r="P8" s="65">
        <f>VLOOKUP($A8,'Return Data'!$B$7:$R$2843,15,0)</f>
        <v>12.280900000000001</v>
      </c>
      <c r="Q8" s="66">
        <f>RANK(P8,P$8:P$13,0)</f>
        <v>5</v>
      </c>
      <c r="R8" s="65">
        <f>VLOOKUP($A8,'Return Data'!$B$7:$R$2843,16,0)</f>
        <v>11.6686</v>
      </c>
      <c r="S8" s="67">
        <f t="shared" ref="S8:S13" si="4">RANK(R8,R$8:R$13,0)</f>
        <v>6</v>
      </c>
    </row>
    <row r="9" spans="1:20" x14ac:dyDescent="0.3">
      <c r="A9" s="63" t="s">
        <v>767</v>
      </c>
      <c r="B9" s="64">
        <f>VLOOKUP($A9,'Return Data'!$B$7:$R$2843,3,0)</f>
        <v>44368</v>
      </c>
      <c r="C9" s="65">
        <f>VLOOKUP($A9,'Return Data'!$B$7:$R$2843,4,0)</f>
        <v>23.76</v>
      </c>
      <c r="D9" s="65">
        <f>VLOOKUP($A9,'Return Data'!$B$7:$R$2843,10,0)</f>
        <v>12.1813</v>
      </c>
      <c r="E9" s="66">
        <f t="shared" si="0"/>
        <v>4</v>
      </c>
      <c r="F9" s="65">
        <f>VLOOKUP($A9,'Return Data'!$B$7:$R$2843,11,0)</f>
        <v>33.034700000000001</v>
      </c>
      <c r="G9" s="66">
        <f t="shared" si="1"/>
        <v>2</v>
      </c>
      <c r="H9" s="65">
        <f>VLOOKUP($A9,'Return Data'!$B$7:$R$2843,12,0)</f>
        <v>52.0154</v>
      </c>
      <c r="I9" s="66">
        <f t="shared" si="2"/>
        <v>2</v>
      </c>
      <c r="J9" s="65">
        <f>VLOOKUP($A9,'Return Data'!$B$7:$R$2843,13,0)</f>
        <v>71.428600000000003</v>
      </c>
      <c r="K9" s="66">
        <f t="shared" si="3"/>
        <v>2</v>
      </c>
      <c r="L9" s="65">
        <f>VLOOKUP($A9,'Return Data'!$B$7:$R$2843,17,0)</f>
        <v>17.987300000000001</v>
      </c>
      <c r="M9" s="66">
        <f>RANK(L9,L$8:L$13,0)</f>
        <v>5</v>
      </c>
      <c r="N9" s="65">
        <f>VLOOKUP($A9,'Return Data'!$B$7:$R$2843,14,0)</f>
        <v>10.8263</v>
      </c>
      <c r="O9" s="66">
        <f>RANK(N9,N$8:N$13,0)</f>
        <v>5</v>
      </c>
      <c r="P9" s="65">
        <f>VLOOKUP($A9,'Return Data'!$B$7:$R$2843,15,0)</f>
        <v>13.5181</v>
      </c>
      <c r="Q9" s="66">
        <f>RANK(P9,P$8:P$13,0)</f>
        <v>4</v>
      </c>
      <c r="R9" s="65">
        <f>VLOOKUP($A9,'Return Data'!$B$7:$R$2843,16,0)</f>
        <v>12.955</v>
      </c>
      <c r="S9" s="67">
        <f t="shared" si="4"/>
        <v>5</v>
      </c>
    </row>
    <row r="10" spans="1:20" x14ac:dyDescent="0.3">
      <c r="A10" s="63" t="s">
        <v>768</v>
      </c>
      <c r="B10" s="64">
        <f>VLOOKUP($A10,'Return Data'!$B$7:$R$2843,3,0)</f>
        <v>44368</v>
      </c>
      <c r="C10" s="65">
        <f>VLOOKUP($A10,'Return Data'!$B$7:$R$2843,4,0)</f>
        <v>15.71</v>
      </c>
      <c r="D10" s="65">
        <f>VLOOKUP($A10,'Return Data'!$B$7:$R$2843,10,0)</f>
        <v>9.5536999999999992</v>
      </c>
      <c r="E10" s="66">
        <f t="shared" si="0"/>
        <v>6</v>
      </c>
      <c r="F10" s="65">
        <f>VLOOKUP($A10,'Return Data'!$B$7:$R$2843,11,0)</f>
        <v>18.298200000000001</v>
      </c>
      <c r="G10" s="66">
        <f t="shared" si="1"/>
        <v>6</v>
      </c>
      <c r="H10" s="65">
        <f>VLOOKUP($A10,'Return Data'!$B$7:$R$2843,12,0)</f>
        <v>34.158799999999999</v>
      </c>
      <c r="I10" s="66">
        <f t="shared" si="2"/>
        <v>6</v>
      </c>
      <c r="J10" s="65">
        <f>VLOOKUP($A10,'Return Data'!$B$7:$R$2843,13,0)</f>
        <v>52.081299999999999</v>
      </c>
      <c r="K10" s="66">
        <f t="shared" si="3"/>
        <v>6</v>
      </c>
      <c r="L10" s="65"/>
      <c r="M10" s="66"/>
      <c r="N10" s="65"/>
      <c r="O10" s="66"/>
      <c r="P10" s="65"/>
      <c r="Q10" s="66"/>
      <c r="R10" s="65">
        <f>VLOOKUP($A10,'Return Data'!$B$7:$R$2843,16,0)</f>
        <v>19.791899999999998</v>
      </c>
      <c r="S10" s="67">
        <f t="shared" si="4"/>
        <v>1</v>
      </c>
    </row>
    <row r="11" spans="1:20" x14ac:dyDescent="0.3">
      <c r="A11" s="63" t="s">
        <v>771</v>
      </c>
      <c r="B11" s="64">
        <f>VLOOKUP($A11,'Return Data'!$B$7:$R$2843,3,0)</f>
        <v>44368</v>
      </c>
      <c r="C11" s="65">
        <f>VLOOKUP($A11,'Return Data'!$B$7:$R$2843,4,0)</f>
        <v>80.77</v>
      </c>
      <c r="D11" s="65">
        <f>VLOOKUP($A11,'Return Data'!$B$7:$R$2843,10,0)</f>
        <v>10.75</v>
      </c>
      <c r="E11" s="66">
        <f t="shared" si="0"/>
        <v>5</v>
      </c>
      <c r="F11" s="65">
        <f>VLOOKUP($A11,'Return Data'!$B$7:$R$2843,11,0)</f>
        <v>24.2042</v>
      </c>
      <c r="G11" s="66">
        <f t="shared" si="1"/>
        <v>5</v>
      </c>
      <c r="H11" s="65">
        <f>VLOOKUP($A11,'Return Data'!$B$7:$R$2843,12,0)</f>
        <v>42.677999999999997</v>
      </c>
      <c r="I11" s="66">
        <f t="shared" si="2"/>
        <v>4</v>
      </c>
      <c r="J11" s="65">
        <f>VLOOKUP($A11,'Return Data'!$B$7:$R$2843,13,0)</f>
        <v>57.661499999999997</v>
      </c>
      <c r="K11" s="66">
        <f t="shared" si="3"/>
        <v>5</v>
      </c>
      <c r="L11" s="65">
        <f>VLOOKUP($A11,'Return Data'!$B$7:$R$2843,17,0)</f>
        <v>21.505199999999999</v>
      </c>
      <c r="M11" s="66">
        <f>RANK(L11,L$8:L$13,0)</f>
        <v>4</v>
      </c>
      <c r="N11" s="65">
        <f>VLOOKUP($A11,'Return Data'!$B$7:$R$2843,14,0)</f>
        <v>14.725199999999999</v>
      </c>
      <c r="O11" s="66">
        <f>RANK(N11,N$8:N$13,0)</f>
        <v>3</v>
      </c>
      <c r="P11" s="65">
        <f>VLOOKUP($A11,'Return Data'!$B$7:$R$2843,15,0)</f>
        <v>17.766999999999999</v>
      </c>
      <c r="Q11" s="66">
        <f>RANK(P11,P$8:P$13,0)</f>
        <v>1</v>
      </c>
      <c r="R11" s="65">
        <f>VLOOKUP($A11,'Return Data'!$B$7:$R$2843,16,0)</f>
        <v>14.075900000000001</v>
      </c>
      <c r="S11" s="67">
        <f t="shared" si="4"/>
        <v>3</v>
      </c>
    </row>
    <row r="12" spans="1:20" x14ac:dyDescent="0.3">
      <c r="A12" s="63" t="s">
        <v>773</v>
      </c>
      <c r="B12" s="64">
        <f>VLOOKUP($A12,'Return Data'!$B$7:$R$2843,3,0)</f>
        <v>44368</v>
      </c>
      <c r="C12" s="65">
        <f>VLOOKUP($A12,'Return Data'!$B$7:$R$2843,4,0)</f>
        <v>76.594399999999993</v>
      </c>
      <c r="D12" s="65">
        <f>VLOOKUP($A12,'Return Data'!$B$7:$R$2843,10,0)</f>
        <v>14.734400000000001</v>
      </c>
      <c r="E12" s="66">
        <f t="shared" si="0"/>
        <v>2</v>
      </c>
      <c r="F12" s="65">
        <f>VLOOKUP($A12,'Return Data'!$B$7:$R$2843,11,0)</f>
        <v>33.764099999999999</v>
      </c>
      <c r="G12" s="66">
        <f t="shared" si="1"/>
        <v>1</v>
      </c>
      <c r="H12" s="65">
        <f>VLOOKUP($A12,'Return Data'!$B$7:$R$2843,12,0)</f>
        <v>59.424199999999999</v>
      </c>
      <c r="I12" s="66">
        <f t="shared" si="2"/>
        <v>1</v>
      </c>
      <c r="J12" s="65">
        <f>VLOOKUP($A12,'Return Data'!$B$7:$R$2843,13,0)</f>
        <v>80.573499999999996</v>
      </c>
      <c r="K12" s="66">
        <f t="shared" si="3"/>
        <v>1</v>
      </c>
      <c r="L12" s="65">
        <f>VLOOKUP($A12,'Return Data'!$B$7:$R$2843,17,0)</f>
        <v>26.0184</v>
      </c>
      <c r="M12" s="66">
        <f>RANK(L12,L$8:L$13,0)</f>
        <v>1</v>
      </c>
      <c r="N12" s="65">
        <f>VLOOKUP($A12,'Return Data'!$B$7:$R$2843,14,0)</f>
        <v>15.762700000000001</v>
      </c>
      <c r="O12" s="66">
        <f>RANK(N12,N$8:N$13,0)</f>
        <v>1</v>
      </c>
      <c r="P12" s="65">
        <f>VLOOKUP($A12,'Return Data'!$B$7:$R$2843,15,0)</f>
        <v>17.2851</v>
      </c>
      <c r="Q12" s="66">
        <f>RANK(P12,P$8:P$13,0)</f>
        <v>2</v>
      </c>
      <c r="R12" s="65">
        <f>VLOOKUP($A12,'Return Data'!$B$7:$R$2843,16,0)</f>
        <v>15.0344</v>
      </c>
      <c r="S12" s="67">
        <f t="shared" si="4"/>
        <v>2</v>
      </c>
    </row>
    <row r="13" spans="1:20" x14ac:dyDescent="0.3">
      <c r="A13" s="63" t="s">
        <v>774</v>
      </c>
      <c r="B13" s="64">
        <f>VLOOKUP($A13,'Return Data'!$B$7:$R$2843,3,0)</f>
        <v>44368</v>
      </c>
      <c r="C13" s="65">
        <f>VLOOKUP($A13,'Return Data'!$B$7:$R$2843,4,0)</f>
        <v>99.417699999999996</v>
      </c>
      <c r="D13" s="65">
        <f>VLOOKUP($A13,'Return Data'!$B$7:$R$2843,10,0)</f>
        <v>13.5091</v>
      </c>
      <c r="E13" s="66">
        <f t="shared" si="0"/>
        <v>3</v>
      </c>
      <c r="F13" s="65">
        <f>VLOOKUP($A13,'Return Data'!$B$7:$R$2843,11,0)</f>
        <v>27.589300000000001</v>
      </c>
      <c r="G13" s="66">
        <f t="shared" si="1"/>
        <v>3</v>
      </c>
      <c r="H13" s="65">
        <f>VLOOKUP($A13,'Return Data'!$B$7:$R$2843,12,0)</f>
        <v>42.839300000000001</v>
      </c>
      <c r="I13" s="66">
        <f t="shared" si="2"/>
        <v>3</v>
      </c>
      <c r="J13" s="65">
        <f>VLOOKUP($A13,'Return Data'!$B$7:$R$2843,13,0)</f>
        <v>61.523499999999999</v>
      </c>
      <c r="K13" s="66">
        <f t="shared" si="3"/>
        <v>4</v>
      </c>
      <c r="L13" s="65">
        <f>VLOOKUP($A13,'Return Data'!$B$7:$R$2843,17,0)</f>
        <v>21.591100000000001</v>
      </c>
      <c r="M13" s="66">
        <f>RANK(L13,L$8:L$13,0)</f>
        <v>3</v>
      </c>
      <c r="N13" s="65">
        <f>VLOOKUP($A13,'Return Data'!$B$7:$R$2843,14,0)</f>
        <v>15.271100000000001</v>
      </c>
      <c r="O13" s="66">
        <f>RANK(N13,N$8:N$13,0)</f>
        <v>2</v>
      </c>
      <c r="P13" s="65">
        <f>VLOOKUP($A13,'Return Data'!$B$7:$R$2843,15,0)</f>
        <v>15.470800000000001</v>
      </c>
      <c r="Q13" s="66">
        <f>RANK(P13,P$8:P$13,0)</f>
        <v>3</v>
      </c>
      <c r="R13" s="65">
        <f>VLOOKUP($A13,'Return Data'!$B$7:$R$2843,16,0)</f>
        <v>13.1874</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13.024166666666666</v>
      </c>
      <c r="E15" s="74"/>
      <c r="F15" s="75">
        <f>AVERAGE(F8:F13)</f>
        <v>27.349133333333338</v>
      </c>
      <c r="G15" s="74"/>
      <c r="H15" s="75">
        <f>AVERAGE(H8:H13)</f>
        <v>45.509033333333328</v>
      </c>
      <c r="I15" s="74"/>
      <c r="J15" s="75">
        <f>AVERAGE(J8:J13)</f>
        <v>64.167983333333339</v>
      </c>
      <c r="K15" s="74"/>
      <c r="L15" s="75">
        <f>AVERAGE(L8:L13)</f>
        <v>21.75168</v>
      </c>
      <c r="M15" s="74"/>
      <c r="N15" s="75">
        <f>AVERAGE(N8:N13)</f>
        <v>13.648940000000001</v>
      </c>
      <c r="O15" s="74"/>
      <c r="P15" s="75">
        <f>AVERAGE(P8:P13)</f>
        <v>15.264379999999999</v>
      </c>
      <c r="Q15" s="74"/>
      <c r="R15" s="75">
        <f>AVERAGE(R8:R13)</f>
        <v>14.452199999999999</v>
      </c>
      <c r="S15" s="76"/>
    </row>
    <row r="16" spans="1:20" x14ac:dyDescent="0.3">
      <c r="A16" s="73" t="s">
        <v>28</v>
      </c>
      <c r="B16" s="74"/>
      <c r="C16" s="74"/>
      <c r="D16" s="75">
        <f>MIN(D8:D13)</f>
        <v>9.5536999999999992</v>
      </c>
      <c r="E16" s="74"/>
      <c r="F16" s="75">
        <f>MIN(F8:F13)</f>
        <v>18.298200000000001</v>
      </c>
      <c r="G16" s="74"/>
      <c r="H16" s="75">
        <f>MIN(H8:H13)</f>
        <v>34.158799999999999</v>
      </c>
      <c r="I16" s="74"/>
      <c r="J16" s="75">
        <f>MIN(J8:J13)</f>
        <v>52.081299999999999</v>
      </c>
      <c r="K16" s="74"/>
      <c r="L16" s="75">
        <f>MIN(L8:L13)</f>
        <v>17.987300000000001</v>
      </c>
      <c r="M16" s="74"/>
      <c r="N16" s="75">
        <f>MIN(N8:N13)</f>
        <v>10.8263</v>
      </c>
      <c r="O16" s="74"/>
      <c r="P16" s="75">
        <f>MIN(P8:P13)</f>
        <v>12.280900000000001</v>
      </c>
      <c r="Q16" s="74"/>
      <c r="R16" s="75">
        <f>MIN(R8:R13)</f>
        <v>11.6686</v>
      </c>
      <c r="S16" s="76"/>
    </row>
    <row r="17" spans="1:19" ht="15" thickBot="1" x14ac:dyDescent="0.35">
      <c r="A17" s="77" t="s">
        <v>29</v>
      </c>
      <c r="B17" s="78"/>
      <c r="C17" s="78"/>
      <c r="D17" s="79">
        <f>MAX(D8:D13)</f>
        <v>17.416499999999999</v>
      </c>
      <c r="E17" s="78"/>
      <c r="F17" s="79">
        <f>MAX(F8:F13)</f>
        <v>33.764099999999999</v>
      </c>
      <c r="G17" s="78"/>
      <c r="H17" s="79">
        <f>MAX(H8:H13)</f>
        <v>59.424199999999999</v>
      </c>
      <c r="I17" s="78"/>
      <c r="J17" s="79">
        <f>MAX(J8:J13)</f>
        <v>80.573499999999996</v>
      </c>
      <c r="K17" s="78"/>
      <c r="L17" s="79">
        <f>MAX(L8:L13)</f>
        <v>26.0184</v>
      </c>
      <c r="M17" s="78"/>
      <c r="N17" s="79">
        <f>MAX(N8:N13)</f>
        <v>15.762700000000001</v>
      </c>
      <c r="O17" s="78"/>
      <c r="P17" s="79">
        <f>MAX(P8:P13)</f>
        <v>17.766999999999999</v>
      </c>
      <c r="Q17" s="78"/>
      <c r="R17" s="79">
        <f>MAX(R8:R13)</f>
        <v>19.791899999999998</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44368</v>
      </c>
      <c r="C8" s="65">
        <f>VLOOKUP($A8,'Return Data'!$B$7:$R$2843,4,0)</f>
        <v>228.45</v>
      </c>
      <c r="D8" s="65">
        <f>VLOOKUP($A8,'Return Data'!$B$7:$R$2843,10,0)</f>
        <v>17.231999999999999</v>
      </c>
      <c r="E8" s="66">
        <f t="shared" ref="E8:E13" si="0">RANK(D8,D$8:D$13,0)</f>
        <v>1</v>
      </c>
      <c r="F8" s="65">
        <f>VLOOKUP($A8,'Return Data'!$B$7:$R$2843,11,0)</f>
        <v>26.818000000000001</v>
      </c>
      <c r="G8" s="66">
        <f t="shared" ref="G8:G13" si="1">RANK(F8,F$8:F$13,0)</f>
        <v>4</v>
      </c>
      <c r="H8" s="65">
        <f>VLOOKUP($A8,'Return Data'!$B$7:$R$2843,12,0)</f>
        <v>41.245199999999997</v>
      </c>
      <c r="I8" s="66">
        <f t="shared" ref="I8:I13" si="2">RANK(H8,H$8:H$13,0)</f>
        <v>5</v>
      </c>
      <c r="J8" s="65">
        <f>VLOOKUP($A8,'Return Data'!$B$7:$R$2843,13,0)</f>
        <v>60.642699999999998</v>
      </c>
      <c r="K8" s="66">
        <f t="shared" ref="K8:K13" si="3">RANK(J8,J$8:J$13,0)</f>
        <v>3</v>
      </c>
      <c r="L8" s="65">
        <f>VLOOKUP($A8,'Return Data'!$B$7:$R$2843,17,0)</f>
        <v>20.8581</v>
      </c>
      <c r="M8" s="66">
        <f>RANK(L8,L$8:L$13,0)</f>
        <v>4</v>
      </c>
      <c r="N8" s="65">
        <f>VLOOKUP($A8,'Return Data'!$B$7:$R$2843,14,0)</f>
        <v>10.916700000000001</v>
      </c>
      <c r="O8" s="66">
        <f>RANK(N8,N$8:N$13,0)</f>
        <v>4</v>
      </c>
      <c r="P8" s="65">
        <f>VLOOKUP($A8,'Return Data'!$B$7:$R$2843,15,0)</f>
        <v>11.4717</v>
      </c>
      <c r="Q8" s="66">
        <f>RANK(P8,P$8:P$13,0)</f>
        <v>5</v>
      </c>
      <c r="R8" s="65">
        <f>VLOOKUP($A8,'Return Data'!$B$7:$R$2843,16,0)</f>
        <v>18.565300000000001</v>
      </c>
      <c r="S8" s="67">
        <f t="shared" ref="S8:S13" si="4">RANK(R8,R$8:R$13,0)</f>
        <v>1</v>
      </c>
    </row>
    <row r="9" spans="1:20" x14ac:dyDescent="0.3">
      <c r="A9" s="63" t="s">
        <v>766</v>
      </c>
      <c r="B9" s="64">
        <f>VLOOKUP($A9,'Return Data'!$B$7:$R$2843,3,0)</f>
        <v>44368</v>
      </c>
      <c r="C9" s="65">
        <f>VLOOKUP($A9,'Return Data'!$B$7:$R$2843,4,0)</f>
        <v>22.52</v>
      </c>
      <c r="D9" s="65">
        <f>VLOOKUP($A9,'Return Data'!$B$7:$R$2843,10,0)</f>
        <v>11.9284</v>
      </c>
      <c r="E9" s="66">
        <f t="shared" si="0"/>
        <v>4</v>
      </c>
      <c r="F9" s="65">
        <f>VLOOKUP($A9,'Return Data'!$B$7:$R$2843,11,0)</f>
        <v>32.392699999999998</v>
      </c>
      <c r="G9" s="66">
        <f t="shared" si="1"/>
        <v>2</v>
      </c>
      <c r="H9" s="65">
        <f>VLOOKUP($A9,'Return Data'!$B$7:$R$2843,12,0)</f>
        <v>51.0396</v>
      </c>
      <c r="I9" s="66">
        <f t="shared" si="2"/>
        <v>2</v>
      </c>
      <c r="J9" s="65">
        <f>VLOOKUP($A9,'Return Data'!$B$7:$R$2843,13,0)</f>
        <v>69.834100000000007</v>
      </c>
      <c r="K9" s="66">
        <f t="shared" si="3"/>
        <v>2</v>
      </c>
      <c r="L9" s="65">
        <f>VLOOKUP($A9,'Return Data'!$B$7:$R$2843,17,0)</f>
        <v>17.014500000000002</v>
      </c>
      <c r="M9" s="66">
        <f>RANK(L9,L$8:L$13,0)</f>
        <v>5</v>
      </c>
      <c r="N9" s="65">
        <f>VLOOKUP($A9,'Return Data'!$B$7:$R$2843,14,0)</f>
        <v>9.9031000000000002</v>
      </c>
      <c r="O9" s="66">
        <f>RANK(N9,N$8:N$13,0)</f>
        <v>5</v>
      </c>
      <c r="P9" s="65">
        <f>VLOOKUP($A9,'Return Data'!$B$7:$R$2843,15,0)</f>
        <v>12.649900000000001</v>
      </c>
      <c r="Q9" s="66">
        <f>RANK(P9,P$8:P$13,0)</f>
        <v>4</v>
      </c>
      <c r="R9" s="65">
        <f>VLOOKUP($A9,'Return Data'!$B$7:$R$2843,16,0)</f>
        <v>12.106</v>
      </c>
      <c r="S9" s="67">
        <f t="shared" si="4"/>
        <v>6</v>
      </c>
    </row>
    <row r="10" spans="1:20" x14ac:dyDescent="0.3">
      <c r="A10" s="63" t="s">
        <v>769</v>
      </c>
      <c r="B10" s="64">
        <f>VLOOKUP($A10,'Return Data'!$B$7:$R$2843,3,0)</f>
        <v>44368</v>
      </c>
      <c r="C10" s="65">
        <f>VLOOKUP($A10,'Return Data'!$B$7:$R$2843,4,0)</f>
        <v>15.17</v>
      </c>
      <c r="D10" s="65">
        <f>VLOOKUP($A10,'Return Data'!$B$7:$R$2843,10,0)</f>
        <v>9.2939000000000007</v>
      </c>
      <c r="E10" s="66">
        <f t="shared" si="0"/>
        <v>6</v>
      </c>
      <c r="F10" s="65">
        <f>VLOOKUP($A10,'Return Data'!$B$7:$R$2843,11,0)</f>
        <v>17.779499999999999</v>
      </c>
      <c r="G10" s="66">
        <f t="shared" si="1"/>
        <v>6</v>
      </c>
      <c r="H10" s="65">
        <f>VLOOKUP($A10,'Return Data'!$B$7:$R$2843,12,0)</f>
        <v>33.186999999999998</v>
      </c>
      <c r="I10" s="66">
        <f t="shared" si="2"/>
        <v>6</v>
      </c>
      <c r="J10" s="65">
        <f>VLOOKUP($A10,'Return Data'!$B$7:$R$2843,13,0)</f>
        <v>50.645499999999998</v>
      </c>
      <c r="K10" s="66">
        <f t="shared" si="3"/>
        <v>6</v>
      </c>
      <c r="L10" s="65"/>
      <c r="M10" s="66"/>
      <c r="N10" s="65"/>
      <c r="O10" s="66"/>
      <c r="P10" s="65"/>
      <c r="Q10" s="66"/>
      <c r="R10" s="65">
        <f>VLOOKUP($A10,'Return Data'!$B$7:$R$2843,16,0)</f>
        <v>18.128499999999999</v>
      </c>
      <c r="S10" s="67">
        <f t="shared" si="4"/>
        <v>2</v>
      </c>
    </row>
    <row r="11" spans="1:20" x14ac:dyDescent="0.3">
      <c r="A11" s="63" t="s">
        <v>770</v>
      </c>
      <c r="B11" s="64">
        <f>VLOOKUP($A11,'Return Data'!$B$7:$R$2843,3,0)</f>
        <v>44368</v>
      </c>
      <c r="C11" s="65">
        <f>VLOOKUP($A11,'Return Data'!$B$7:$R$2843,4,0)</f>
        <v>77.3</v>
      </c>
      <c r="D11" s="65">
        <f>VLOOKUP($A11,'Return Data'!$B$7:$R$2843,10,0)</f>
        <v>10.6182</v>
      </c>
      <c r="E11" s="66">
        <f t="shared" si="0"/>
        <v>5</v>
      </c>
      <c r="F11" s="65">
        <f>VLOOKUP($A11,'Return Data'!$B$7:$R$2843,11,0)</f>
        <v>23.937799999999999</v>
      </c>
      <c r="G11" s="66">
        <f t="shared" si="1"/>
        <v>5</v>
      </c>
      <c r="H11" s="65">
        <f>VLOOKUP($A11,'Return Data'!$B$7:$R$2843,12,0)</f>
        <v>42.200099999999999</v>
      </c>
      <c r="I11" s="66">
        <f t="shared" si="2"/>
        <v>4</v>
      </c>
      <c r="J11" s="65">
        <f>VLOOKUP($A11,'Return Data'!$B$7:$R$2843,13,0)</f>
        <v>56.954300000000003</v>
      </c>
      <c r="K11" s="66">
        <f t="shared" si="3"/>
        <v>5</v>
      </c>
      <c r="L11" s="65">
        <f>VLOOKUP($A11,'Return Data'!$B$7:$R$2843,17,0)</f>
        <v>20.885000000000002</v>
      </c>
      <c r="M11" s="66">
        <f>RANK(L11,L$8:L$13,0)</f>
        <v>3</v>
      </c>
      <c r="N11" s="65">
        <f>VLOOKUP($A11,'Return Data'!$B$7:$R$2843,14,0)</f>
        <v>14.019299999999999</v>
      </c>
      <c r="O11" s="66">
        <f>RANK(N11,N$8:N$13,0)</f>
        <v>3</v>
      </c>
      <c r="P11" s="65">
        <f>VLOOKUP($A11,'Return Data'!$B$7:$R$2843,15,0)</f>
        <v>17.1815</v>
      </c>
      <c r="Q11" s="66">
        <f>RANK(P11,P$8:P$13,0)</f>
        <v>1</v>
      </c>
      <c r="R11" s="65">
        <f>VLOOKUP($A11,'Return Data'!$B$7:$R$2843,16,0)</f>
        <v>13.033300000000001</v>
      </c>
      <c r="S11" s="67">
        <f t="shared" si="4"/>
        <v>5</v>
      </c>
    </row>
    <row r="12" spans="1:20" x14ac:dyDescent="0.3">
      <c r="A12" s="63" t="s">
        <v>772</v>
      </c>
      <c r="B12" s="64">
        <f>VLOOKUP($A12,'Return Data'!$B$7:$R$2843,3,0)</f>
        <v>44368</v>
      </c>
      <c r="C12" s="65">
        <f>VLOOKUP($A12,'Return Data'!$B$7:$R$2843,4,0)</f>
        <v>72.269800000000004</v>
      </c>
      <c r="D12" s="65">
        <f>VLOOKUP($A12,'Return Data'!$B$7:$R$2843,10,0)</f>
        <v>14.526400000000001</v>
      </c>
      <c r="E12" s="66">
        <f t="shared" si="0"/>
        <v>2</v>
      </c>
      <c r="F12" s="65">
        <f>VLOOKUP($A12,'Return Data'!$B$7:$R$2843,11,0)</f>
        <v>33.2624</v>
      </c>
      <c r="G12" s="66">
        <f t="shared" si="1"/>
        <v>1</v>
      </c>
      <c r="H12" s="65">
        <f>VLOOKUP($A12,'Return Data'!$B$7:$R$2843,12,0)</f>
        <v>58.448500000000003</v>
      </c>
      <c r="I12" s="66">
        <f t="shared" si="2"/>
        <v>1</v>
      </c>
      <c r="J12" s="65">
        <f>VLOOKUP($A12,'Return Data'!$B$7:$R$2843,13,0)</f>
        <v>78.941900000000004</v>
      </c>
      <c r="K12" s="66">
        <f t="shared" si="3"/>
        <v>1</v>
      </c>
      <c r="L12" s="65">
        <f>VLOOKUP($A12,'Return Data'!$B$7:$R$2843,17,0)</f>
        <v>24.8598</v>
      </c>
      <c r="M12" s="66">
        <f>RANK(L12,L$8:L$13,0)</f>
        <v>1</v>
      </c>
      <c r="N12" s="65">
        <f>VLOOKUP($A12,'Return Data'!$B$7:$R$2843,14,0)</f>
        <v>14.817</v>
      </c>
      <c r="O12" s="66">
        <f>RANK(N12,N$8:N$13,0)</f>
        <v>1</v>
      </c>
      <c r="P12" s="65">
        <f>VLOOKUP($A12,'Return Data'!$B$7:$R$2843,15,0)</f>
        <v>16.379100000000001</v>
      </c>
      <c r="Q12" s="66">
        <f>RANK(P12,P$8:P$13,0)</f>
        <v>2</v>
      </c>
      <c r="R12" s="65">
        <f>VLOOKUP($A12,'Return Data'!$B$7:$R$2843,16,0)</f>
        <v>13.990600000000001</v>
      </c>
      <c r="S12" s="67">
        <f t="shared" si="4"/>
        <v>4</v>
      </c>
    </row>
    <row r="13" spans="1:20" x14ac:dyDescent="0.3">
      <c r="A13" s="63" t="s">
        <v>775</v>
      </c>
      <c r="B13" s="64">
        <f>VLOOKUP($A13,'Return Data'!$B$7:$R$2843,3,0)</f>
        <v>44368</v>
      </c>
      <c r="C13" s="65">
        <f>VLOOKUP($A13,'Return Data'!$B$7:$R$2843,4,0)</f>
        <v>94.414199999999994</v>
      </c>
      <c r="D13" s="65">
        <f>VLOOKUP($A13,'Return Data'!$B$7:$R$2843,10,0)</f>
        <v>13.3444</v>
      </c>
      <c r="E13" s="66">
        <f t="shared" si="0"/>
        <v>3</v>
      </c>
      <c r="F13" s="65">
        <f>VLOOKUP($A13,'Return Data'!$B$7:$R$2843,11,0)</f>
        <v>27.2273</v>
      </c>
      <c r="G13" s="66">
        <f t="shared" si="1"/>
        <v>3</v>
      </c>
      <c r="H13" s="65">
        <f>VLOOKUP($A13,'Return Data'!$B$7:$R$2843,12,0)</f>
        <v>42.2303</v>
      </c>
      <c r="I13" s="66">
        <f t="shared" si="2"/>
        <v>3</v>
      </c>
      <c r="J13" s="65">
        <f>VLOOKUP($A13,'Return Data'!$B$7:$R$2843,13,0)</f>
        <v>60.6036</v>
      </c>
      <c r="K13" s="66">
        <f t="shared" si="3"/>
        <v>4</v>
      </c>
      <c r="L13" s="65">
        <f>VLOOKUP($A13,'Return Data'!$B$7:$R$2843,17,0)</f>
        <v>20.9146</v>
      </c>
      <c r="M13" s="66">
        <f>RANK(L13,L$8:L$13,0)</f>
        <v>2</v>
      </c>
      <c r="N13" s="65">
        <f>VLOOKUP($A13,'Return Data'!$B$7:$R$2843,14,0)</f>
        <v>14.5997</v>
      </c>
      <c r="O13" s="66">
        <f>RANK(N13,N$8:N$13,0)</f>
        <v>2</v>
      </c>
      <c r="P13" s="65">
        <f>VLOOKUP($A13,'Return Data'!$B$7:$R$2843,15,0)</f>
        <v>14.7743</v>
      </c>
      <c r="Q13" s="66">
        <f>RANK(P13,P$8:P$13,0)</f>
        <v>3</v>
      </c>
      <c r="R13" s="65">
        <f>VLOOKUP($A13,'Return Data'!$B$7:$R$2843,16,0)</f>
        <v>14.919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12.823883333333335</v>
      </c>
      <c r="E15" s="74"/>
      <c r="F15" s="75">
        <f>AVERAGE(F8:F13)</f>
        <v>26.902950000000004</v>
      </c>
      <c r="G15" s="74"/>
      <c r="H15" s="75">
        <f>AVERAGE(H8:H13)</f>
        <v>44.725116666666658</v>
      </c>
      <c r="I15" s="74"/>
      <c r="J15" s="75">
        <f>AVERAGE(J8:J13)</f>
        <v>62.937016666666672</v>
      </c>
      <c r="K15" s="74"/>
      <c r="L15" s="75">
        <f>AVERAGE(L8:L13)</f>
        <v>20.906400000000001</v>
      </c>
      <c r="M15" s="74"/>
      <c r="N15" s="75">
        <f>AVERAGE(N8:N13)</f>
        <v>12.851160000000002</v>
      </c>
      <c r="O15" s="74"/>
      <c r="P15" s="75">
        <f>AVERAGE(P8:P13)</f>
        <v>14.491300000000001</v>
      </c>
      <c r="Q15" s="74"/>
      <c r="R15" s="75">
        <f>AVERAGE(R8:R13)</f>
        <v>15.123783333333334</v>
      </c>
      <c r="S15" s="76"/>
    </row>
    <row r="16" spans="1:20" x14ac:dyDescent="0.3">
      <c r="A16" s="73" t="s">
        <v>28</v>
      </c>
      <c r="B16" s="74"/>
      <c r="C16" s="74"/>
      <c r="D16" s="75">
        <f>MIN(D8:D13)</f>
        <v>9.2939000000000007</v>
      </c>
      <c r="E16" s="74"/>
      <c r="F16" s="75">
        <f>MIN(F8:F13)</f>
        <v>17.779499999999999</v>
      </c>
      <c r="G16" s="74"/>
      <c r="H16" s="75">
        <f>MIN(H8:H13)</f>
        <v>33.186999999999998</v>
      </c>
      <c r="I16" s="74"/>
      <c r="J16" s="75">
        <f>MIN(J8:J13)</f>
        <v>50.645499999999998</v>
      </c>
      <c r="K16" s="74"/>
      <c r="L16" s="75">
        <f>MIN(L8:L13)</f>
        <v>17.014500000000002</v>
      </c>
      <c r="M16" s="74"/>
      <c r="N16" s="75">
        <f>MIN(N8:N13)</f>
        <v>9.9031000000000002</v>
      </c>
      <c r="O16" s="74"/>
      <c r="P16" s="75">
        <f>MIN(P8:P13)</f>
        <v>11.4717</v>
      </c>
      <c r="Q16" s="74"/>
      <c r="R16" s="75">
        <f>MIN(R8:R13)</f>
        <v>12.106</v>
      </c>
      <c r="S16" s="76"/>
    </row>
    <row r="17" spans="1:19" ht="15" thickBot="1" x14ac:dyDescent="0.35">
      <c r="A17" s="77" t="s">
        <v>29</v>
      </c>
      <c r="B17" s="78"/>
      <c r="C17" s="78"/>
      <c r="D17" s="79">
        <f>MAX(D8:D13)</f>
        <v>17.231999999999999</v>
      </c>
      <c r="E17" s="78"/>
      <c r="F17" s="79">
        <f>MAX(F8:F13)</f>
        <v>33.2624</v>
      </c>
      <c r="G17" s="78"/>
      <c r="H17" s="79">
        <f>MAX(H8:H13)</f>
        <v>58.448500000000003</v>
      </c>
      <c r="I17" s="78"/>
      <c r="J17" s="79">
        <f>MAX(J8:J13)</f>
        <v>78.941900000000004</v>
      </c>
      <c r="K17" s="78"/>
      <c r="L17" s="79">
        <f>MAX(L8:L13)</f>
        <v>24.8598</v>
      </c>
      <c r="M17" s="78"/>
      <c r="N17" s="79">
        <f>MAX(N8:N13)</f>
        <v>14.817</v>
      </c>
      <c r="O17" s="78"/>
      <c r="P17" s="79">
        <f>MAX(P8:P13)</f>
        <v>17.1815</v>
      </c>
      <c r="Q17" s="78"/>
      <c r="R17" s="79">
        <f>MAX(R8:R13)</f>
        <v>18.565300000000001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44368</v>
      </c>
      <c r="C8" s="65">
        <f>VLOOKUP($A8,'Return Data'!$B$7:$R$2843,4,0)</f>
        <v>88.744</v>
      </c>
      <c r="D8" s="65">
        <f>VLOOKUP($A8,'Return Data'!$B$7:$R$2843,10,0)</f>
        <v>8.7726000000000006</v>
      </c>
      <c r="E8" s="66">
        <f t="shared" ref="E8:E29" si="0">RANK(D8,D$8:D$29,0)</f>
        <v>13</v>
      </c>
      <c r="F8" s="65">
        <f>VLOOKUP($A8,'Return Data'!$B$7:$R$2843,11,0)</f>
        <v>18.574999999999999</v>
      </c>
      <c r="G8" s="66">
        <f t="shared" ref="G8:G29" si="1">RANK(F8,F$8:F$29,0)</f>
        <v>16</v>
      </c>
      <c r="H8" s="65">
        <f>VLOOKUP($A8,'Return Data'!$B$7:$R$2843,12,0)</f>
        <v>40.793999999999997</v>
      </c>
      <c r="I8" s="66">
        <f t="shared" ref="I8:I27" si="2">RANK(H8,H$8:H$29,0)</f>
        <v>14</v>
      </c>
      <c r="J8" s="65">
        <f>VLOOKUP($A8,'Return Data'!$B$7:$R$2843,13,0)</f>
        <v>53.001399999999997</v>
      </c>
      <c r="K8" s="66">
        <f t="shared" ref="K8:K26" si="3">RANK(J8,J$8:J$29,0)</f>
        <v>15</v>
      </c>
      <c r="L8" s="65">
        <f>VLOOKUP($A8,'Return Data'!$B$7:$R$2843,17,0)</f>
        <v>17.2424</v>
      </c>
      <c r="M8" s="66">
        <f t="shared" ref="M8:M26" si="4">RANK(L8,L$8:L$29,0)</f>
        <v>14</v>
      </c>
      <c r="N8" s="65">
        <f>VLOOKUP($A8,'Return Data'!$B$7:$R$2843,14,0)</f>
        <v>14.309699999999999</v>
      </c>
      <c r="O8" s="66">
        <f t="shared" ref="O8" si="5">RANK(N8,N$8:N$29,0)</f>
        <v>10</v>
      </c>
      <c r="P8" s="65">
        <f>VLOOKUP($A8,'Return Data'!$B$7:$R$2843,15,0)</f>
        <v>14.4185</v>
      </c>
      <c r="Q8" s="66">
        <f t="shared" ref="Q8" si="6">RANK(P8,P$8:P$29,0)</f>
        <v>12</v>
      </c>
      <c r="R8" s="65">
        <f>VLOOKUP($A8,'Return Data'!$B$7:$R$2843,16,0)</f>
        <v>15.470700000000001</v>
      </c>
      <c r="S8" s="67">
        <f t="shared" ref="S8:S29" si="7">RANK(R8,R$8:R$29,0)</f>
        <v>13</v>
      </c>
    </row>
    <row r="9" spans="1:20" x14ac:dyDescent="0.3">
      <c r="A9" s="63" t="s">
        <v>821</v>
      </c>
      <c r="B9" s="64">
        <f>VLOOKUP($A9,'Return Data'!$B$7:$R$2843,3,0)</f>
        <v>44368</v>
      </c>
      <c r="C9" s="65">
        <f>VLOOKUP($A9,'Return Data'!$B$7:$R$2843,4,0)</f>
        <v>45.52</v>
      </c>
      <c r="D9" s="65">
        <f>VLOOKUP($A9,'Return Data'!$B$7:$R$2843,10,0)</f>
        <v>9.0561000000000007</v>
      </c>
      <c r="E9" s="66">
        <f t="shared" si="0"/>
        <v>9</v>
      </c>
      <c r="F9" s="65">
        <f>VLOOKUP($A9,'Return Data'!$B$7:$R$2843,11,0)</f>
        <v>15.5623</v>
      </c>
      <c r="G9" s="66">
        <f t="shared" si="1"/>
        <v>20</v>
      </c>
      <c r="H9" s="65">
        <f>VLOOKUP($A9,'Return Data'!$B$7:$R$2843,12,0)</f>
        <v>42.561900000000001</v>
      </c>
      <c r="I9" s="66">
        <f t="shared" si="2"/>
        <v>11</v>
      </c>
      <c r="J9" s="65">
        <f>VLOOKUP($A9,'Return Data'!$B$7:$R$2843,13,0)</f>
        <v>55.252400000000002</v>
      </c>
      <c r="K9" s="66">
        <f t="shared" si="3"/>
        <v>12</v>
      </c>
      <c r="L9" s="65">
        <f>VLOOKUP($A9,'Return Data'!$B$7:$R$2843,17,0)</f>
        <v>22.072800000000001</v>
      </c>
      <c r="M9" s="66">
        <f t="shared" si="4"/>
        <v>4</v>
      </c>
      <c r="N9" s="65">
        <f>VLOOKUP($A9,'Return Data'!$B$7:$R$2843,14,0)</f>
        <v>15.750500000000001</v>
      </c>
      <c r="O9" s="66">
        <f t="shared" ref="O9:O27" si="8">RANK(N9,N$8:N$29,0)</f>
        <v>6</v>
      </c>
      <c r="P9" s="65">
        <f>VLOOKUP($A9,'Return Data'!$B$7:$R$2843,15,0)</f>
        <v>19.145299999999999</v>
      </c>
      <c r="Q9" s="66">
        <f t="shared" ref="Q9:Q27" si="9">RANK(P9,P$8:P$29,0)</f>
        <v>2</v>
      </c>
      <c r="R9" s="65">
        <f>VLOOKUP($A9,'Return Data'!$B$7:$R$2843,16,0)</f>
        <v>17.436299999999999</v>
      </c>
      <c r="S9" s="67">
        <f t="shared" si="7"/>
        <v>9</v>
      </c>
    </row>
    <row r="10" spans="1:20" x14ac:dyDescent="0.3">
      <c r="A10" s="63" t="s">
        <v>823</v>
      </c>
      <c r="B10" s="64">
        <f>VLOOKUP($A10,'Return Data'!$B$7:$R$2843,3,0)</f>
        <v>44368</v>
      </c>
      <c r="C10" s="65">
        <f>VLOOKUP($A10,'Return Data'!$B$7:$R$2843,4,0)</f>
        <v>13.71</v>
      </c>
      <c r="D10" s="65">
        <f>VLOOKUP($A10,'Return Data'!$B$7:$R$2843,10,0)</f>
        <v>7.3106</v>
      </c>
      <c r="E10" s="66">
        <f t="shared" si="0"/>
        <v>18</v>
      </c>
      <c r="F10" s="65">
        <f>VLOOKUP($A10,'Return Data'!$B$7:$R$2843,11,0)</f>
        <v>15.813499999999999</v>
      </c>
      <c r="G10" s="66">
        <f t="shared" si="1"/>
        <v>18</v>
      </c>
      <c r="H10" s="65">
        <f>VLOOKUP($A10,'Return Data'!$B$7:$R$2843,12,0)</f>
        <v>37.927599999999998</v>
      </c>
      <c r="I10" s="66">
        <f t="shared" si="2"/>
        <v>18</v>
      </c>
      <c r="J10" s="65">
        <f>VLOOKUP($A10,'Return Data'!$B$7:$R$2843,13,0)</f>
        <v>46.913800000000002</v>
      </c>
      <c r="K10" s="66">
        <f t="shared" si="3"/>
        <v>21</v>
      </c>
      <c r="L10" s="65">
        <f>VLOOKUP($A10,'Return Data'!$B$7:$R$2843,17,0)</f>
        <v>17.736499999999999</v>
      </c>
      <c r="M10" s="66">
        <f t="shared" si="4"/>
        <v>12</v>
      </c>
      <c r="N10" s="65">
        <f>VLOOKUP($A10,'Return Data'!$B$7:$R$2843,14,0)</f>
        <v>12.3558</v>
      </c>
      <c r="O10" s="66">
        <f t="shared" si="8"/>
        <v>13</v>
      </c>
      <c r="P10" s="65"/>
      <c r="Q10" s="66"/>
      <c r="R10" s="65">
        <f>VLOOKUP($A10,'Return Data'!$B$7:$R$2843,16,0)</f>
        <v>8.8782999999999994</v>
      </c>
      <c r="S10" s="67">
        <f t="shared" si="7"/>
        <v>22</v>
      </c>
    </row>
    <row r="11" spans="1:20" x14ac:dyDescent="0.3">
      <c r="A11" s="63" t="s">
        <v>825</v>
      </c>
      <c r="B11" s="64">
        <f>VLOOKUP($A11,'Return Data'!$B$7:$R$2843,3,0)</f>
        <v>44368</v>
      </c>
      <c r="C11" s="65">
        <f>VLOOKUP($A11,'Return Data'!$B$7:$R$2843,4,0)</f>
        <v>34.279000000000003</v>
      </c>
      <c r="D11" s="65">
        <f>VLOOKUP($A11,'Return Data'!$B$7:$R$2843,10,0)</f>
        <v>10.7346</v>
      </c>
      <c r="E11" s="66">
        <f t="shared" si="0"/>
        <v>5</v>
      </c>
      <c r="F11" s="65">
        <f>VLOOKUP($A11,'Return Data'!$B$7:$R$2843,11,0)</f>
        <v>20.6922</v>
      </c>
      <c r="G11" s="66">
        <f t="shared" si="1"/>
        <v>13</v>
      </c>
      <c r="H11" s="65">
        <f>VLOOKUP($A11,'Return Data'!$B$7:$R$2843,12,0)</f>
        <v>39.862900000000003</v>
      </c>
      <c r="I11" s="66">
        <f t="shared" si="2"/>
        <v>15</v>
      </c>
      <c r="J11" s="65">
        <f>VLOOKUP($A11,'Return Data'!$B$7:$R$2843,13,0)</f>
        <v>54.076799999999999</v>
      </c>
      <c r="K11" s="66">
        <f t="shared" si="3"/>
        <v>14</v>
      </c>
      <c r="L11" s="65">
        <f>VLOOKUP($A11,'Return Data'!$B$7:$R$2843,17,0)</f>
        <v>18.1355</v>
      </c>
      <c r="M11" s="66">
        <f t="shared" si="4"/>
        <v>11</v>
      </c>
      <c r="N11" s="65">
        <f>VLOOKUP($A11,'Return Data'!$B$7:$R$2843,14,0)</f>
        <v>14.0099</v>
      </c>
      <c r="O11" s="66">
        <f t="shared" si="8"/>
        <v>12</v>
      </c>
      <c r="P11" s="65">
        <f>VLOOKUP($A11,'Return Data'!$B$7:$R$2843,15,0)</f>
        <v>13.819100000000001</v>
      </c>
      <c r="Q11" s="66">
        <f t="shared" si="9"/>
        <v>13</v>
      </c>
      <c r="R11" s="65">
        <f>VLOOKUP($A11,'Return Data'!$B$7:$R$2843,16,0)</f>
        <v>14.2652</v>
      </c>
      <c r="S11" s="67">
        <f t="shared" si="7"/>
        <v>15</v>
      </c>
    </row>
    <row r="12" spans="1:20" x14ac:dyDescent="0.3">
      <c r="A12" s="63" t="s">
        <v>828</v>
      </c>
      <c r="B12" s="64">
        <f>VLOOKUP($A12,'Return Data'!$B$7:$R$2843,3,0)</f>
        <v>44368</v>
      </c>
      <c r="C12" s="65">
        <f>VLOOKUP($A12,'Return Data'!$B$7:$R$2843,4,0)</f>
        <v>63.814599999999999</v>
      </c>
      <c r="D12" s="65">
        <f>VLOOKUP($A12,'Return Data'!$B$7:$R$2843,10,0)</f>
        <v>11.3916</v>
      </c>
      <c r="E12" s="66">
        <f t="shared" si="0"/>
        <v>3</v>
      </c>
      <c r="F12" s="65">
        <f>VLOOKUP($A12,'Return Data'!$B$7:$R$2843,11,0)</f>
        <v>33.631100000000004</v>
      </c>
      <c r="G12" s="66">
        <f t="shared" si="1"/>
        <v>2</v>
      </c>
      <c r="H12" s="65">
        <f>VLOOKUP($A12,'Return Data'!$B$7:$R$2843,12,0)</f>
        <v>65.2761</v>
      </c>
      <c r="I12" s="66">
        <f t="shared" si="2"/>
        <v>1</v>
      </c>
      <c r="J12" s="65">
        <f>VLOOKUP($A12,'Return Data'!$B$7:$R$2843,13,0)</f>
        <v>65.391400000000004</v>
      </c>
      <c r="K12" s="66">
        <f t="shared" si="3"/>
        <v>4</v>
      </c>
      <c r="L12" s="65">
        <f>VLOOKUP($A12,'Return Data'!$B$7:$R$2843,17,0)</f>
        <v>19.103000000000002</v>
      </c>
      <c r="M12" s="66">
        <f t="shared" si="4"/>
        <v>10</v>
      </c>
      <c r="N12" s="65">
        <f>VLOOKUP($A12,'Return Data'!$B$7:$R$2843,14,0)</f>
        <v>16.467500000000001</v>
      </c>
      <c r="O12" s="66">
        <f t="shared" si="8"/>
        <v>5</v>
      </c>
      <c r="P12" s="65">
        <f>VLOOKUP($A12,'Return Data'!$B$7:$R$2843,15,0)</f>
        <v>15.857900000000001</v>
      </c>
      <c r="Q12" s="66">
        <f t="shared" si="9"/>
        <v>7</v>
      </c>
      <c r="R12" s="65">
        <f>VLOOKUP($A12,'Return Data'!$B$7:$R$2843,16,0)</f>
        <v>18.995100000000001</v>
      </c>
      <c r="S12" s="67">
        <f t="shared" si="7"/>
        <v>5</v>
      </c>
    </row>
    <row r="13" spans="1:20" x14ac:dyDescent="0.3">
      <c r="A13" s="63" t="s">
        <v>830</v>
      </c>
      <c r="B13" s="64">
        <f>VLOOKUP($A13,'Return Data'!$B$7:$R$2843,3,0)</f>
        <v>44368</v>
      </c>
      <c r="C13" s="65">
        <f>VLOOKUP($A13,'Return Data'!$B$7:$R$2843,4,0)</f>
        <v>104.26600000000001</v>
      </c>
      <c r="D13" s="65">
        <f>VLOOKUP($A13,'Return Data'!$B$7:$R$2843,10,0)</f>
        <v>9.1082000000000001</v>
      </c>
      <c r="E13" s="66">
        <f t="shared" si="0"/>
        <v>8</v>
      </c>
      <c r="F13" s="65">
        <f>VLOOKUP($A13,'Return Data'!$B$7:$R$2843,11,0)</f>
        <v>26.938500000000001</v>
      </c>
      <c r="G13" s="66">
        <f t="shared" si="1"/>
        <v>4</v>
      </c>
      <c r="H13" s="65">
        <f>VLOOKUP($A13,'Return Data'!$B$7:$R$2843,12,0)</f>
        <v>47.603999999999999</v>
      </c>
      <c r="I13" s="66">
        <f t="shared" si="2"/>
        <v>5</v>
      </c>
      <c r="J13" s="65">
        <f>VLOOKUP($A13,'Return Data'!$B$7:$R$2843,13,0)</f>
        <v>56.442799999999998</v>
      </c>
      <c r="K13" s="66">
        <f t="shared" si="3"/>
        <v>10</v>
      </c>
      <c r="L13" s="65">
        <f>VLOOKUP($A13,'Return Data'!$B$7:$R$2843,17,0)</f>
        <v>11.8378</v>
      </c>
      <c r="M13" s="66">
        <f t="shared" si="4"/>
        <v>17</v>
      </c>
      <c r="N13" s="65">
        <f>VLOOKUP($A13,'Return Data'!$B$7:$R$2843,14,0)</f>
        <v>9.0449000000000002</v>
      </c>
      <c r="O13" s="66">
        <f t="shared" si="8"/>
        <v>16</v>
      </c>
      <c r="P13" s="65">
        <f>VLOOKUP($A13,'Return Data'!$B$7:$R$2843,15,0)</f>
        <v>10.8081</v>
      </c>
      <c r="Q13" s="66">
        <f t="shared" si="9"/>
        <v>15</v>
      </c>
      <c r="R13" s="65">
        <f>VLOOKUP($A13,'Return Data'!$B$7:$R$2843,16,0)</f>
        <v>12.0387</v>
      </c>
      <c r="S13" s="67">
        <f t="shared" si="7"/>
        <v>20</v>
      </c>
    </row>
    <row r="14" spans="1:20" x14ac:dyDescent="0.3">
      <c r="A14" s="63" t="s">
        <v>833</v>
      </c>
      <c r="B14" s="64">
        <f>VLOOKUP($A14,'Return Data'!$B$7:$R$2843,3,0)</f>
        <v>44368</v>
      </c>
      <c r="C14" s="65">
        <f>VLOOKUP($A14,'Return Data'!$B$7:$R$2843,4,0)</f>
        <v>46.94</v>
      </c>
      <c r="D14" s="65">
        <f>VLOOKUP($A14,'Return Data'!$B$7:$R$2843,10,0)</f>
        <v>8.9601000000000006</v>
      </c>
      <c r="E14" s="66">
        <f t="shared" si="0"/>
        <v>11</v>
      </c>
      <c r="F14" s="65">
        <f>VLOOKUP($A14,'Return Data'!$B$7:$R$2843,11,0)</f>
        <v>26.013400000000001</v>
      </c>
      <c r="G14" s="66">
        <f t="shared" si="1"/>
        <v>5</v>
      </c>
      <c r="H14" s="65">
        <f>VLOOKUP($A14,'Return Data'!$B$7:$R$2843,12,0)</f>
        <v>41.855499999999999</v>
      </c>
      <c r="I14" s="66">
        <f t="shared" si="2"/>
        <v>12</v>
      </c>
      <c r="J14" s="65">
        <f>VLOOKUP($A14,'Return Data'!$B$7:$R$2843,13,0)</f>
        <v>55.481900000000003</v>
      </c>
      <c r="K14" s="66">
        <f t="shared" si="3"/>
        <v>11</v>
      </c>
      <c r="L14" s="65">
        <f>VLOOKUP($A14,'Return Data'!$B$7:$R$2843,17,0)</f>
        <v>21.120699999999999</v>
      </c>
      <c r="M14" s="66">
        <f t="shared" si="4"/>
        <v>7</v>
      </c>
      <c r="N14" s="65">
        <f>VLOOKUP($A14,'Return Data'!$B$7:$R$2843,14,0)</f>
        <v>15.3271</v>
      </c>
      <c r="O14" s="66">
        <f t="shared" si="8"/>
        <v>7</v>
      </c>
      <c r="P14" s="65">
        <f>VLOOKUP($A14,'Return Data'!$B$7:$R$2843,15,0)</f>
        <v>14.4834</v>
      </c>
      <c r="Q14" s="66">
        <f t="shared" si="9"/>
        <v>11</v>
      </c>
      <c r="R14" s="65">
        <f>VLOOKUP($A14,'Return Data'!$B$7:$R$2843,16,0)</f>
        <v>14.138999999999999</v>
      </c>
      <c r="S14" s="67">
        <f t="shared" si="7"/>
        <v>16</v>
      </c>
    </row>
    <row r="15" spans="1:20" x14ac:dyDescent="0.3">
      <c r="A15" s="63" t="s">
        <v>834</v>
      </c>
      <c r="B15" s="64">
        <f>VLOOKUP($A15,'Return Data'!$B$7:$R$2843,3,0)</f>
        <v>44368</v>
      </c>
      <c r="C15" s="65">
        <f>VLOOKUP($A15,'Return Data'!$B$7:$R$2843,4,0)</f>
        <v>14.13</v>
      </c>
      <c r="D15" s="65">
        <f>VLOOKUP($A15,'Return Data'!$B$7:$R$2843,10,0)</f>
        <v>8.0274999999999999</v>
      </c>
      <c r="E15" s="66">
        <f t="shared" si="0"/>
        <v>15</v>
      </c>
      <c r="F15" s="65">
        <f>VLOOKUP($A15,'Return Data'!$B$7:$R$2843,11,0)</f>
        <v>15.7248</v>
      </c>
      <c r="G15" s="66">
        <f t="shared" si="1"/>
        <v>19</v>
      </c>
      <c r="H15" s="65">
        <f>VLOOKUP($A15,'Return Data'!$B$7:$R$2843,12,0)</f>
        <v>36.918599999999998</v>
      </c>
      <c r="I15" s="66">
        <f t="shared" si="2"/>
        <v>20</v>
      </c>
      <c r="J15" s="65">
        <f>VLOOKUP($A15,'Return Data'!$B$7:$R$2843,13,0)</f>
        <v>48.893599999999999</v>
      </c>
      <c r="K15" s="66">
        <f t="shared" si="3"/>
        <v>18</v>
      </c>
      <c r="L15" s="65">
        <f>VLOOKUP($A15,'Return Data'!$B$7:$R$2843,17,0)</f>
        <v>17.328199999999999</v>
      </c>
      <c r="M15" s="66">
        <f t="shared" si="4"/>
        <v>13</v>
      </c>
      <c r="N15" s="65">
        <f>VLOOKUP($A15,'Return Data'!$B$7:$R$2843,14,0)</f>
        <v>11.868</v>
      </c>
      <c r="O15" s="66">
        <f t="shared" si="8"/>
        <v>14</v>
      </c>
      <c r="P15" s="65"/>
      <c r="Q15" s="66"/>
      <c r="R15" s="65">
        <f>VLOOKUP($A15,'Return Data'!$B$7:$R$2843,16,0)</f>
        <v>10.095499999999999</v>
      </c>
      <c r="S15" s="67">
        <f t="shared" si="7"/>
        <v>21</v>
      </c>
    </row>
    <row r="16" spans="1:20" x14ac:dyDescent="0.3">
      <c r="A16" s="63" t="s">
        <v>836</v>
      </c>
      <c r="B16" s="64">
        <f>VLOOKUP($A16,'Return Data'!$B$7:$R$2843,3,0)</f>
        <v>44368</v>
      </c>
      <c r="C16" s="65">
        <f>VLOOKUP($A16,'Return Data'!$B$7:$R$2843,4,0)</f>
        <v>54.75</v>
      </c>
      <c r="D16" s="65">
        <f>VLOOKUP($A16,'Return Data'!$B$7:$R$2843,10,0)</f>
        <v>6.5590000000000002</v>
      </c>
      <c r="E16" s="66">
        <f t="shared" si="0"/>
        <v>21</v>
      </c>
      <c r="F16" s="65">
        <f>VLOOKUP($A16,'Return Data'!$B$7:$R$2843,11,0)</f>
        <v>16.962199999999999</v>
      </c>
      <c r="G16" s="66">
        <f t="shared" si="1"/>
        <v>17</v>
      </c>
      <c r="H16" s="65">
        <f>VLOOKUP($A16,'Return Data'!$B$7:$R$2843,12,0)</f>
        <v>26.941800000000001</v>
      </c>
      <c r="I16" s="66">
        <f t="shared" si="2"/>
        <v>22</v>
      </c>
      <c r="J16" s="65">
        <f>VLOOKUP($A16,'Return Data'!$B$7:$R$2843,13,0)</f>
        <v>47.574100000000001</v>
      </c>
      <c r="K16" s="66">
        <f t="shared" si="3"/>
        <v>19</v>
      </c>
      <c r="L16" s="65">
        <f>VLOOKUP($A16,'Return Data'!$B$7:$R$2843,17,0)</f>
        <v>17.232199999999999</v>
      </c>
      <c r="M16" s="66">
        <f t="shared" si="4"/>
        <v>15</v>
      </c>
      <c r="N16" s="65">
        <f>VLOOKUP($A16,'Return Data'!$B$7:$R$2843,14,0)</f>
        <v>9.0525000000000002</v>
      </c>
      <c r="O16" s="66">
        <f t="shared" si="8"/>
        <v>15</v>
      </c>
      <c r="P16" s="65">
        <f>VLOOKUP($A16,'Return Data'!$B$7:$R$2843,15,0)</f>
        <v>15.299300000000001</v>
      </c>
      <c r="Q16" s="66">
        <f t="shared" si="9"/>
        <v>10</v>
      </c>
      <c r="R16" s="65">
        <f>VLOOKUP($A16,'Return Data'!$B$7:$R$2843,16,0)</f>
        <v>12.6317</v>
      </c>
      <c r="S16" s="67">
        <f t="shared" si="7"/>
        <v>19</v>
      </c>
    </row>
    <row r="17" spans="1:19" x14ac:dyDescent="0.3">
      <c r="A17" s="63" t="s">
        <v>838</v>
      </c>
      <c r="B17" s="64">
        <f>VLOOKUP($A17,'Return Data'!$B$7:$R$2843,3,0)</f>
        <v>44368</v>
      </c>
      <c r="C17" s="65">
        <f>VLOOKUP($A17,'Return Data'!$B$7:$R$2843,4,0)</f>
        <v>28.265899999999998</v>
      </c>
      <c r="D17" s="65">
        <f>VLOOKUP($A17,'Return Data'!$B$7:$R$2843,10,0)</f>
        <v>9.0054999999999996</v>
      </c>
      <c r="E17" s="66">
        <f t="shared" si="0"/>
        <v>10</v>
      </c>
      <c r="F17" s="65">
        <f>VLOOKUP($A17,'Return Data'!$B$7:$R$2843,11,0)</f>
        <v>22.0473</v>
      </c>
      <c r="G17" s="66">
        <f t="shared" si="1"/>
        <v>11</v>
      </c>
      <c r="H17" s="65">
        <f>VLOOKUP($A17,'Return Data'!$B$7:$R$2843,12,0)</f>
        <v>44.298400000000001</v>
      </c>
      <c r="I17" s="66">
        <f t="shared" si="2"/>
        <v>10</v>
      </c>
      <c r="J17" s="65">
        <f>VLOOKUP($A17,'Return Data'!$B$7:$R$2843,13,0)</f>
        <v>63.610799999999998</v>
      </c>
      <c r="K17" s="66">
        <f t="shared" si="3"/>
        <v>5</v>
      </c>
      <c r="L17" s="65">
        <f>VLOOKUP($A17,'Return Data'!$B$7:$R$2843,17,0)</f>
        <v>26.974</v>
      </c>
      <c r="M17" s="66">
        <f t="shared" si="4"/>
        <v>2</v>
      </c>
      <c r="N17" s="65">
        <f>VLOOKUP($A17,'Return Data'!$B$7:$R$2843,14,0)</f>
        <v>22.692900000000002</v>
      </c>
      <c r="O17" s="66">
        <f t="shared" si="8"/>
        <v>1</v>
      </c>
      <c r="P17" s="65">
        <f>VLOOKUP($A17,'Return Data'!$B$7:$R$2843,15,0)</f>
        <v>20.2559</v>
      </c>
      <c r="Q17" s="66">
        <f t="shared" si="9"/>
        <v>1</v>
      </c>
      <c r="R17" s="65">
        <f>VLOOKUP($A17,'Return Data'!$B$7:$R$2843,16,0)</f>
        <v>16.921399999999998</v>
      </c>
      <c r="S17" s="67">
        <f t="shared" si="7"/>
        <v>10</v>
      </c>
    </row>
    <row r="18" spans="1:19" x14ac:dyDescent="0.3">
      <c r="A18" s="63" t="s">
        <v>841</v>
      </c>
      <c r="B18" s="64">
        <f>VLOOKUP($A18,'Return Data'!$B$7:$R$2843,3,0)</f>
        <v>44368</v>
      </c>
      <c r="C18" s="65">
        <f>VLOOKUP($A18,'Return Data'!$B$7:$R$2843,4,0)</f>
        <v>11.6952</v>
      </c>
      <c r="D18" s="65">
        <f>VLOOKUP($A18,'Return Data'!$B$7:$R$2843,10,0)</f>
        <v>5.7270000000000003</v>
      </c>
      <c r="E18" s="66">
        <f t="shared" si="0"/>
        <v>22</v>
      </c>
      <c r="F18" s="65">
        <f>VLOOKUP($A18,'Return Data'!$B$7:$R$2843,11,0)</f>
        <v>10.9054</v>
      </c>
      <c r="G18" s="66">
        <f t="shared" si="1"/>
        <v>22</v>
      </c>
      <c r="H18" s="65">
        <f>VLOOKUP($A18,'Return Data'!$B$7:$R$2843,12,0)</f>
        <v>38.398200000000003</v>
      </c>
      <c r="I18" s="66">
        <f t="shared" si="2"/>
        <v>17</v>
      </c>
      <c r="J18" s="65">
        <f>VLOOKUP($A18,'Return Data'!$B$7:$R$2843,13,0)</f>
        <v>41.883800000000001</v>
      </c>
      <c r="K18" s="66">
        <f t="shared" si="3"/>
        <v>22</v>
      </c>
      <c r="L18" s="65">
        <f>VLOOKUP($A18,'Return Data'!$B$7:$R$2843,17,0)</f>
        <v>9.3411000000000008</v>
      </c>
      <c r="M18" s="66">
        <f t="shared" si="4"/>
        <v>18</v>
      </c>
      <c r="N18" s="65">
        <f>VLOOKUP($A18,'Return Data'!$B$7:$R$2843,14,0)</f>
        <v>8.8736999999999995</v>
      </c>
      <c r="O18" s="66">
        <f t="shared" si="8"/>
        <v>17</v>
      </c>
      <c r="P18" s="65">
        <f>VLOOKUP($A18,'Return Data'!$B$7:$R$2843,15,0)</f>
        <v>13.446899999999999</v>
      </c>
      <c r="Q18" s="66">
        <f t="shared" si="9"/>
        <v>14</v>
      </c>
      <c r="R18" s="65">
        <f>VLOOKUP($A18,'Return Data'!$B$7:$R$2843,16,0)</f>
        <v>13.886699999999999</v>
      </c>
      <c r="S18" s="67">
        <f t="shared" si="7"/>
        <v>17</v>
      </c>
    </row>
    <row r="19" spans="1:19" x14ac:dyDescent="0.3">
      <c r="A19" s="63" t="s">
        <v>842</v>
      </c>
      <c r="B19" s="64">
        <f>VLOOKUP($A19,'Return Data'!$B$7:$R$2843,3,0)</f>
        <v>44368</v>
      </c>
      <c r="C19" s="65">
        <f>VLOOKUP($A19,'Return Data'!$B$7:$R$2843,4,0)</f>
        <v>15.095000000000001</v>
      </c>
      <c r="D19" s="65">
        <f>VLOOKUP($A19,'Return Data'!$B$7:$R$2843,10,0)</f>
        <v>8.8005999999999993</v>
      </c>
      <c r="E19" s="66">
        <f t="shared" si="0"/>
        <v>12</v>
      </c>
      <c r="F19" s="65">
        <f>VLOOKUP($A19,'Return Data'!$B$7:$R$2843,11,0)</f>
        <v>24.4025</v>
      </c>
      <c r="G19" s="66">
        <f t="shared" si="1"/>
        <v>9</v>
      </c>
      <c r="H19" s="65">
        <f>VLOOKUP($A19,'Return Data'!$B$7:$R$2843,12,0)</f>
        <v>44.505099999999999</v>
      </c>
      <c r="I19" s="66">
        <f t="shared" si="2"/>
        <v>9</v>
      </c>
      <c r="J19" s="65">
        <f>VLOOKUP($A19,'Return Data'!$B$7:$R$2843,13,0)</f>
        <v>59.129199999999997</v>
      </c>
      <c r="K19" s="66">
        <f t="shared" si="3"/>
        <v>8</v>
      </c>
      <c r="L19" s="65"/>
      <c r="M19" s="66"/>
      <c r="N19" s="65"/>
      <c r="O19" s="66"/>
      <c r="P19" s="65"/>
      <c r="Q19" s="66"/>
      <c r="R19" s="65">
        <f>VLOOKUP($A19,'Return Data'!$B$7:$R$2843,16,0)</f>
        <v>23.724599999999999</v>
      </c>
      <c r="S19" s="67">
        <f t="shared" si="7"/>
        <v>3</v>
      </c>
    </row>
    <row r="20" spans="1:19" x14ac:dyDescent="0.3">
      <c r="A20" s="63" t="s">
        <v>844</v>
      </c>
      <c r="B20" s="64">
        <f>VLOOKUP($A20,'Return Data'!$B$7:$R$2843,3,0)</f>
        <v>44368</v>
      </c>
      <c r="C20" s="65">
        <f>VLOOKUP($A20,'Return Data'!$B$7:$R$2843,4,0)</f>
        <v>15.528</v>
      </c>
      <c r="D20" s="65">
        <f>VLOOKUP($A20,'Return Data'!$B$7:$R$2843,10,0)</f>
        <v>10.2841</v>
      </c>
      <c r="E20" s="66">
        <f t="shared" si="0"/>
        <v>6</v>
      </c>
      <c r="F20" s="65">
        <f>VLOOKUP($A20,'Return Data'!$B$7:$R$2843,11,0)</f>
        <v>19.7409</v>
      </c>
      <c r="G20" s="66">
        <f t="shared" si="1"/>
        <v>14</v>
      </c>
      <c r="H20" s="65">
        <f>VLOOKUP($A20,'Return Data'!$B$7:$R$2843,12,0)</f>
        <v>32.1982</v>
      </c>
      <c r="I20" s="66">
        <f t="shared" si="2"/>
        <v>21</v>
      </c>
      <c r="J20" s="65">
        <f>VLOOKUP($A20,'Return Data'!$B$7:$R$2843,13,0)</f>
        <v>49.465800000000002</v>
      </c>
      <c r="K20" s="66">
        <f t="shared" si="3"/>
        <v>16</v>
      </c>
      <c r="L20" s="65">
        <f>VLOOKUP($A20,'Return Data'!$B$7:$R$2843,17,0)</f>
        <v>19.409300000000002</v>
      </c>
      <c r="M20" s="66">
        <f t="shared" si="4"/>
        <v>9</v>
      </c>
      <c r="N20" s="65"/>
      <c r="O20" s="66"/>
      <c r="P20" s="65"/>
      <c r="Q20" s="66"/>
      <c r="R20" s="65">
        <f>VLOOKUP($A20,'Return Data'!$B$7:$R$2843,16,0)</f>
        <v>18.2332</v>
      </c>
      <c r="S20" s="67">
        <f t="shared" si="7"/>
        <v>7</v>
      </c>
    </row>
    <row r="21" spans="1:19" x14ac:dyDescent="0.3">
      <c r="A21" s="63" t="s">
        <v>846</v>
      </c>
      <c r="B21" s="64">
        <f>VLOOKUP($A21,'Return Data'!$B$7:$R$2843,3,0)</f>
        <v>44368</v>
      </c>
      <c r="C21" s="65">
        <f>VLOOKUP($A21,'Return Data'!$B$7:$R$2843,4,0)</f>
        <v>17.574999999999999</v>
      </c>
      <c r="D21" s="65">
        <f>VLOOKUP($A21,'Return Data'!$B$7:$R$2843,10,0)</f>
        <v>8.4474999999999998</v>
      </c>
      <c r="E21" s="66">
        <f t="shared" si="0"/>
        <v>14</v>
      </c>
      <c r="F21" s="65">
        <f>VLOOKUP($A21,'Return Data'!$B$7:$R$2843,11,0)</f>
        <v>25.697299999999998</v>
      </c>
      <c r="G21" s="66">
        <f t="shared" si="1"/>
        <v>7</v>
      </c>
      <c r="H21" s="65">
        <f>VLOOKUP($A21,'Return Data'!$B$7:$R$2843,12,0)</f>
        <v>44.9724</v>
      </c>
      <c r="I21" s="66">
        <f t="shared" si="2"/>
        <v>8</v>
      </c>
      <c r="J21" s="65">
        <f>VLOOKUP($A21,'Return Data'!$B$7:$R$2843,13,0)</f>
        <v>67.844499999999996</v>
      </c>
      <c r="K21" s="66">
        <f t="shared" si="3"/>
        <v>3</v>
      </c>
      <c r="L21" s="65"/>
      <c r="M21" s="66"/>
      <c r="N21" s="65"/>
      <c r="O21" s="66"/>
      <c r="P21" s="65"/>
      <c r="Q21" s="66"/>
      <c r="R21" s="65">
        <f>VLOOKUP($A21,'Return Data'!$B$7:$R$2843,16,0)</f>
        <v>30.688600000000001</v>
      </c>
      <c r="S21" s="67">
        <f t="shared" si="7"/>
        <v>1</v>
      </c>
    </row>
    <row r="22" spans="1:19" x14ac:dyDescent="0.3">
      <c r="A22" s="63" t="s">
        <v>848</v>
      </c>
      <c r="B22" s="64">
        <f>VLOOKUP($A22,'Return Data'!$B$7:$R$2843,3,0)</f>
        <v>44368</v>
      </c>
      <c r="C22" s="65">
        <f>VLOOKUP($A22,'Return Data'!$B$7:$R$2843,4,0)</f>
        <v>35.06</v>
      </c>
      <c r="D22" s="65">
        <f>VLOOKUP($A22,'Return Data'!$B$7:$R$2843,10,0)</f>
        <v>7.1821000000000002</v>
      </c>
      <c r="E22" s="66">
        <f t="shared" si="0"/>
        <v>19</v>
      </c>
      <c r="F22" s="65">
        <f>VLOOKUP($A22,'Return Data'!$B$7:$R$2843,11,0)</f>
        <v>15.506399999999999</v>
      </c>
      <c r="G22" s="66">
        <f t="shared" si="1"/>
        <v>21</v>
      </c>
      <c r="H22" s="65">
        <f>VLOOKUP($A22,'Return Data'!$B$7:$R$2843,12,0)</f>
        <v>38.815199999999997</v>
      </c>
      <c r="I22" s="66">
        <f t="shared" si="2"/>
        <v>16</v>
      </c>
      <c r="J22" s="65">
        <f>VLOOKUP($A22,'Return Data'!$B$7:$R$2843,13,0)</f>
        <v>49.017699999999998</v>
      </c>
      <c r="K22" s="66">
        <f t="shared" si="3"/>
        <v>17</v>
      </c>
      <c r="L22" s="65">
        <f>VLOOKUP($A22,'Return Data'!$B$7:$R$2843,17,0)</f>
        <v>20.3508</v>
      </c>
      <c r="M22" s="66">
        <f t="shared" si="4"/>
        <v>8</v>
      </c>
      <c r="N22" s="65">
        <f>VLOOKUP($A22,'Return Data'!$B$7:$R$2843,14,0)</f>
        <v>14.997199999999999</v>
      </c>
      <c r="O22" s="66">
        <f t="shared" si="8"/>
        <v>9</v>
      </c>
      <c r="P22" s="65">
        <f>VLOOKUP($A22,'Return Data'!$B$7:$R$2843,15,0)</f>
        <v>16.501100000000001</v>
      </c>
      <c r="Q22" s="66">
        <f t="shared" si="9"/>
        <v>6</v>
      </c>
      <c r="R22" s="65">
        <f>VLOOKUP($A22,'Return Data'!$B$7:$R$2843,16,0)</f>
        <v>16.723600000000001</v>
      </c>
      <c r="S22" s="67">
        <f t="shared" si="7"/>
        <v>11</v>
      </c>
    </row>
    <row r="23" spans="1:19" x14ac:dyDescent="0.3">
      <c r="A23" s="63" t="s">
        <v>851</v>
      </c>
      <c r="B23" s="64">
        <f>VLOOKUP($A23,'Return Data'!$B$7:$R$2843,3,0)</f>
        <v>44368</v>
      </c>
      <c r="C23" s="65">
        <f>VLOOKUP($A23,'Return Data'!$B$7:$R$2843,4,0)</f>
        <v>73.489400000000003</v>
      </c>
      <c r="D23" s="65">
        <f>VLOOKUP($A23,'Return Data'!$B$7:$R$2843,10,0)</f>
        <v>6.8384999999999998</v>
      </c>
      <c r="E23" s="66">
        <f t="shared" si="0"/>
        <v>20</v>
      </c>
      <c r="F23" s="65">
        <f>VLOOKUP($A23,'Return Data'!$B$7:$R$2843,11,0)</f>
        <v>31.7789</v>
      </c>
      <c r="G23" s="66">
        <f t="shared" si="1"/>
        <v>3</v>
      </c>
      <c r="H23" s="65">
        <f>VLOOKUP($A23,'Return Data'!$B$7:$R$2843,12,0)</f>
        <v>56.744300000000003</v>
      </c>
      <c r="I23" s="66">
        <f t="shared" si="2"/>
        <v>2</v>
      </c>
      <c r="J23" s="65">
        <f>VLOOKUP($A23,'Return Data'!$B$7:$R$2843,13,0)</f>
        <v>73.071399999999997</v>
      </c>
      <c r="K23" s="66">
        <f t="shared" si="3"/>
        <v>2</v>
      </c>
      <c r="L23" s="65">
        <f>VLOOKUP($A23,'Return Data'!$B$7:$R$2843,17,0)</f>
        <v>21.129000000000001</v>
      </c>
      <c r="M23" s="66">
        <f t="shared" si="4"/>
        <v>6</v>
      </c>
      <c r="N23" s="65">
        <f>VLOOKUP($A23,'Return Data'!$B$7:$R$2843,14,0)</f>
        <v>15.1355</v>
      </c>
      <c r="O23" s="66">
        <f t="shared" si="8"/>
        <v>8</v>
      </c>
      <c r="P23" s="65">
        <f>VLOOKUP($A23,'Return Data'!$B$7:$R$2843,15,0)</f>
        <v>15.8354</v>
      </c>
      <c r="Q23" s="66">
        <f t="shared" si="9"/>
        <v>8</v>
      </c>
      <c r="R23" s="65">
        <f>VLOOKUP($A23,'Return Data'!$B$7:$R$2843,16,0)</f>
        <v>18.622199999999999</v>
      </c>
      <c r="S23" s="67">
        <f t="shared" si="7"/>
        <v>6</v>
      </c>
    </row>
    <row r="24" spans="1:19" x14ac:dyDescent="0.3">
      <c r="A24" s="63" t="s">
        <v>853</v>
      </c>
      <c r="B24" s="64">
        <f>VLOOKUP($A24,'Return Data'!$B$7:$R$2843,3,0)</f>
        <v>44368</v>
      </c>
      <c r="C24" s="65">
        <f>VLOOKUP($A24,'Return Data'!$B$7:$R$2843,4,0)</f>
        <v>104.56</v>
      </c>
      <c r="D24" s="65">
        <f>VLOOKUP($A24,'Return Data'!$B$7:$R$2843,10,0)</f>
        <v>10.974299999999999</v>
      </c>
      <c r="E24" s="66">
        <f t="shared" si="0"/>
        <v>4</v>
      </c>
      <c r="F24" s="65">
        <f>VLOOKUP($A24,'Return Data'!$B$7:$R$2843,11,0)</f>
        <v>25.7789</v>
      </c>
      <c r="G24" s="66">
        <f t="shared" si="1"/>
        <v>6</v>
      </c>
      <c r="H24" s="65">
        <f>VLOOKUP($A24,'Return Data'!$B$7:$R$2843,12,0)</f>
        <v>49.328800000000001</v>
      </c>
      <c r="I24" s="66">
        <f t="shared" si="2"/>
        <v>4</v>
      </c>
      <c r="J24" s="65">
        <f>VLOOKUP($A24,'Return Data'!$B$7:$R$2843,13,0)</f>
        <v>60.392699999999998</v>
      </c>
      <c r="K24" s="66">
        <f t="shared" si="3"/>
        <v>7</v>
      </c>
      <c r="L24" s="65">
        <f>VLOOKUP($A24,'Return Data'!$B$7:$R$2843,17,0)</f>
        <v>24.450700000000001</v>
      </c>
      <c r="M24" s="66">
        <f t="shared" si="4"/>
        <v>3</v>
      </c>
      <c r="N24" s="65">
        <f>VLOOKUP($A24,'Return Data'!$B$7:$R$2843,14,0)</f>
        <v>18.235399999999998</v>
      </c>
      <c r="O24" s="66">
        <f t="shared" si="8"/>
        <v>2</v>
      </c>
      <c r="P24" s="65">
        <f>VLOOKUP($A24,'Return Data'!$B$7:$R$2843,15,0)</f>
        <v>17.098600000000001</v>
      </c>
      <c r="Q24" s="66">
        <f t="shared" si="9"/>
        <v>4</v>
      </c>
      <c r="R24" s="65">
        <f>VLOOKUP($A24,'Return Data'!$B$7:$R$2843,16,0)</f>
        <v>15.423</v>
      </c>
      <c r="S24" s="67">
        <f t="shared" si="7"/>
        <v>14</v>
      </c>
    </row>
    <row r="25" spans="1:19" x14ac:dyDescent="0.3">
      <c r="A25" s="63" t="s">
        <v>855</v>
      </c>
      <c r="B25" s="64">
        <f>VLOOKUP($A25,'Return Data'!$B$7:$R$2843,3,0)</f>
        <v>44368</v>
      </c>
      <c r="C25" s="65">
        <f>VLOOKUP($A25,'Return Data'!$B$7:$R$2843,4,0)</f>
        <v>51.323099999999997</v>
      </c>
      <c r="D25" s="65">
        <f>VLOOKUP($A25,'Return Data'!$B$7:$R$2843,10,0)</f>
        <v>12.0619</v>
      </c>
      <c r="E25" s="66">
        <f t="shared" si="0"/>
        <v>1</v>
      </c>
      <c r="F25" s="65">
        <f>VLOOKUP($A25,'Return Data'!$B$7:$R$2843,11,0)</f>
        <v>34.906399999999998</v>
      </c>
      <c r="G25" s="66">
        <f t="shared" si="1"/>
        <v>1</v>
      </c>
      <c r="H25" s="65">
        <f>VLOOKUP($A25,'Return Data'!$B$7:$R$2843,12,0)</f>
        <v>55.136200000000002</v>
      </c>
      <c r="I25" s="66">
        <f t="shared" si="2"/>
        <v>3</v>
      </c>
      <c r="J25" s="65">
        <f>VLOOKUP($A25,'Return Data'!$B$7:$R$2843,13,0)</f>
        <v>73.715699999999998</v>
      </c>
      <c r="K25" s="66">
        <f t="shared" si="3"/>
        <v>1</v>
      </c>
      <c r="L25" s="65">
        <f>VLOOKUP($A25,'Return Data'!$B$7:$R$2843,17,0)</f>
        <v>28.096399999999999</v>
      </c>
      <c r="M25" s="66">
        <f t="shared" si="4"/>
        <v>1</v>
      </c>
      <c r="N25" s="65">
        <f>VLOOKUP($A25,'Return Data'!$B$7:$R$2843,14,0)</f>
        <v>17.9786</v>
      </c>
      <c r="O25" s="66">
        <f t="shared" si="8"/>
        <v>3</v>
      </c>
      <c r="P25" s="65">
        <f>VLOOKUP($A25,'Return Data'!$B$7:$R$2843,15,0)</f>
        <v>16.637</v>
      </c>
      <c r="Q25" s="66">
        <f t="shared" si="9"/>
        <v>5</v>
      </c>
      <c r="R25" s="65">
        <f>VLOOKUP($A25,'Return Data'!$B$7:$R$2843,16,0)</f>
        <v>18.054600000000001</v>
      </c>
      <c r="S25" s="67">
        <f t="shared" si="7"/>
        <v>8</v>
      </c>
    </row>
    <row r="26" spans="1:19" x14ac:dyDescent="0.3">
      <c r="A26" s="63" t="s">
        <v>856</v>
      </c>
      <c r="B26" s="64">
        <f>VLOOKUP($A26,'Return Data'!$B$7:$R$2843,3,0)</f>
        <v>44368</v>
      </c>
      <c r="C26" s="65">
        <f>VLOOKUP($A26,'Return Data'!$B$7:$R$2843,4,0)</f>
        <v>224.83869999999999</v>
      </c>
      <c r="D26" s="65">
        <f>VLOOKUP($A26,'Return Data'!$B$7:$R$2843,10,0)</f>
        <v>11.930400000000001</v>
      </c>
      <c r="E26" s="66">
        <f t="shared" si="0"/>
        <v>2</v>
      </c>
      <c r="F26" s="65">
        <f>VLOOKUP($A26,'Return Data'!$B$7:$R$2843,11,0)</f>
        <v>22.5626</v>
      </c>
      <c r="G26" s="66">
        <f t="shared" si="1"/>
        <v>10</v>
      </c>
      <c r="H26" s="65">
        <f>VLOOKUP($A26,'Return Data'!$B$7:$R$2843,12,0)</f>
        <v>46.101500000000001</v>
      </c>
      <c r="I26" s="66">
        <f t="shared" si="2"/>
        <v>7</v>
      </c>
      <c r="J26" s="65">
        <f>VLOOKUP($A26,'Return Data'!$B$7:$R$2843,13,0)</f>
        <v>54.7014</v>
      </c>
      <c r="K26" s="66">
        <f t="shared" si="3"/>
        <v>13</v>
      </c>
      <c r="L26" s="65">
        <f>VLOOKUP($A26,'Return Data'!$B$7:$R$2843,17,0)</f>
        <v>21.973199999999999</v>
      </c>
      <c r="M26" s="66">
        <f t="shared" si="4"/>
        <v>5</v>
      </c>
      <c r="N26" s="65">
        <f>VLOOKUP($A26,'Return Data'!$B$7:$R$2843,14,0)</f>
        <v>17.207999999999998</v>
      </c>
      <c r="O26" s="66">
        <f t="shared" si="8"/>
        <v>4</v>
      </c>
      <c r="P26" s="65">
        <f>VLOOKUP($A26,'Return Data'!$B$7:$R$2843,15,0)</f>
        <v>18.021799999999999</v>
      </c>
      <c r="Q26" s="66">
        <f t="shared" si="9"/>
        <v>3</v>
      </c>
      <c r="R26" s="65">
        <f>VLOOKUP($A26,'Return Data'!$B$7:$R$2843,16,0)</f>
        <v>16.539100000000001</v>
      </c>
      <c r="S26" s="67">
        <f t="shared" si="7"/>
        <v>12</v>
      </c>
    </row>
    <row r="27" spans="1:19" x14ac:dyDescent="0.3">
      <c r="A27" s="63" t="s">
        <v>859</v>
      </c>
      <c r="B27" s="64">
        <f>VLOOKUP($A27,'Return Data'!$B$7:$R$2843,3,0)</f>
        <v>44368</v>
      </c>
      <c r="C27" s="65">
        <f>VLOOKUP($A27,'Return Data'!$B$7:$R$2843,4,0)</f>
        <v>259.60079999999999</v>
      </c>
      <c r="D27" s="65">
        <f>VLOOKUP($A27,'Return Data'!$B$7:$R$2843,10,0)</f>
        <v>7.3628</v>
      </c>
      <c r="E27" s="66">
        <f t="shared" si="0"/>
        <v>17</v>
      </c>
      <c r="F27" s="65">
        <f>VLOOKUP($A27,'Return Data'!$B$7:$R$2843,11,0)</f>
        <v>19.014900000000001</v>
      </c>
      <c r="G27" s="66">
        <f t="shared" si="1"/>
        <v>15</v>
      </c>
      <c r="H27" s="65">
        <f>VLOOKUP($A27,'Return Data'!$B$7:$R$2843,12,0)</f>
        <v>37.797800000000002</v>
      </c>
      <c r="I27" s="66">
        <f t="shared" si="2"/>
        <v>19</v>
      </c>
      <c r="J27" s="65">
        <f>VLOOKUP($A27,'Return Data'!$B$7:$R$2843,13,0)</f>
        <v>47.021999999999998</v>
      </c>
      <c r="K27" s="66">
        <f t="shared" ref="K27" si="10">RANK(J27,J$8:J$29,0)</f>
        <v>20</v>
      </c>
      <c r="L27" s="65">
        <f>VLOOKUP($A27,'Return Data'!$B$7:$R$2843,17,0)</f>
        <v>16.391200000000001</v>
      </c>
      <c r="M27" s="66">
        <f t="shared" ref="M27" si="11">RANK(L27,L$8:L$29,0)</f>
        <v>16</v>
      </c>
      <c r="N27" s="65">
        <f>VLOOKUP($A27,'Return Data'!$B$7:$R$2843,14,0)</f>
        <v>14.137</v>
      </c>
      <c r="O27" s="66">
        <f t="shared" si="8"/>
        <v>11</v>
      </c>
      <c r="P27" s="65">
        <f>VLOOKUP($A27,'Return Data'!$B$7:$R$2843,15,0)</f>
        <v>15.7562</v>
      </c>
      <c r="Q27" s="66">
        <f t="shared" si="9"/>
        <v>9</v>
      </c>
      <c r="R27" s="65">
        <f>VLOOKUP($A27,'Return Data'!$B$7:$R$2843,16,0)</f>
        <v>13.115500000000001</v>
      </c>
      <c r="S27" s="67">
        <f t="shared" si="7"/>
        <v>18</v>
      </c>
    </row>
    <row r="28" spans="1:19" x14ac:dyDescent="0.3">
      <c r="A28" s="63" t="s">
        <v>860</v>
      </c>
      <c r="B28" s="64">
        <f>VLOOKUP($A28,'Return Data'!$B$7:$R$2843,3,0)</f>
        <v>44368</v>
      </c>
      <c r="C28" s="65">
        <f>VLOOKUP($A28,'Return Data'!$B$7:$R$2843,4,0)</f>
        <v>13.7547</v>
      </c>
      <c r="D28" s="65">
        <f>VLOOKUP($A28,'Return Data'!$B$7:$R$2843,10,0)</f>
        <v>9.7505000000000006</v>
      </c>
      <c r="E28" s="66">
        <f t="shared" si="0"/>
        <v>7</v>
      </c>
      <c r="F28" s="65">
        <f>VLOOKUP($A28,'Return Data'!$B$7:$R$2843,11,0)</f>
        <v>25.682600000000001</v>
      </c>
      <c r="G28" s="66">
        <f t="shared" si="1"/>
        <v>8</v>
      </c>
      <c r="H28" s="65">
        <f>VLOOKUP($A28,'Return Data'!$B$7:$R$2843,12,0)</f>
        <v>46.473100000000002</v>
      </c>
      <c r="I28" s="66">
        <f t="shared" ref="I28" si="12">RANK(H28,H$8:H$29,0)</f>
        <v>6</v>
      </c>
      <c r="J28" s="65">
        <f>VLOOKUP($A28,'Return Data'!$B$7:$R$2843,13,0)</f>
        <v>62.329900000000002</v>
      </c>
      <c r="K28" s="66">
        <f t="shared" ref="K28:K29" si="13">RANK(J28,J$8:J$29,0)</f>
        <v>6</v>
      </c>
      <c r="L28" s="65"/>
      <c r="M28" s="66"/>
      <c r="N28" s="65"/>
      <c r="O28" s="66"/>
      <c r="P28" s="65"/>
      <c r="Q28" s="66"/>
      <c r="R28" s="65">
        <f>VLOOKUP($A28,'Return Data'!$B$7:$R$2843,16,0)</f>
        <v>22.913699999999999</v>
      </c>
      <c r="S28" s="67">
        <f t="shared" si="7"/>
        <v>4</v>
      </c>
    </row>
    <row r="29" spans="1:19" x14ac:dyDescent="0.3">
      <c r="A29" s="63" t="s">
        <v>862</v>
      </c>
      <c r="B29" s="64">
        <f>VLOOKUP($A29,'Return Data'!$B$7:$R$2843,3,0)</f>
        <v>44368</v>
      </c>
      <c r="C29" s="65">
        <f>VLOOKUP($A29,'Return Data'!$B$7:$R$2843,4,0)</f>
        <v>16.010000000000002</v>
      </c>
      <c r="D29" s="65">
        <f>VLOOKUP($A29,'Return Data'!$B$7:$R$2843,10,0)</f>
        <v>7.9568000000000003</v>
      </c>
      <c r="E29" s="66">
        <f t="shared" si="0"/>
        <v>16</v>
      </c>
      <c r="F29" s="65">
        <f>VLOOKUP($A29,'Return Data'!$B$7:$R$2843,11,0)</f>
        <v>22.0274</v>
      </c>
      <c r="G29" s="66">
        <f t="shared" si="1"/>
        <v>12</v>
      </c>
      <c r="H29" s="65">
        <f>VLOOKUP($A29,'Return Data'!$B$7:$R$2843,12,0)</f>
        <v>41.806899999999999</v>
      </c>
      <c r="I29" s="66">
        <f>RANK(H29,H$8:H$29,0)</f>
        <v>13</v>
      </c>
      <c r="J29" s="65">
        <f>VLOOKUP($A29,'Return Data'!$B$7:$R$2843,13,0)</f>
        <v>56.653599999999997</v>
      </c>
      <c r="K29" s="66">
        <f t="shared" si="13"/>
        <v>9</v>
      </c>
      <c r="L29" s="65"/>
      <c r="M29" s="66"/>
      <c r="N29" s="65"/>
      <c r="O29" s="66"/>
      <c r="P29" s="65"/>
      <c r="Q29" s="66"/>
      <c r="R29" s="65">
        <f>VLOOKUP($A29,'Return Data'!$B$7:$R$2843,16,0)</f>
        <v>28.454799999999999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8.920104545454544</v>
      </c>
      <c r="E31" s="74"/>
      <c r="F31" s="75">
        <f>AVERAGE(F8:F29)</f>
        <v>22.271113636363637</v>
      </c>
      <c r="G31" s="74"/>
      <c r="H31" s="75">
        <f>AVERAGE(H8:H29)</f>
        <v>43.469022727272737</v>
      </c>
      <c r="I31" s="74"/>
      <c r="J31" s="75">
        <f>AVERAGE(J8:J29)</f>
        <v>56.448486363636363</v>
      </c>
      <c r="K31" s="74"/>
      <c r="L31" s="75">
        <f>AVERAGE(L8:L29)</f>
        <v>19.44026666666667</v>
      </c>
      <c r="M31" s="74"/>
      <c r="N31" s="75">
        <f>AVERAGE(N8:N29)</f>
        <v>14.555541176470587</v>
      </c>
      <c r="O31" s="74"/>
      <c r="P31" s="75">
        <f>AVERAGE(P8:P29)</f>
        <v>15.825633333333336</v>
      </c>
      <c r="Q31" s="74"/>
      <c r="R31" s="75">
        <f>AVERAGE(R8:R29)</f>
        <v>17.147795454545456</v>
      </c>
      <c r="S31" s="76"/>
    </row>
    <row r="32" spans="1:19" x14ac:dyDescent="0.3">
      <c r="A32" s="73" t="s">
        <v>28</v>
      </c>
      <c r="B32" s="74"/>
      <c r="C32" s="74"/>
      <c r="D32" s="75">
        <f>MIN(D8:D29)</f>
        <v>5.7270000000000003</v>
      </c>
      <c r="E32" s="74"/>
      <c r="F32" s="75">
        <f>MIN(F8:F29)</f>
        <v>10.9054</v>
      </c>
      <c r="G32" s="74"/>
      <c r="H32" s="75">
        <f>MIN(H8:H29)</f>
        <v>26.941800000000001</v>
      </c>
      <c r="I32" s="74"/>
      <c r="J32" s="75">
        <f>MIN(J8:J29)</f>
        <v>41.883800000000001</v>
      </c>
      <c r="K32" s="74"/>
      <c r="L32" s="75">
        <f>MIN(L8:L29)</f>
        <v>9.3411000000000008</v>
      </c>
      <c r="M32" s="74"/>
      <c r="N32" s="75">
        <f>MIN(N8:N29)</f>
        <v>8.8736999999999995</v>
      </c>
      <c r="O32" s="74"/>
      <c r="P32" s="75">
        <f>MIN(P8:P29)</f>
        <v>10.8081</v>
      </c>
      <c r="Q32" s="74"/>
      <c r="R32" s="75">
        <f>MIN(R8:R29)</f>
        <v>8.8782999999999994</v>
      </c>
      <c r="S32" s="76"/>
    </row>
    <row r="33" spans="1:19" ht="15" thickBot="1" x14ac:dyDescent="0.35">
      <c r="A33" s="77" t="s">
        <v>29</v>
      </c>
      <c r="B33" s="78"/>
      <c r="C33" s="78"/>
      <c r="D33" s="79">
        <f>MAX(D8:D29)</f>
        <v>12.0619</v>
      </c>
      <c r="E33" s="78"/>
      <c r="F33" s="79">
        <f>MAX(F8:F29)</f>
        <v>34.906399999999998</v>
      </c>
      <c r="G33" s="78"/>
      <c r="H33" s="79">
        <f>MAX(H8:H29)</f>
        <v>65.2761</v>
      </c>
      <c r="I33" s="78"/>
      <c r="J33" s="79">
        <f>MAX(J8:J29)</f>
        <v>73.715699999999998</v>
      </c>
      <c r="K33" s="78"/>
      <c r="L33" s="79">
        <f>MAX(L8:L29)</f>
        <v>28.096399999999999</v>
      </c>
      <c r="M33" s="78"/>
      <c r="N33" s="79">
        <f>MAX(N8:N29)</f>
        <v>22.692900000000002</v>
      </c>
      <c r="O33" s="78"/>
      <c r="P33" s="79">
        <f>MAX(P8:P29)</f>
        <v>20.2559</v>
      </c>
      <c r="Q33" s="78"/>
      <c r="R33" s="79">
        <f>MAX(R8:R29)</f>
        <v>30.688600000000001</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44368</v>
      </c>
      <c r="C8" s="65">
        <f>VLOOKUP($A8,'Return Data'!$B$7:$R$2843,4,0)</f>
        <v>81.880899999999997</v>
      </c>
      <c r="D8" s="65">
        <f>VLOOKUP($A8,'Return Data'!$B$7:$R$2843,10,0)</f>
        <v>8.5286000000000008</v>
      </c>
      <c r="E8" s="66">
        <f t="shared" ref="E8:E29" si="0">RANK(D8,D$8:D$29,0)</f>
        <v>12</v>
      </c>
      <c r="F8" s="65">
        <f>VLOOKUP($A8,'Return Data'!$B$7:$R$2843,11,0)</f>
        <v>18.076699999999999</v>
      </c>
      <c r="G8" s="66">
        <f t="shared" ref="G8:G29" si="1">RANK(F8,F$8:F$29,0)</f>
        <v>16</v>
      </c>
      <c r="H8" s="65">
        <f>VLOOKUP($A8,'Return Data'!$B$7:$R$2843,12,0)</f>
        <v>39.867899999999999</v>
      </c>
      <c r="I8" s="66">
        <f t="shared" ref="I8:I27" si="2">RANK(H8,H$8:H$29,0)</f>
        <v>14</v>
      </c>
      <c r="J8" s="65">
        <f>VLOOKUP($A8,'Return Data'!$B$7:$R$2843,13,0)</f>
        <v>51.611899999999999</v>
      </c>
      <c r="K8" s="66">
        <f t="shared" ref="K8:K18" si="3">RANK(J8,J$8:J$29,0)</f>
        <v>15</v>
      </c>
      <c r="L8" s="65">
        <f>VLOOKUP($A8,'Return Data'!$B$7:$R$2843,17,0)</f>
        <v>16.202200000000001</v>
      </c>
      <c r="M8" s="66">
        <f t="shared" ref="M8:M18" si="4">RANK(L8,L$8:L$29,0)</f>
        <v>12</v>
      </c>
      <c r="N8" s="65">
        <f>VLOOKUP($A8,'Return Data'!$B$7:$R$2843,14,0)</f>
        <v>13.2857</v>
      </c>
      <c r="O8" s="66">
        <f t="shared" ref="O8:O14" si="5">RANK(N8,N$8:N$29,0)</f>
        <v>10</v>
      </c>
      <c r="P8" s="65">
        <f>VLOOKUP($A8,'Return Data'!$B$7:$R$2843,15,0)</f>
        <v>13.2516</v>
      </c>
      <c r="Q8" s="66">
        <f>RANK(P8,P$8:P$29,0)</f>
        <v>11</v>
      </c>
      <c r="R8" s="65">
        <f>VLOOKUP($A8,'Return Data'!$B$7:$R$2843,16,0)</f>
        <v>14.3619</v>
      </c>
      <c r="S8" s="67">
        <f t="shared" ref="S8:S29" si="6">RANK(R8,R$8:R$29,0)</f>
        <v>13</v>
      </c>
    </row>
    <row r="9" spans="1:20" x14ac:dyDescent="0.3">
      <c r="A9" s="63" t="s">
        <v>822</v>
      </c>
      <c r="B9" s="64">
        <f>VLOOKUP($A9,'Return Data'!$B$7:$R$2843,3,0)</f>
        <v>44368</v>
      </c>
      <c r="C9" s="65">
        <f>VLOOKUP($A9,'Return Data'!$B$7:$R$2843,4,0)</f>
        <v>41.09</v>
      </c>
      <c r="D9" s="65">
        <f>VLOOKUP($A9,'Return Data'!$B$7:$R$2843,10,0)</f>
        <v>8.7324999999999999</v>
      </c>
      <c r="E9" s="66">
        <f t="shared" si="0"/>
        <v>9</v>
      </c>
      <c r="F9" s="65">
        <f>VLOOKUP($A9,'Return Data'!$B$7:$R$2843,11,0)</f>
        <v>14.969200000000001</v>
      </c>
      <c r="G9" s="66">
        <f t="shared" si="1"/>
        <v>19</v>
      </c>
      <c r="H9" s="65">
        <f>VLOOKUP($A9,'Return Data'!$B$7:$R$2843,12,0)</f>
        <v>41.348500000000001</v>
      </c>
      <c r="I9" s="66">
        <f t="shared" si="2"/>
        <v>11</v>
      </c>
      <c r="J9" s="65">
        <f>VLOOKUP($A9,'Return Data'!$B$7:$R$2843,13,0)</f>
        <v>53.378100000000003</v>
      </c>
      <c r="K9" s="66">
        <f t="shared" si="3"/>
        <v>12</v>
      </c>
      <c r="L9" s="65">
        <f>VLOOKUP($A9,'Return Data'!$B$7:$R$2843,17,0)</f>
        <v>20.636299999999999</v>
      </c>
      <c r="M9" s="66">
        <f t="shared" si="4"/>
        <v>5</v>
      </c>
      <c r="N9" s="65">
        <f>VLOOKUP($A9,'Return Data'!$B$7:$R$2843,14,0)</f>
        <v>14.337</v>
      </c>
      <c r="O9" s="66">
        <f t="shared" si="5"/>
        <v>7</v>
      </c>
      <c r="P9" s="65">
        <f>VLOOKUP($A9,'Return Data'!$B$7:$R$2843,15,0)</f>
        <v>17.7165</v>
      </c>
      <c r="Q9" s="66">
        <f>RANK(P9,P$8:P$29,0)</f>
        <v>2</v>
      </c>
      <c r="R9" s="65">
        <f>VLOOKUP($A9,'Return Data'!$B$7:$R$2843,16,0)</f>
        <v>17.035499999999999</v>
      </c>
      <c r="S9" s="67">
        <f t="shared" si="6"/>
        <v>7</v>
      </c>
    </row>
    <row r="10" spans="1:20" x14ac:dyDescent="0.3">
      <c r="A10" s="63" t="s">
        <v>824</v>
      </c>
      <c r="B10" s="64">
        <f>VLOOKUP($A10,'Return Data'!$B$7:$R$2843,3,0)</f>
        <v>44368</v>
      </c>
      <c r="C10" s="65">
        <f>VLOOKUP($A10,'Return Data'!$B$7:$R$2843,4,0)</f>
        <v>13.010999999999999</v>
      </c>
      <c r="D10" s="65">
        <f>VLOOKUP($A10,'Return Data'!$B$7:$R$2843,10,0)</f>
        <v>6.8578000000000001</v>
      </c>
      <c r="E10" s="66">
        <f t="shared" si="0"/>
        <v>18</v>
      </c>
      <c r="F10" s="65">
        <f>VLOOKUP($A10,'Return Data'!$B$7:$R$2843,11,0)</f>
        <v>14.897600000000001</v>
      </c>
      <c r="G10" s="66">
        <f t="shared" si="1"/>
        <v>20</v>
      </c>
      <c r="H10" s="65">
        <f>VLOOKUP($A10,'Return Data'!$B$7:$R$2843,12,0)</f>
        <v>36.340800000000002</v>
      </c>
      <c r="I10" s="66">
        <f t="shared" si="2"/>
        <v>19</v>
      </c>
      <c r="J10" s="65">
        <f>VLOOKUP($A10,'Return Data'!$B$7:$R$2843,13,0)</f>
        <v>44.695300000000003</v>
      </c>
      <c r="K10" s="66">
        <f t="shared" si="3"/>
        <v>21</v>
      </c>
      <c r="L10" s="65">
        <f>VLOOKUP($A10,'Return Data'!$B$7:$R$2843,17,0)</f>
        <v>16.062100000000001</v>
      </c>
      <c r="M10" s="66">
        <f t="shared" si="4"/>
        <v>14</v>
      </c>
      <c r="N10" s="65">
        <f>VLOOKUP($A10,'Return Data'!$B$7:$R$2843,14,0)</f>
        <v>10.8095</v>
      </c>
      <c r="O10" s="66">
        <f t="shared" si="5"/>
        <v>13</v>
      </c>
      <c r="P10" s="65"/>
      <c r="Q10" s="66"/>
      <c r="R10" s="65">
        <f>VLOOKUP($A10,'Return Data'!$B$7:$R$2843,16,0)</f>
        <v>7.3532000000000002</v>
      </c>
      <c r="S10" s="67">
        <f t="shared" si="6"/>
        <v>21</v>
      </c>
    </row>
    <row r="11" spans="1:20" x14ac:dyDescent="0.3">
      <c r="A11" s="63" t="s">
        <v>826</v>
      </c>
      <c r="B11" s="64">
        <f>VLOOKUP($A11,'Return Data'!$B$7:$R$2843,3,0)</f>
        <v>44368</v>
      </c>
      <c r="C11" s="65">
        <f>VLOOKUP($A11,'Return Data'!$B$7:$R$2843,4,0)</f>
        <v>32.048999999999999</v>
      </c>
      <c r="D11" s="65">
        <f>VLOOKUP($A11,'Return Data'!$B$7:$R$2843,10,0)</f>
        <v>10.43</v>
      </c>
      <c r="E11" s="66">
        <f t="shared" si="0"/>
        <v>5</v>
      </c>
      <c r="F11" s="65">
        <f>VLOOKUP($A11,'Return Data'!$B$7:$R$2843,11,0)</f>
        <v>20.0517</v>
      </c>
      <c r="G11" s="66">
        <f t="shared" si="1"/>
        <v>13</v>
      </c>
      <c r="H11" s="65">
        <f>VLOOKUP($A11,'Return Data'!$B$7:$R$2843,12,0)</f>
        <v>38.752299999999998</v>
      </c>
      <c r="I11" s="66">
        <f t="shared" si="2"/>
        <v>15</v>
      </c>
      <c r="J11" s="65">
        <f>VLOOKUP($A11,'Return Data'!$B$7:$R$2843,13,0)</f>
        <v>52.425600000000003</v>
      </c>
      <c r="K11" s="66">
        <f t="shared" si="3"/>
        <v>14</v>
      </c>
      <c r="L11" s="65">
        <f>VLOOKUP($A11,'Return Data'!$B$7:$R$2843,17,0)</f>
        <v>16.878299999999999</v>
      </c>
      <c r="M11" s="66">
        <f t="shared" si="4"/>
        <v>11</v>
      </c>
      <c r="N11" s="65">
        <f>VLOOKUP($A11,'Return Data'!$B$7:$R$2843,14,0)</f>
        <v>12.8346</v>
      </c>
      <c r="O11" s="66">
        <f t="shared" si="5"/>
        <v>12</v>
      </c>
      <c r="P11" s="65">
        <f>VLOOKUP($A11,'Return Data'!$B$7:$R$2843,15,0)</f>
        <v>12.7742</v>
      </c>
      <c r="Q11" s="66">
        <f>RANK(P11,P$8:P$29,0)</f>
        <v>13</v>
      </c>
      <c r="R11" s="65">
        <f>VLOOKUP($A11,'Return Data'!$B$7:$R$2843,16,0)</f>
        <v>11.128</v>
      </c>
      <c r="S11" s="67">
        <f t="shared" si="6"/>
        <v>18</v>
      </c>
    </row>
    <row r="12" spans="1:20" x14ac:dyDescent="0.3">
      <c r="A12" s="63" t="s">
        <v>827</v>
      </c>
      <c r="B12" s="64">
        <f>VLOOKUP($A12,'Return Data'!$B$7:$R$2843,3,0)</f>
        <v>44368</v>
      </c>
      <c r="C12" s="65">
        <f>VLOOKUP($A12,'Return Data'!$B$7:$R$2843,4,0)</f>
        <v>58.5471</v>
      </c>
      <c r="D12" s="65">
        <f>VLOOKUP($A12,'Return Data'!$B$7:$R$2843,10,0)</f>
        <v>11.1609</v>
      </c>
      <c r="E12" s="66">
        <f t="shared" si="0"/>
        <v>3</v>
      </c>
      <c r="F12" s="65">
        <f>VLOOKUP($A12,'Return Data'!$B$7:$R$2843,11,0)</f>
        <v>33.070099999999996</v>
      </c>
      <c r="G12" s="66">
        <f t="shared" si="1"/>
        <v>2</v>
      </c>
      <c r="H12" s="65">
        <f>VLOOKUP($A12,'Return Data'!$B$7:$R$2843,12,0)</f>
        <v>64.251400000000004</v>
      </c>
      <c r="I12" s="66">
        <f t="shared" si="2"/>
        <v>1</v>
      </c>
      <c r="J12" s="65">
        <f>VLOOKUP($A12,'Return Data'!$B$7:$R$2843,13,0)</f>
        <v>64.032399999999996</v>
      </c>
      <c r="K12" s="66">
        <f t="shared" si="3"/>
        <v>4</v>
      </c>
      <c r="L12" s="65">
        <f>VLOOKUP($A12,'Return Data'!$B$7:$R$2843,17,0)</f>
        <v>18.105399999999999</v>
      </c>
      <c r="M12" s="66">
        <f t="shared" si="4"/>
        <v>9</v>
      </c>
      <c r="N12" s="65">
        <f>VLOOKUP($A12,'Return Data'!$B$7:$R$2843,14,0)</f>
        <v>15.3996</v>
      </c>
      <c r="O12" s="66">
        <f t="shared" si="5"/>
        <v>5</v>
      </c>
      <c r="P12" s="65">
        <f>VLOOKUP($A12,'Return Data'!$B$7:$R$2843,15,0)</f>
        <v>14.6869</v>
      </c>
      <c r="Q12" s="66">
        <f>RANK(P12,P$8:P$29,0)</f>
        <v>8</v>
      </c>
      <c r="R12" s="65">
        <f>VLOOKUP($A12,'Return Data'!$B$7:$R$2843,16,0)</f>
        <v>13.542</v>
      </c>
      <c r="S12" s="67">
        <f t="shared" si="6"/>
        <v>15</v>
      </c>
    </row>
    <row r="13" spans="1:20" x14ac:dyDescent="0.3">
      <c r="A13" s="63" t="s">
        <v>829</v>
      </c>
      <c r="B13" s="64">
        <f>VLOOKUP($A13,'Return Data'!$B$7:$R$2843,3,0)</f>
        <v>44368</v>
      </c>
      <c r="C13" s="65">
        <f>VLOOKUP($A13,'Return Data'!$B$7:$R$2843,4,0)</f>
        <v>96.734999999999999</v>
      </c>
      <c r="D13" s="65">
        <f>VLOOKUP($A13,'Return Data'!$B$7:$R$2843,10,0)</f>
        <v>8.7814999999999994</v>
      </c>
      <c r="E13" s="66">
        <f t="shared" si="0"/>
        <v>8</v>
      </c>
      <c r="F13" s="65">
        <f>VLOOKUP($A13,'Return Data'!$B$7:$R$2843,11,0)</f>
        <v>26.1953</v>
      </c>
      <c r="G13" s="66">
        <f t="shared" si="1"/>
        <v>4</v>
      </c>
      <c r="H13" s="65">
        <f>VLOOKUP($A13,'Return Data'!$B$7:$R$2843,12,0)</f>
        <v>46.386299999999999</v>
      </c>
      <c r="I13" s="66">
        <f t="shared" si="2"/>
        <v>5</v>
      </c>
      <c r="J13" s="65">
        <f>VLOOKUP($A13,'Return Data'!$B$7:$R$2843,13,0)</f>
        <v>54.7834</v>
      </c>
      <c r="K13" s="66">
        <f t="shared" si="3"/>
        <v>10</v>
      </c>
      <c r="L13" s="65">
        <f>VLOOKUP($A13,'Return Data'!$B$7:$R$2843,17,0)</f>
        <v>10.7424</v>
      </c>
      <c r="M13" s="66">
        <f t="shared" si="4"/>
        <v>17</v>
      </c>
      <c r="N13" s="65">
        <f>VLOOKUP($A13,'Return Data'!$B$7:$R$2843,14,0)</f>
        <v>8.0084999999999997</v>
      </c>
      <c r="O13" s="66">
        <f t="shared" si="5"/>
        <v>15</v>
      </c>
      <c r="P13" s="65">
        <f>VLOOKUP($A13,'Return Data'!$B$7:$R$2843,15,0)</f>
        <v>9.6555</v>
      </c>
      <c r="Q13" s="66">
        <f>RANK(P13,P$8:P$29,0)</f>
        <v>15</v>
      </c>
      <c r="R13" s="65">
        <f>VLOOKUP($A13,'Return Data'!$B$7:$R$2843,16,0)</f>
        <v>14.4909</v>
      </c>
      <c r="S13" s="67">
        <f t="shared" si="6"/>
        <v>12</v>
      </c>
    </row>
    <row r="14" spans="1:20" x14ac:dyDescent="0.3">
      <c r="A14" s="63" t="s">
        <v>832</v>
      </c>
      <c r="B14" s="64">
        <f>VLOOKUP($A14,'Return Data'!$B$7:$R$2843,3,0)</f>
        <v>44368</v>
      </c>
      <c r="C14" s="65">
        <f>VLOOKUP($A14,'Return Data'!$B$7:$R$2843,4,0)</f>
        <v>43.06</v>
      </c>
      <c r="D14" s="65">
        <f>VLOOKUP($A14,'Return Data'!$B$7:$R$2843,10,0)</f>
        <v>8.6275999999999993</v>
      </c>
      <c r="E14" s="66">
        <f t="shared" si="0"/>
        <v>11</v>
      </c>
      <c r="F14" s="65">
        <f>VLOOKUP($A14,'Return Data'!$B$7:$R$2843,11,0)</f>
        <v>25.247199999999999</v>
      </c>
      <c r="G14" s="66">
        <f t="shared" si="1"/>
        <v>5</v>
      </c>
      <c r="H14" s="65">
        <f>VLOOKUP($A14,'Return Data'!$B$7:$R$2843,12,0)</f>
        <v>40.581099999999999</v>
      </c>
      <c r="I14" s="66">
        <f t="shared" si="2"/>
        <v>13</v>
      </c>
      <c r="J14" s="65">
        <f>VLOOKUP($A14,'Return Data'!$B$7:$R$2843,13,0)</f>
        <v>53.566299999999998</v>
      </c>
      <c r="K14" s="66">
        <f t="shared" si="3"/>
        <v>11</v>
      </c>
      <c r="L14" s="65">
        <f>VLOOKUP($A14,'Return Data'!$B$7:$R$2843,17,0)</f>
        <v>19.7758</v>
      </c>
      <c r="M14" s="66">
        <f t="shared" si="4"/>
        <v>7</v>
      </c>
      <c r="N14" s="65">
        <f>VLOOKUP($A14,'Return Data'!$B$7:$R$2843,14,0)</f>
        <v>14.083500000000001</v>
      </c>
      <c r="O14" s="66">
        <f t="shared" si="5"/>
        <v>8</v>
      </c>
      <c r="P14" s="65">
        <f>VLOOKUP($A14,'Return Data'!$B$7:$R$2843,15,0)</f>
        <v>13.2172</v>
      </c>
      <c r="Q14" s="66">
        <f>RANK(P14,P$8:P$29,0)</f>
        <v>12</v>
      </c>
      <c r="R14" s="65">
        <f>VLOOKUP($A14,'Return Data'!$B$7:$R$2843,16,0)</f>
        <v>12.8537</v>
      </c>
      <c r="S14" s="67">
        <f t="shared" si="6"/>
        <v>17</v>
      </c>
    </row>
    <row r="15" spans="1:20" x14ac:dyDescent="0.3">
      <c r="A15" s="63" t="s">
        <v>835</v>
      </c>
      <c r="B15" s="64">
        <f>VLOOKUP($A15,'Return Data'!$B$7:$R$2843,3,0)</f>
        <v>44368</v>
      </c>
      <c r="C15" s="65">
        <f>VLOOKUP($A15,'Return Data'!$B$7:$R$2843,4,0)</f>
        <v>13.34</v>
      </c>
      <c r="D15" s="65">
        <f>VLOOKUP($A15,'Return Data'!$B$7:$R$2843,10,0)</f>
        <v>7.7544000000000004</v>
      </c>
      <c r="E15" s="66">
        <f t="shared" si="0"/>
        <v>16</v>
      </c>
      <c r="F15" s="65">
        <f>VLOOKUP($A15,'Return Data'!$B$7:$R$2843,11,0)</f>
        <v>15.198600000000001</v>
      </c>
      <c r="G15" s="66">
        <f t="shared" si="1"/>
        <v>18</v>
      </c>
      <c r="H15" s="65">
        <f>VLOOKUP($A15,'Return Data'!$B$7:$R$2843,12,0)</f>
        <v>35.983699999999999</v>
      </c>
      <c r="I15" s="66">
        <f t="shared" si="2"/>
        <v>20</v>
      </c>
      <c r="J15" s="65">
        <f>VLOOKUP($A15,'Return Data'!$B$7:$R$2843,13,0)</f>
        <v>47.403300000000002</v>
      </c>
      <c r="K15" s="66">
        <f t="shared" si="3"/>
        <v>17</v>
      </c>
      <c r="L15" s="65">
        <f>VLOOKUP($A15,'Return Data'!$B$7:$R$2843,17,0)</f>
        <v>16.174299999999999</v>
      </c>
      <c r="M15" s="66">
        <f t="shared" si="4"/>
        <v>13</v>
      </c>
      <c r="N15" s="65">
        <f>VLOOKUP($A15,'Return Data'!$B$7:$R$2843,14,0)</f>
        <v>10.3307</v>
      </c>
      <c r="O15" s="66">
        <f>RANK(N15,N$8:N$29,0)</f>
        <v>14</v>
      </c>
      <c r="P15" s="65"/>
      <c r="Q15" s="66"/>
      <c r="R15" s="65">
        <f>VLOOKUP($A15,'Return Data'!$B$7:$R$2843,16,0)</f>
        <v>8.3474000000000004</v>
      </c>
      <c r="S15" s="67">
        <f t="shared" si="6"/>
        <v>20</v>
      </c>
    </row>
    <row r="16" spans="1:20" x14ac:dyDescent="0.3">
      <c r="A16" s="63" t="s">
        <v>837</v>
      </c>
      <c r="B16" s="64">
        <f>VLOOKUP($A16,'Return Data'!$B$7:$R$2843,3,0)</f>
        <v>44368</v>
      </c>
      <c r="C16" s="65">
        <f>VLOOKUP($A16,'Return Data'!$B$7:$R$2843,4,0)</f>
        <v>49.05</v>
      </c>
      <c r="D16" s="65">
        <f>VLOOKUP($A16,'Return Data'!$B$7:$R$2843,10,0)</f>
        <v>6.1917999999999997</v>
      </c>
      <c r="E16" s="66">
        <f t="shared" si="0"/>
        <v>21</v>
      </c>
      <c r="F16" s="65">
        <f>VLOOKUP($A16,'Return Data'!$B$7:$R$2843,11,0)</f>
        <v>16.177199999999999</v>
      </c>
      <c r="G16" s="66">
        <f t="shared" si="1"/>
        <v>17</v>
      </c>
      <c r="H16" s="65">
        <f>VLOOKUP($A16,'Return Data'!$B$7:$R$2843,12,0)</f>
        <v>25.6404</v>
      </c>
      <c r="I16" s="66">
        <f t="shared" si="2"/>
        <v>22</v>
      </c>
      <c r="J16" s="65">
        <f>VLOOKUP($A16,'Return Data'!$B$7:$R$2843,13,0)</f>
        <v>45.592199999999998</v>
      </c>
      <c r="K16" s="66">
        <f t="shared" si="3"/>
        <v>19</v>
      </c>
      <c r="L16" s="65">
        <f>VLOOKUP($A16,'Return Data'!$B$7:$R$2843,17,0)</f>
        <v>15.663399999999999</v>
      </c>
      <c r="M16" s="66">
        <f t="shared" si="4"/>
        <v>15</v>
      </c>
      <c r="N16" s="65">
        <f>VLOOKUP($A16,'Return Data'!$B$7:$R$2843,14,0)</f>
        <v>7.5888999999999998</v>
      </c>
      <c r="O16" s="66">
        <f>RANK(N16,N$8:N$29,0)</f>
        <v>16</v>
      </c>
      <c r="P16" s="65">
        <f>VLOOKUP($A16,'Return Data'!$B$7:$R$2843,15,0)</f>
        <v>13.598000000000001</v>
      </c>
      <c r="Q16" s="66">
        <f>RANK(P16,P$8:P$29,0)</f>
        <v>10</v>
      </c>
      <c r="R16" s="65">
        <f>VLOOKUP($A16,'Return Data'!$B$7:$R$2843,16,0)</f>
        <v>10.970800000000001</v>
      </c>
      <c r="S16" s="67">
        <f t="shared" si="6"/>
        <v>19</v>
      </c>
    </row>
    <row r="17" spans="1:19" x14ac:dyDescent="0.3">
      <c r="A17" s="63" t="s">
        <v>839</v>
      </c>
      <c r="B17" s="64">
        <f>VLOOKUP($A17,'Return Data'!$B$7:$R$2843,3,0)</f>
        <v>44368</v>
      </c>
      <c r="C17" s="65">
        <f>VLOOKUP($A17,'Return Data'!$B$7:$R$2843,4,0)</f>
        <v>25.988499999999998</v>
      </c>
      <c r="D17" s="65">
        <f>VLOOKUP($A17,'Return Data'!$B$7:$R$2843,10,0)</f>
        <v>8.6893999999999991</v>
      </c>
      <c r="E17" s="66">
        <f t="shared" si="0"/>
        <v>10</v>
      </c>
      <c r="F17" s="65">
        <f>VLOOKUP($A17,'Return Data'!$B$7:$R$2843,11,0)</f>
        <v>21.421199999999999</v>
      </c>
      <c r="G17" s="66">
        <f t="shared" si="1"/>
        <v>12</v>
      </c>
      <c r="H17" s="65">
        <f>VLOOKUP($A17,'Return Data'!$B$7:$R$2843,12,0)</f>
        <v>43.098199999999999</v>
      </c>
      <c r="I17" s="66">
        <f t="shared" si="2"/>
        <v>9</v>
      </c>
      <c r="J17" s="65">
        <f>VLOOKUP($A17,'Return Data'!$B$7:$R$2843,13,0)</f>
        <v>61.689399999999999</v>
      </c>
      <c r="K17" s="66">
        <f t="shared" si="3"/>
        <v>5</v>
      </c>
      <c r="L17" s="65">
        <f>VLOOKUP($A17,'Return Data'!$B$7:$R$2843,17,0)</f>
        <v>25.317599999999999</v>
      </c>
      <c r="M17" s="66">
        <f t="shared" si="4"/>
        <v>2</v>
      </c>
      <c r="N17" s="65">
        <f>VLOOKUP($A17,'Return Data'!$B$7:$R$2843,14,0)</f>
        <v>21.009799999999998</v>
      </c>
      <c r="O17" s="66">
        <f>RANK(N17,N$8:N$29,0)</f>
        <v>1</v>
      </c>
      <c r="P17" s="65">
        <f>VLOOKUP($A17,'Return Data'!$B$7:$R$2843,15,0)</f>
        <v>18.698499999999999</v>
      </c>
      <c r="Q17" s="66">
        <f>RANK(P17,P$8:P$29,0)</f>
        <v>1</v>
      </c>
      <c r="R17" s="65">
        <f>VLOOKUP($A17,'Return Data'!$B$7:$R$2843,16,0)</f>
        <v>15.452999999999999</v>
      </c>
      <c r="S17" s="67">
        <f t="shared" si="6"/>
        <v>10</v>
      </c>
    </row>
    <row r="18" spans="1:19" x14ac:dyDescent="0.3">
      <c r="A18" s="63" t="s">
        <v>840</v>
      </c>
      <c r="B18" s="64">
        <f>VLOOKUP($A18,'Return Data'!$B$7:$R$2843,3,0)</f>
        <v>44368</v>
      </c>
      <c r="C18" s="65">
        <f>VLOOKUP($A18,'Return Data'!$B$7:$R$2843,4,0)</f>
        <v>10.4971</v>
      </c>
      <c r="D18" s="65">
        <f>VLOOKUP($A18,'Return Data'!$B$7:$R$2843,10,0)</f>
        <v>5.4286000000000003</v>
      </c>
      <c r="E18" s="66">
        <f t="shared" si="0"/>
        <v>22</v>
      </c>
      <c r="F18" s="65">
        <f>VLOOKUP($A18,'Return Data'!$B$7:$R$2843,11,0)</f>
        <v>10.2996</v>
      </c>
      <c r="G18" s="66">
        <f t="shared" si="1"/>
        <v>22</v>
      </c>
      <c r="H18" s="65">
        <f>VLOOKUP($A18,'Return Data'!$B$7:$R$2843,12,0)</f>
        <v>37.2654</v>
      </c>
      <c r="I18" s="66">
        <f t="shared" si="2"/>
        <v>17</v>
      </c>
      <c r="J18" s="65">
        <f>VLOOKUP($A18,'Return Data'!$B$7:$R$2843,13,0)</f>
        <v>40.241799999999998</v>
      </c>
      <c r="K18" s="66">
        <f t="shared" si="3"/>
        <v>22</v>
      </c>
      <c r="L18" s="65">
        <f>VLOOKUP($A18,'Return Data'!$B$7:$R$2843,17,0)</f>
        <v>7.7442000000000002</v>
      </c>
      <c r="M18" s="66">
        <f t="shared" si="4"/>
        <v>18</v>
      </c>
      <c r="N18" s="65">
        <f>VLOOKUP($A18,'Return Data'!$B$7:$R$2843,14,0)</f>
        <v>7.2439</v>
      </c>
      <c r="O18" s="66">
        <f>RANK(N18,N$8:N$29,0)</f>
        <v>17</v>
      </c>
      <c r="P18" s="65">
        <f>VLOOKUP($A18,'Return Data'!$B$7:$R$2843,15,0)</f>
        <v>11.9155</v>
      </c>
      <c r="Q18" s="66">
        <f>RANK(P18,P$8:P$29,0)</f>
        <v>14</v>
      </c>
      <c r="R18" s="65">
        <f>VLOOKUP($A18,'Return Data'!$B$7:$R$2843,16,0)</f>
        <v>0.36530000000000001</v>
      </c>
      <c r="S18" s="67">
        <f t="shared" si="6"/>
        <v>22</v>
      </c>
    </row>
    <row r="19" spans="1:19" x14ac:dyDescent="0.3">
      <c r="A19" s="63" t="s">
        <v>843</v>
      </c>
      <c r="B19" s="64">
        <f>VLOOKUP($A19,'Return Data'!$B$7:$R$2843,3,0)</f>
        <v>44368</v>
      </c>
      <c r="C19" s="65">
        <f>VLOOKUP($A19,'Return Data'!$B$7:$R$2843,4,0)</f>
        <v>14.590999999999999</v>
      </c>
      <c r="D19" s="65">
        <f>VLOOKUP($A19,'Return Data'!$B$7:$R$2843,10,0)</f>
        <v>8.3222000000000005</v>
      </c>
      <c r="E19" s="66">
        <f t="shared" si="0"/>
        <v>13</v>
      </c>
      <c r="F19" s="65">
        <f>VLOOKUP($A19,'Return Data'!$B$7:$R$2843,11,0)</f>
        <v>23.328499999999998</v>
      </c>
      <c r="G19" s="66">
        <f t="shared" si="1"/>
        <v>9</v>
      </c>
      <c r="H19" s="65">
        <f>VLOOKUP($A19,'Return Data'!$B$7:$R$2843,12,0)</f>
        <v>42.6295</v>
      </c>
      <c r="I19" s="66">
        <f t="shared" si="2"/>
        <v>10</v>
      </c>
      <c r="J19" s="65">
        <f>VLOOKUP($A19,'Return Data'!$B$7:$R$2843,13,0)</f>
        <v>56.371200000000002</v>
      </c>
      <c r="K19" s="66">
        <f t="shared" ref="K19" si="7">RANK(J19,J$8:J$29,0)</f>
        <v>8</v>
      </c>
      <c r="L19" s="65"/>
      <c r="M19" s="66"/>
      <c r="N19" s="65"/>
      <c r="O19" s="66"/>
      <c r="P19" s="65"/>
      <c r="Q19" s="66"/>
      <c r="R19" s="65">
        <f>VLOOKUP($A19,'Return Data'!$B$7:$R$2843,16,0)</f>
        <v>21.571400000000001</v>
      </c>
      <c r="S19" s="67">
        <f t="shared" si="6"/>
        <v>3</v>
      </c>
    </row>
    <row r="20" spans="1:19" x14ac:dyDescent="0.3">
      <c r="A20" s="63" t="s">
        <v>845</v>
      </c>
      <c r="B20" s="64">
        <f>VLOOKUP($A20,'Return Data'!$B$7:$R$2843,3,0)</f>
        <v>44368</v>
      </c>
      <c r="C20" s="65">
        <f>VLOOKUP($A20,'Return Data'!$B$7:$R$2843,4,0)</f>
        <v>15.077</v>
      </c>
      <c r="D20" s="65">
        <f>VLOOKUP($A20,'Return Data'!$B$7:$R$2843,10,0)</f>
        <v>9.9467999999999996</v>
      </c>
      <c r="E20" s="66">
        <f t="shared" si="0"/>
        <v>6</v>
      </c>
      <c r="F20" s="65">
        <f>VLOOKUP($A20,'Return Data'!$B$7:$R$2843,11,0)</f>
        <v>19.044599999999999</v>
      </c>
      <c r="G20" s="66">
        <f t="shared" si="1"/>
        <v>14</v>
      </c>
      <c r="H20" s="65">
        <f>VLOOKUP($A20,'Return Data'!$B$7:$R$2843,12,0)</f>
        <v>31.0474</v>
      </c>
      <c r="I20" s="66">
        <f t="shared" si="2"/>
        <v>21</v>
      </c>
      <c r="J20" s="65">
        <f>VLOOKUP($A20,'Return Data'!$B$7:$R$2843,13,0)</f>
        <v>47.755800000000001</v>
      </c>
      <c r="K20" s="66">
        <f t="shared" ref="K20:K27" si="8">RANK(J20,J$8:J$29,0)</f>
        <v>16</v>
      </c>
      <c r="L20" s="65">
        <f>VLOOKUP($A20,'Return Data'!$B$7:$R$2843,17,0)</f>
        <v>18.055299999999999</v>
      </c>
      <c r="M20" s="66">
        <f t="shared" ref="M20" si="9">RANK(L20,L$8:L$29,0)</f>
        <v>10</v>
      </c>
      <c r="N20" s="65"/>
      <c r="O20" s="66"/>
      <c r="P20" s="65"/>
      <c r="Q20" s="66"/>
      <c r="R20" s="65">
        <f>VLOOKUP($A20,'Return Data'!$B$7:$R$2843,16,0)</f>
        <v>16.914300000000001</v>
      </c>
      <c r="S20" s="67">
        <f t="shared" si="6"/>
        <v>8</v>
      </c>
    </row>
    <row r="21" spans="1:19" x14ac:dyDescent="0.3">
      <c r="A21" s="63" t="s">
        <v>847</v>
      </c>
      <c r="B21" s="64">
        <f>VLOOKUP($A21,'Return Data'!$B$7:$R$2843,3,0)</f>
        <v>44368</v>
      </c>
      <c r="C21" s="65">
        <f>VLOOKUP($A21,'Return Data'!$B$7:$R$2843,4,0)</f>
        <v>16.984000000000002</v>
      </c>
      <c r="D21" s="65">
        <f>VLOOKUP($A21,'Return Data'!$B$7:$R$2843,10,0)</f>
        <v>8.0269999999999992</v>
      </c>
      <c r="E21" s="66">
        <f t="shared" si="0"/>
        <v>14</v>
      </c>
      <c r="F21" s="65">
        <f>VLOOKUP($A21,'Return Data'!$B$7:$R$2843,11,0)</f>
        <v>24.744800000000001</v>
      </c>
      <c r="G21" s="66">
        <f t="shared" si="1"/>
        <v>7</v>
      </c>
      <c r="H21" s="65">
        <f>VLOOKUP($A21,'Return Data'!$B$7:$R$2843,12,0)</f>
        <v>43.3249</v>
      </c>
      <c r="I21" s="66">
        <f t="shared" si="2"/>
        <v>8</v>
      </c>
      <c r="J21" s="65">
        <f>VLOOKUP($A21,'Return Data'!$B$7:$R$2843,13,0)</f>
        <v>65.262200000000007</v>
      </c>
      <c r="K21" s="66">
        <f t="shared" si="8"/>
        <v>3</v>
      </c>
      <c r="L21" s="65"/>
      <c r="M21" s="66"/>
      <c r="N21" s="65"/>
      <c r="O21" s="66"/>
      <c r="P21" s="65"/>
      <c r="Q21" s="66"/>
      <c r="R21" s="65">
        <f>VLOOKUP($A21,'Return Data'!$B$7:$R$2843,16,0)</f>
        <v>28.5839</v>
      </c>
      <c r="S21" s="67">
        <f t="shared" si="6"/>
        <v>1</v>
      </c>
    </row>
    <row r="22" spans="1:19" x14ac:dyDescent="0.3">
      <c r="A22" s="63" t="s">
        <v>849</v>
      </c>
      <c r="B22" s="64">
        <f>VLOOKUP($A22,'Return Data'!$B$7:$R$2843,3,0)</f>
        <v>44368</v>
      </c>
      <c r="C22" s="65">
        <f>VLOOKUP($A22,'Return Data'!$B$7:$R$2843,4,0)</f>
        <v>31.448899999999998</v>
      </c>
      <c r="D22" s="65">
        <f>VLOOKUP($A22,'Return Data'!$B$7:$R$2843,10,0)</f>
        <v>6.8535000000000004</v>
      </c>
      <c r="E22" s="66">
        <f t="shared" si="0"/>
        <v>19</v>
      </c>
      <c r="F22" s="65">
        <f>VLOOKUP($A22,'Return Data'!$B$7:$R$2843,11,0)</f>
        <v>14.8361</v>
      </c>
      <c r="G22" s="66">
        <f t="shared" si="1"/>
        <v>21</v>
      </c>
      <c r="H22" s="65">
        <f>VLOOKUP($A22,'Return Data'!$B$7:$R$2843,12,0)</f>
        <v>37.601199999999999</v>
      </c>
      <c r="I22" s="66">
        <f t="shared" si="2"/>
        <v>16</v>
      </c>
      <c r="J22" s="65">
        <f>VLOOKUP($A22,'Return Data'!$B$7:$R$2843,13,0)</f>
        <v>47.182400000000001</v>
      </c>
      <c r="K22" s="66">
        <f t="shared" si="8"/>
        <v>18</v>
      </c>
      <c r="L22" s="65">
        <f>VLOOKUP($A22,'Return Data'!$B$7:$R$2843,17,0)</f>
        <v>18.891500000000001</v>
      </c>
      <c r="M22" s="66">
        <f t="shared" ref="M22:M27" si="10">RANK(L22,L$8:L$29,0)</f>
        <v>8</v>
      </c>
      <c r="N22" s="65">
        <f>VLOOKUP($A22,'Return Data'!$B$7:$R$2843,14,0)</f>
        <v>13.603400000000001</v>
      </c>
      <c r="O22" s="66">
        <f t="shared" ref="O22:O27" si="11">RANK(N22,N$8:N$29,0)</f>
        <v>9</v>
      </c>
      <c r="P22" s="65">
        <f>VLOOKUP($A22,'Return Data'!$B$7:$R$2843,15,0)</f>
        <v>15.0192</v>
      </c>
      <c r="Q22" s="66">
        <f t="shared" ref="Q22:Q27" si="12">RANK(P22,P$8:P$29,0)</f>
        <v>6</v>
      </c>
      <c r="R22" s="65">
        <f>VLOOKUP($A22,'Return Data'!$B$7:$R$2843,16,0)</f>
        <v>15.17</v>
      </c>
      <c r="S22" s="67">
        <f t="shared" si="6"/>
        <v>11</v>
      </c>
    </row>
    <row r="23" spans="1:19" x14ac:dyDescent="0.3">
      <c r="A23" s="63" t="s">
        <v>850</v>
      </c>
      <c r="B23" s="64">
        <f>VLOOKUP($A23,'Return Data'!$B$7:$R$2843,3,0)</f>
        <v>44368</v>
      </c>
      <c r="C23" s="65">
        <f>VLOOKUP($A23,'Return Data'!$B$7:$R$2843,4,0)</f>
        <v>68.705299999999994</v>
      </c>
      <c r="D23" s="65">
        <f>VLOOKUP($A23,'Return Data'!$B$7:$R$2843,10,0)</f>
        <v>6.6551</v>
      </c>
      <c r="E23" s="66">
        <f t="shared" si="0"/>
        <v>20</v>
      </c>
      <c r="F23" s="65">
        <f>VLOOKUP($A23,'Return Data'!$B$7:$R$2843,11,0)</f>
        <v>31.345300000000002</v>
      </c>
      <c r="G23" s="66">
        <f t="shared" si="1"/>
        <v>3</v>
      </c>
      <c r="H23" s="65">
        <f>VLOOKUP($A23,'Return Data'!$B$7:$R$2843,12,0)</f>
        <v>55.945300000000003</v>
      </c>
      <c r="I23" s="66">
        <f t="shared" si="2"/>
        <v>2</v>
      </c>
      <c r="J23" s="65">
        <f>VLOOKUP($A23,'Return Data'!$B$7:$R$2843,13,0)</f>
        <v>71.920599999999993</v>
      </c>
      <c r="K23" s="66">
        <f t="shared" si="8"/>
        <v>1</v>
      </c>
      <c r="L23" s="65">
        <f>VLOOKUP($A23,'Return Data'!$B$7:$R$2843,17,0)</f>
        <v>20.3324</v>
      </c>
      <c r="M23" s="66">
        <f t="shared" si="10"/>
        <v>6</v>
      </c>
      <c r="N23" s="65">
        <f>VLOOKUP($A23,'Return Data'!$B$7:$R$2843,14,0)</f>
        <v>14.350099999999999</v>
      </c>
      <c r="O23" s="66">
        <f t="shared" si="11"/>
        <v>6</v>
      </c>
      <c r="P23" s="65">
        <f>VLOOKUP($A23,'Return Data'!$B$7:$R$2843,15,0)</f>
        <v>14.882</v>
      </c>
      <c r="Q23" s="66">
        <f t="shared" si="12"/>
        <v>7</v>
      </c>
      <c r="R23" s="65">
        <f>VLOOKUP($A23,'Return Data'!$B$7:$R$2843,16,0)</f>
        <v>14.2194</v>
      </c>
      <c r="S23" s="67">
        <f t="shared" si="6"/>
        <v>14</v>
      </c>
    </row>
    <row r="24" spans="1:19" x14ac:dyDescent="0.3">
      <c r="A24" s="63" t="s">
        <v>852</v>
      </c>
      <c r="B24" s="64">
        <f>VLOOKUP($A24,'Return Data'!$B$7:$R$2843,3,0)</f>
        <v>44368</v>
      </c>
      <c r="C24" s="65">
        <f>VLOOKUP($A24,'Return Data'!$B$7:$R$2843,4,0)</f>
        <v>98.47</v>
      </c>
      <c r="D24" s="65">
        <f>VLOOKUP($A24,'Return Data'!$B$7:$R$2843,10,0)</f>
        <v>10.7151</v>
      </c>
      <c r="E24" s="66">
        <f t="shared" si="0"/>
        <v>4</v>
      </c>
      <c r="F24" s="65">
        <f>VLOOKUP($A24,'Return Data'!$B$7:$R$2843,11,0)</f>
        <v>25.200299999999999</v>
      </c>
      <c r="G24" s="66">
        <f t="shared" si="1"/>
        <v>6</v>
      </c>
      <c r="H24" s="65">
        <f>VLOOKUP($A24,'Return Data'!$B$7:$R$2843,12,0)</f>
        <v>48.320500000000003</v>
      </c>
      <c r="I24" s="66">
        <f t="shared" si="2"/>
        <v>4</v>
      </c>
      <c r="J24" s="65">
        <f>VLOOKUP($A24,'Return Data'!$B$7:$R$2843,13,0)</f>
        <v>58.976399999999998</v>
      </c>
      <c r="K24" s="66">
        <f t="shared" si="8"/>
        <v>7</v>
      </c>
      <c r="L24" s="65">
        <f>VLOOKUP($A24,'Return Data'!$B$7:$R$2843,17,0)</f>
        <v>23.484400000000001</v>
      </c>
      <c r="M24" s="66">
        <f t="shared" si="10"/>
        <v>3</v>
      </c>
      <c r="N24" s="65">
        <f>VLOOKUP($A24,'Return Data'!$B$7:$R$2843,14,0)</f>
        <v>17.3093</v>
      </c>
      <c r="O24" s="66">
        <f t="shared" si="11"/>
        <v>2</v>
      </c>
      <c r="P24" s="65">
        <f>VLOOKUP($A24,'Return Data'!$B$7:$R$2843,15,0)</f>
        <v>16.210799999999999</v>
      </c>
      <c r="Q24" s="66">
        <f t="shared" si="12"/>
        <v>4</v>
      </c>
      <c r="R24" s="65">
        <f>VLOOKUP($A24,'Return Data'!$B$7:$R$2843,16,0)</f>
        <v>15.7698</v>
      </c>
      <c r="S24" s="67">
        <f t="shared" si="6"/>
        <v>9</v>
      </c>
    </row>
    <row r="25" spans="1:19" x14ac:dyDescent="0.3">
      <c r="A25" s="63" t="s">
        <v>854</v>
      </c>
      <c r="B25" s="64">
        <f>VLOOKUP($A25,'Return Data'!$B$7:$R$2843,3,0)</f>
        <v>44368</v>
      </c>
      <c r="C25" s="65">
        <f>VLOOKUP($A25,'Return Data'!$B$7:$R$2843,4,0)</f>
        <v>49.621699999999997</v>
      </c>
      <c r="D25" s="65">
        <f>VLOOKUP($A25,'Return Data'!$B$7:$R$2843,10,0)</f>
        <v>11.322800000000001</v>
      </c>
      <c r="E25" s="66">
        <f t="shared" si="0"/>
        <v>2</v>
      </c>
      <c r="F25" s="65">
        <f>VLOOKUP($A25,'Return Data'!$B$7:$R$2843,11,0)</f>
        <v>33.368400000000001</v>
      </c>
      <c r="G25" s="66">
        <f t="shared" si="1"/>
        <v>1</v>
      </c>
      <c r="H25" s="65">
        <f>VLOOKUP($A25,'Return Data'!$B$7:$R$2843,12,0)</f>
        <v>52.638500000000001</v>
      </c>
      <c r="I25" s="66">
        <f t="shared" si="2"/>
        <v>3</v>
      </c>
      <c r="J25" s="65">
        <f>VLOOKUP($A25,'Return Data'!$B$7:$R$2843,13,0)</f>
        <v>70.150000000000006</v>
      </c>
      <c r="K25" s="66">
        <f t="shared" si="8"/>
        <v>2</v>
      </c>
      <c r="L25" s="65">
        <f>VLOOKUP($A25,'Return Data'!$B$7:$R$2843,17,0)</f>
        <v>25.846800000000002</v>
      </c>
      <c r="M25" s="66">
        <f t="shared" si="10"/>
        <v>1</v>
      </c>
      <c r="N25" s="65">
        <f>VLOOKUP($A25,'Return Data'!$B$7:$R$2843,14,0)</f>
        <v>16.361599999999999</v>
      </c>
      <c r="O25" s="66">
        <f t="shared" si="11"/>
        <v>3</v>
      </c>
      <c r="P25" s="65">
        <f>VLOOKUP($A25,'Return Data'!$B$7:$R$2843,15,0)</f>
        <v>15.613300000000001</v>
      </c>
      <c r="Q25" s="66">
        <f t="shared" si="12"/>
        <v>5</v>
      </c>
      <c r="R25" s="65">
        <f>VLOOKUP($A25,'Return Data'!$B$7:$R$2843,16,0)</f>
        <v>13.2258</v>
      </c>
      <c r="S25" s="67">
        <f t="shared" si="6"/>
        <v>16</v>
      </c>
    </row>
    <row r="26" spans="1:19" x14ac:dyDescent="0.3">
      <c r="A26" s="63" t="s">
        <v>857</v>
      </c>
      <c r="B26" s="64">
        <f>VLOOKUP($A26,'Return Data'!$B$7:$R$2843,3,0)</f>
        <v>44368</v>
      </c>
      <c r="C26" s="65">
        <f>VLOOKUP($A26,'Return Data'!$B$7:$R$2843,4,0)</f>
        <v>207.9118</v>
      </c>
      <c r="D26" s="65">
        <f>VLOOKUP($A26,'Return Data'!$B$7:$R$2843,10,0)</f>
        <v>11.611800000000001</v>
      </c>
      <c r="E26" s="66">
        <f t="shared" si="0"/>
        <v>1</v>
      </c>
      <c r="F26" s="65">
        <f>VLOOKUP($A26,'Return Data'!$B$7:$R$2843,11,0)</f>
        <v>21.889700000000001</v>
      </c>
      <c r="G26" s="66">
        <f t="shared" si="1"/>
        <v>10</v>
      </c>
      <c r="H26" s="65">
        <f>VLOOKUP($A26,'Return Data'!$B$7:$R$2843,12,0)</f>
        <v>44.929099999999998</v>
      </c>
      <c r="I26" s="66">
        <f t="shared" si="2"/>
        <v>6</v>
      </c>
      <c r="J26" s="65">
        <f>VLOOKUP($A26,'Return Data'!$B$7:$R$2843,13,0)</f>
        <v>53.064700000000002</v>
      </c>
      <c r="K26" s="66">
        <f t="shared" si="8"/>
        <v>13</v>
      </c>
      <c r="L26" s="65">
        <f>VLOOKUP($A26,'Return Data'!$B$7:$R$2843,17,0)</f>
        <v>20.697600000000001</v>
      </c>
      <c r="M26" s="66">
        <f t="shared" si="10"/>
        <v>4</v>
      </c>
      <c r="N26" s="65">
        <f>VLOOKUP($A26,'Return Data'!$B$7:$R$2843,14,0)</f>
        <v>16.0137</v>
      </c>
      <c r="O26" s="66">
        <f t="shared" si="11"/>
        <v>4</v>
      </c>
      <c r="P26" s="65">
        <f>VLOOKUP($A26,'Return Data'!$B$7:$R$2843,15,0)</f>
        <v>16.869299999999999</v>
      </c>
      <c r="Q26" s="66">
        <f t="shared" si="12"/>
        <v>3</v>
      </c>
      <c r="R26" s="65">
        <f>VLOOKUP($A26,'Return Data'!$B$7:$R$2843,16,0)</f>
        <v>19.921099999999999</v>
      </c>
      <c r="S26" s="67">
        <f t="shared" si="6"/>
        <v>5</v>
      </c>
    </row>
    <row r="27" spans="1:19" x14ac:dyDescent="0.3">
      <c r="A27" s="63" t="s">
        <v>858</v>
      </c>
      <c r="B27" s="64">
        <f>VLOOKUP($A27,'Return Data'!$B$7:$R$2843,3,0)</f>
        <v>44368</v>
      </c>
      <c r="C27" s="65">
        <f>VLOOKUP($A27,'Return Data'!$B$7:$R$2843,4,0)</f>
        <v>243.83539999999999</v>
      </c>
      <c r="D27" s="65">
        <f>VLOOKUP($A27,'Return Data'!$B$7:$R$2843,10,0)</f>
        <v>7.0925000000000002</v>
      </c>
      <c r="E27" s="66">
        <f t="shared" si="0"/>
        <v>17</v>
      </c>
      <c r="F27" s="65">
        <f>VLOOKUP($A27,'Return Data'!$B$7:$R$2843,11,0)</f>
        <v>18.445</v>
      </c>
      <c r="G27" s="66">
        <f t="shared" si="1"/>
        <v>15</v>
      </c>
      <c r="H27" s="65">
        <f>VLOOKUP($A27,'Return Data'!$B$7:$R$2843,12,0)</f>
        <v>36.798999999999999</v>
      </c>
      <c r="I27" s="66">
        <f t="shared" si="2"/>
        <v>18</v>
      </c>
      <c r="J27" s="65">
        <f>VLOOKUP($A27,'Return Data'!$B$7:$R$2843,13,0)</f>
        <v>45.584200000000003</v>
      </c>
      <c r="K27" s="66">
        <f t="shared" si="8"/>
        <v>20</v>
      </c>
      <c r="L27" s="65">
        <f>VLOOKUP($A27,'Return Data'!$B$7:$R$2843,17,0)</f>
        <v>15.365600000000001</v>
      </c>
      <c r="M27" s="66">
        <f t="shared" si="10"/>
        <v>16</v>
      </c>
      <c r="N27" s="65">
        <f>VLOOKUP($A27,'Return Data'!$B$7:$R$2843,14,0)</f>
        <v>13.042899999999999</v>
      </c>
      <c r="O27" s="66">
        <f t="shared" si="11"/>
        <v>11</v>
      </c>
      <c r="P27" s="65">
        <f>VLOOKUP($A27,'Return Data'!$B$7:$R$2843,15,0)</f>
        <v>14.6562</v>
      </c>
      <c r="Q27" s="66">
        <f t="shared" si="12"/>
        <v>9</v>
      </c>
      <c r="R27" s="65">
        <f>VLOOKUP($A27,'Return Data'!$B$7:$R$2843,16,0)</f>
        <v>18.403600000000001</v>
      </c>
      <c r="S27" s="67">
        <f t="shared" si="6"/>
        <v>6</v>
      </c>
    </row>
    <row r="28" spans="1:19" x14ac:dyDescent="0.3">
      <c r="A28" s="63" t="s">
        <v>861</v>
      </c>
      <c r="B28" s="64">
        <f>VLOOKUP($A28,'Return Data'!$B$7:$R$2843,3,0)</f>
        <v>44368</v>
      </c>
      <c r="C28" s="65">
        <f>VLOOKUP($A28,'Return Data'!$B$7:$R$2843,4,0)</f>
        <v>13.3506</v>
      </c>
      <c r="D28" s="65">
        <f>VLOOKUP($A28,'Return Data'!$B$7:$R$2843,10,0)</f>
        <v>9.3217999999999996</v>
      </c>
      <c r="E28" s="66">
        <f t="shared" si="0"/>
        <v>7</v>
      </c>
      <c r="F28" s="65">
        <f>VLOOKUP($A28,'Return Data'!$B$7:$R$2843,11,0)</f>
        <v>24.6753</v>
      </c>
      <c r="G28" s="66">
        <f t="shared" si="1"/>
        <v>8</v>
      </c>
      <c r="H28" s="65">
        <f>VLOOKUP($A28,'Return Data'!$B$7:$R$2843,12,0)</f>
        <v>44.654499999999999</v>
      </c>
      <c r="I28" s="66">
        <f>RANK(H28,H$8:H$29,0)</f>
        <v>7</v>
      </c>
      <c r="J28" s="65">
        <f>VLOOKUP($A28,'Return Data'!$B$7:$R$2843,13,0)</f>
        <v>59.627400000000002</v>
      </c>
      <c r="K28" s="66">
        <f t="shared" ref="K28" si="13">RANK(J28,J$8:J$29,0)</f>
        <v>6</v>
      </c>
      <c r="L28" s="65"/>
      <c r="M28" s="66"/>
      <c r="N28" s="65"/>
      <c r="O28" s="66"/>
      <c r="P28" s="65"/>
      <c r="Q28" s="66"/>
      <c r="R28" s="65">
        <f>VLOOKUP($A28,'Return Data'!$B$7:$R$2843,16,0)</f>
        <v>20.564499999999999</v>
      </c>
      <c r="S28" s="67">
        <f t="shared" si="6"/>
        <v>4</v>
      </c>
    </row>
    <row r="29" spans="1:19" x14ac:dyDescent="0.3">
      <c r="A29" s="63" t="s">
        <v>863</v>
      </c>
      <c r="B29" s="64">
        <f>VLOOKUP($A29,'Return Data'!$B$7:$R$2843,3,0)</f>
        <v>44368</v>
      </c>
      <c r="C29" s="65">
        <f>VLOOKUP($A29,'Return Data'!$B$7:$R$2843,4,0)</f>
        <v>15.75</v>
      </c>
      <c r="D29" s="65">
        <f>VLOOKUP($A29,'Return Data'!$B$7:$R$2843,10,0)</f>
        <v>7.8029000000000002</v>
      </c>
      <c r="E29" s="66">
        <f t="shared" si="0"/>
        <v>15</v>
      </c>
      <c r="F29" s="65">
        <f>VLOOKUP($A29,'Return Data'!$B$7:$R$2843,11,0)</f>
        <v>21.621600000000001</v>
      </c>
      <c r="G29" s="66">
        <f t="shared" si="1"/>
        <v>11</v>
      </c>
      <c r="H29" s="65">
        <f>VLOOKUP($A29,'Return Data'!$B$7:$R$2843,12,0)</f>
        <v>41.002699999999997</v>
      </c>
      <c r="I29" s="66">
        <f>RANK(H29,H$8:H$29,0)</f>
        <v>12</v>
      </c>
      <c r="J29" s="65">
        <f>VLOOKUP($A29,'Return Data'!$B$7:$R$2843,13,0)</f>
        <v>55.325400000000002</v>
      </c>
      <c r="K29" s="66">
        <f t="shared" ref="K29" si="14">RANK(J29,J$8:J$29,0)</f>
        <v>9</v>
      </c>
      <c r="L29" s="65"/>
      <c r="M29" s="66"/>
      <c r="N29" s="65"/>
      <c r="O29" s="66"/>
      <c r="P29" s="65"/>
      <c r="Q29" s="66"/>
      <c r="R29" s="65">
        <f>VLOOKUP($A29,'Return Data'!$B$7:$R$2843,16,0)</f>
        <v>27.340599999999998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8.5842999999999989</v>
      </c>
      <c r="E31" s="74"/>
      <c r="F31" s="75">
        <f>AVERAGE(F8:F29)</f>
        <v>21.550181818181816</v>
      </c>
      <c r="G31" s="74"/>
      <c r="H31" s="75">
        <f>AVERAGE(H8:H29)</f>
        <v>42.200390909090906</v>
      </c>
      <c r="I31" s="74"/>
      <c r="J31" s="75">
        <f>AVERAGE(J8:J29)</f>
        <v>54.574545454545458</v>
      </c>
      <c r="K31" s="74"/>
      <c r="L31" s="75">
        <f>AVERAGE(L8:L29)</f>
        <v>18.109755555555562</v>
      </c>
      <c r="M31" s="74"/>
      <c r="N31" s="75">
        <f>AVERAGE(N8:N29)</f>
        <v>13.271335294117648</v>
      </c>
      <c r="O31" s="74"/>
      <c r="P31" s="75">
        <f>AVERAGE(P8:P29)</f>
        <v>14.584313333333336</v>
      </c>
      <c r="Q31" s="74"/>
      <c r="R31" s="75">
        <f>AVERAGE(R8:R29)</f>
        <v>15.344822727272726</v>
      </c>
      <c r="S31" s="76"/>
    </row>
    <row r="32" spans="1:19" x14ac:dyDescent="0.3">
      <c r="A32" s="73" t="s">
        <v>28</v>
      </c>
      <c r="B32" s="74"/>
      <c r="C32" s="74"/>
      <c r="D32" s="75">
        <f>MIN(D8:D29)</f>
        <v>5.4286000000000003</v>
      </c>
      <c r="E32" s="74"/>
      <c r="F32" s="75">
        <f>MIN(F8:F29)</f>
        <v>10.2996</v>
      </c>
      <c r="G32" s="74"/>
      <c r="H32" s="75">
        <f>MIN(H8:H29)</f>
        <v>25.6404</v>
      </c>
      <c r="I32" s="74"/>
      <c r="J32" s="75">
        <f>MIN(J8:J29)</f>
        <v>40.241799999999998</v>
      </c>
      <c r="K32" s="74"/>
      <c r="L32" s="75">
        <f>MIN(L8:L29)</f>
        <v>7.7442000000000002</v>
      </c>
      <c r="M32" s="74"/>
      <c r="N32" s="75">
        <f>MIN(N8:N29)</f>
        <v>7.2439</v>
      </c>
      <c r="O32" s="74"/>
      <c r="P32" s="75">
        <f>MIN(P8:P29)</f>
        <v>9.6555</v>
      </c>
      <c r="Q32" s="74"/>
      <c r="R32" s="75">
        <f>MIN(R8:R29)</f>
        <v>0.36530000000000001</v>
      </c>
      <c r="S32" s="76"/>
    </row>
    <row r="33" spans="1:19" ht="15" thickBot="1" x14ac:dyDescent="0.35">
      <c r="A33" s="77" t="s">
        <v>29</v>
      </c>
      <c r="B33" s="78"/>
      <c r="C33" s="78"/>
      <c r="D33" s="79">
        <f>MAX(D8:D29)</f>
        <v>11.611800000000001</v>
      </c>
      <c r="E33" s="78"/>
      <c r="F33" s="79">
        <f>MAX(F8:F29)</f>
        <v>33.368400000000001</v>
      </c>
      <c r="G33" s="78"/>
      <c r="H33" s="79">
        <f>MAX(H8:H29)</f>
        <v>64.251400000000004</v>
      </c>
      <c r="I33" s="78"/>
      <c r="J33" s="79">
        <f>MAX(J8:J29)</f>
        <v>71.920599999999993</v>
      </c>
      <c r="K33" s="78"/>
      <c r="L33" s="79">
        <f>MAX(L8:L29)</f>
        <v>25.846800000000002</v>
      </c>
      <c r="M33" s="78"/>
      <c r="N33" s="79">
        <f>MAX(N8:N29)</f>
        <v>21.009799999999998</v>
      </c>
      <c r="O33" s="78"/>
      <c r="P33" s="79">
        <f>MAX(P8:P29)</f>
        <v>18.698499999999999</v>
      </c>
      <c r="Q33" s="78"/>
      <c r="R33" s="79">
        <f>MAX(R8:R29)</f>
        <v>28.5839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44368</v>
      </c>
      <c r="C8" s="65">
        <f>VLOOKUP($A8,'Return Data'!$B$7:$R$2843,4,0)</f>
        <v>53.261800000000001</v>
      </c>
      <c r="D8" s="65">
        <f>VLOOKUP($A8,'Return Data'!$B$7:$R$2843,10,0)</f>
        <v>16.220300000000002</v>
      </c>
      <c r="E8" s="66">
        <f t="shared" ref="E8:E30" si="0">RANK(D8,D$8:D$30,0)</f>
        <v>21</v>
      </c>
      <c r="F8" s="65">
        <f>VLOOKUP($A8,'Return Data'!$B$7:$R$2843,11,0)</f>
        <v>42.065199999999997</v>
      </c>
      <c r="G8" s="66">
        <f t="shared" ref="G8:G18" si="1">RANK(F8,F$8:F$30,0)</f>
        <v>13</v>
      </c>
      <c r="H8" s="65">
        <f>VLOOKUP($A8,'Return Data'!$B$7:$R$2843,12,0)</f>
        <v>65.674800000000005</v>
      </c>
      <c r="I8" s="66">
        <f t="shared" ref="I8" si="2">RANK(H8,H$8:H$30,0)</f>
        <v>9</v>
      </c>
      <c r="J8" s="65">
        <f>VLOOKUP($A8,'Return Data'!$B$7:$R$2843,13,0)</f>
        <v>101.4867</v>
      </c>
      <c r="K8" s="66">
        <f t="shared" ref="K8" si="3">RANK(J8,J$8:J$30,0)</f>
        <v>10</v>
      </c>
      <c r="L8" s="65">
        <f>VLOOKUP($A8,'Return Data'!$B$7:$R$2843,17,0)</f>
        <v>22.945799999999998</v>
      </c>
      <c r="M8" s="66">
        <f>RANK(L8,L$8:L$30,0)</f>
        <v>19</v>
      </c>
      <c r="N8" s="65">
        <f>VLOOKUP($A8,'Return Data'!$B$7:$R$2843,14,0)</f>
        <v>8.7274999999999991</v>
      </c>
      <c r="O8" s="66">
        <f>RANK(N8,N$8:N$30,0)</f>
        <v>15</v>
      </c>
      <c r="P8" s="65">
        <f>VLOOKUP($A8,'Return Data'!$B$7:$R$2843,15,0)</f>
        <v>13.6356</v>
      </c>
      <c r="Q8" s="66">
        <f>RANK(P8,P$8:P$30,0)</f>
        <v>12</v>
      </c>
      <c r="R8" s="65">
        <f>VLOOKUP($A8,'Return Data'!$B$7:$R$2843,16,0)</f>
        <v>17.8217</v>
      </c>
      <c r="S8" s="67">
        <f t="shared" ref="S8:S30" si="4">RANK(R8,R$8:R$30,0)</f>
        <v>17</v>
      </c>
    </row>
    <row r="9" spans="1:20" x14ac:dyDescent="0.3">
      <c r="A9" s="63" t="s">
        <v>1452</v>
      </c>
      <c r="B9" s="64">
        <f>VLOOKUP($A9,'Return Data'!$B$7:$R$2843,3,0)</f>
        <v>44368</v>
      </c>
      <c r="C9" s="65">
        <f>VLOOKUP($A9,'Return Data'!$B$7:$R$2843,4,0)</f>
        <v>54.96</v>
      </c>
      <c r="D9" s="65">
        <f>VLOOKUP($A9,'Return Data'!$B$7:$R$2843,10,0)</f>
        <v>17.2105</v>
      </c>
      <c r="E9" s="66">
        <f t="shared" si="0"/>
        <v>16</v>
      </c>
      <c r="F9" s="65">
        <f>VLOOKUP($A9,'Return Data'!$B$7:$R$2843,11,0)</f>
        <v>35.436199999999999</v>
      </c>
      <c r="G9" s="66">
        <f t="shared" si="1"/>
        <v>22</v>
      </c>
      <c r="H9" s="65">
        <f>VLOOKUP($A9,'Return Data'!$B$7:$R$2843,12,0)</f>
        <v>52.7515</v>
      </c>
      <c r="I9" s="66">
        <f t="shared" ref="I9:I30" si="5">RANK(H9,H$8:H$30,0)</f>
        <v>23</v>
      </c>
      <c r="J9" s="65">
        <f>VLOOKUP($A9,'Return Data'!$B$7:$R$2843,13,0)</f>
        <v>81.806200000000004</v>
      </c>
      <c r="K9" s="66">
        <f t="shared" ref="K9:K30" si="6">RANK(J9,J$8:J$30,0)</f>
        <v>23</v>
      </c>
      <c r="L9" s="65">
        <f>VLOOKUP($A9,'Return Data'!$B$7:$R$2843,17,0)</f>
        <v>33.7896</v>
      </c>
      <c r="M9" s="66">
        <f t="shared" ref="M9:M30" si="7">RANK(L9,L$8:L$30,0)</f>
        <v>10</v>
      </c>
      <c r="N9" s="65">
        <f>VLOOKUP($A9,'Return Data'!$B$7:$R$2843,14,0)</f>
        <v>24.929500000000001</v>
      </c>
      <c r="O9" s="66">
        <f t="shared" ref="O9:O30" si="8">RANK(N9,N$8:N$30,0)</f>
        <v>2</v>
      </c>
      <c r="P9" s="65">
        <f>VLOOKUP($A9,'Return Data'!$B$7:$R$2843,15,0)</f>
        <v>21.251000000000001</v>
      </c>
      <c r="Q9" s="66">
        <f t="shared" ref="Q9:Q30" si="9">RANK(P9,P$8:P$30,0)</f>
        <v>4</v>
      </c>
      <c r="R9" s="65">
        <f>VLOOKUP($A9,'Return Data'!$B$7:$R$2843,16,0)</f>
        <v>25.265999999999998</v>
      </c>
      <c r="S9" s="67">
        <f t="shared" si="4"/>
        <v>11</v>
      </c>
    </row>
    <row r="10" spans="1:20" x14ac:dyDescent="0.3">
      <c r="A10" s="63" t="s">
        <v>1454</v>
      </c>
      <c r="B10" s="64">
        <f>VLOOKUP($A10,'Return Data'!$B$7:$R$2843,3,0)</f>
        <v>44368</v>
      </c>
      <c r="C10" s="65">
        <f>VLOOKUP($A10,'Return Data'!$B$7:$R$2843,4,0)</f>
        <v>22.84</v>
      </c>
      <c r="D10" s="65">
        <f>VLOOKUP($A10,'Return Data'!$B$7:$R$2843,10,0)</f>
        <v>21.038699999999999</v>
      </c>
      <c r="E10" s="66">
        <f t="shared" si="0"/>
        <v>6</v>
      </c>
      <c r="F10" s="65">
        <f>VLOOKUP($A10,'Return Data'!$B$7:$R$2843,11,0)</f>
        <v>45.6633</v>
      </c>
      <c r="G10" s="66">
        <f t="shared" si="1"/>
        <v>8</v>
      </c>
      <c r="H10" s="65">
        <f>VLOOKUP($A10,'Return Data'!$B$7:$R$2843,12,0)</f>
        <v>64.198400000000007</v>
      </c>
      <c r="I10" s="66">
        <f t="shared" si="5"/>
        <v>11</v>
      </c>
      <c r="J10" s="65">
        <f>VLOOKUP($A10,'Return Data'!$B$7:$R$2843,13,0)</f>
        <v>110.89570000000001</v>
      </c>
      <c r="K10" s="66">
        <f t="shared" si="6"/>
        <v>3</v>
      </c>
      <c r="L10" s="65">
        <f>VLOOKUP($A10,'Return Data'!$B$7:$R$2843,17,0)</f>
        <v>47.548900000000003</v>
      </c>
      <c r="M10" s="66">
        <f t="shared" si="7"/>
        <v>2</v>
      </c>
      <c r="N10" s="65"/>
      <c r="O10" s="66"/>
      <c r="P10" s="65"/>
      <c r="Q10" s="66"/>
      <c r="R10" s="65">
        <f>VLOOKUP($A10,'Return Data'!$B$7:$R$2843,16,0)</f>
        <v>39.0229</v>
      </c>
      <c r="S10" s="67">
        <f t="shared" si="4"/>
        <v>2</v>
      </c>
    </row>
    <row r="11" spans="1:20" x14ac:dyDescent="0.3">
      <c r="A11" s="63" t="s">
        <v>1456</v>
      </c>
      <c r="B11" s="64">
        <f>VLOOKUP($A11,'Return Data'!$B$7:$R$2843,3,0)</f>
        <v>44368</v>
      </c>
      <c r="C11" s="65">
        <f>VLOOKUP($A11,'Return Data'!$B$7:$R$2843,4,0)</f>
        <v>19.13</v>
      </c>
      <c r="D11" s="65">
        <f>VLOOKUP($A11,'Return Data'!$B$7:$R$2843,10,0)</f>
        <v>20.3902</v>
      </c>
      <c r="E11" s="66">
        <f t="shared" si="0"/>
        <v>7</v>
      </c>
      <c r="F11" s="65">
        <f>VLOOKUP($A11,'Return Data'!$B$7:$R$2843,11,0)</f>
        <v>44.595599999999997</v>
      </c>
      <c r="G11" s="66">
        <f t="shared" si="1"/>
        <v>9</v>
      </c>
      <c r="H11" s="65">
        <f>VLOOKUP($A11,'Return Data'!$B$7:$R$2843,12,0)</f>
        <v>61.981400000000001</v>
      </c>
      <c r="I11" s="66">
        <f t="shared" si="5"/>
        <v>13</v>
      </c>
      <c r="J11" s="65">
        <f>VLOOKUP($A11,'Return Data'!$B$7:$R$2843,13,0)</f>
        <v>103.5106</v>
      </c>
      <c r="K11" s="66">
        <f t="shared" si="6"/>
        <v>8</v>
      </c>
      <c r="L11" s="65">
        <f>VLOOKUP($A11,'Return Data'!$B$7:$R$2843,17,0)</f>
        <v>39.156100000000002</v>
      </c>
      <c r="M11" s="66">
        <f t="shared" si="7"/>
        <v>4</v>
      </c>
      <c r="N11" s="65"/>
      <c r="O11" s="66"/>
      <c r="P11" s="65"/>
      <c r="Q11" s="66"/>
      <c r="R11" s="65">
        <f>VLOOKUP($A11,'Return Data'!$B$7:$R$2843,16,0)</f>
        <v>31.820699999999999</v>
      </c>
      <c r="S11" s="67">
        <f t="shared" si="4"/>
        <v>6</v>
      </c>
    </row>
    <row r="12" spans="1:20" x14ac:dyDescent="0.3">
      <c r="A12" s="63" t="s">
        <v>1458</v>
      </c>
      <c r="B12" s="64">
        <f>VLOOKUP($A12,'Return Data'!$B$7:$R$2843,3,0)</f>
        <v>44368</v>
      </c>
      <c r="C12" s="65">
        <f>VLOOKUP($A12,'Return Data'!$B$7:$R$2843,4,0)</f>
        <v>97.882000000000005</v>
      </c>
      <c r="D12" s="65">
        <f>VLOOKUP($A12,'Return Data'!$B$7:$R$2843,10,0)</f>
        <v>18.4267</v>
      </c>
      <c r="E12" s="66">
        <f t="shared" si="0"/>
        <v>13</v>
      </c>
      <c r="F12" s="65">
        <f>VLOOKUP($A12,'Return Data'!$B$7:$R$2843,11,0)</f>
        <v>37.072400000000002</v>
      </c>
      <c r="G12" s="66">
        <f t="shared" si="1"/>
        <v>21</v>
      </c>
      <c r="H12" s="65">
        <f>VLOOKUP($A12,'Return Data'!$B$7:$R$2843,12,0)</f>
        <v>56.089199999999998</v>
      </c>
      <c r="I12" s="66">
        <f t="shared" si="5"/>
        <v>19</v>
      </c>
      <c r="J12" s="65">
        <f>VLOOKUP($A12,'Return Data'!$B$7:$R$2843,13,0)</f>
        <v>93.293700000000001</v>
      </c>
      <c r="K12" s="66">
        <f t="shared" si="6"/>
        <v>17</v>
      </c>
      <c r="L12" s="65">
        <f>VLOOKUP($A12,'Return Data'!$B$7:$R$2843,17,0)</f>
        <v>31.377199999999998</v>
      </c>
      <c r="M12" s="66">
        <f t="shared" si="7"/>
        <v>13</v>
      </c>
      <c r="N12" s="65">
        <f>VLOOKUP($A12,'Return Data'!$B$7:$R$2843,14,0)</f>
        <v>16.895199999999999</v>
      </c>
      <c r="O12" s="66">
        <f t="shared" si="8"/>
        <v>8</v>
      </c>
      <c r="P12" s="65">
        <f>VLOOKUP($A12,'Return Data'!$B$7:$R$2843,15,0)</f>
        <v>15.686500000000001</v>
      </c>
      <c r="Q12" s="66">
        <f t="shared" si="9"/>
        <v>10</v>
      </c>
      <c r="R12" s="65">
        <f>VLOOKUP($A12,'Return Data'!$B$7:$R$2843,16,0)</f>
        <v>22.498000000000001</v>
      </c>
      <c r="S12" s="67">
        <f t="shared" si="4"/>
        <v>12</v>
      </c>
    </row>
    <row r="13" spans="1:20" x14ac:dyDescent="0.3">
      <c r="A13" s="63" t="s">
        <v>1460</v>
      </c>
      <c r="B13" s="64">
        <f>VLOOKUP($A13,'Return Data'!$B$7:$R$2843,3,0)</f>
        <v>44368</v>
      </c>
      <c r="C13" s="65">
        <f>VLOOKUP($A13,'Return Data'!$B$7:$R$2843,4,0)</f>
        <v>21.196000000000002</v>
      </c>
      <c r="D13" s="65">
        <f>VLOOKUP($A13,'Return Data'!$B$7:$R$2843,10,0)</f>
        <v>16.7181</v>
      </c>
      <c r="E13" s="66">
        <f t="shared" si="0"/>
        <v>20</v>
      </c>
      <c r="F13" s="65">
        <f>VLOOKUP($A13,'Return Data'!$B$7:$R$2843,11,0)</f>
        <v>46.5837</v>
      </c>
      <c r="G13" s="66">
        <f t="shared" si="1"/>
        <v>7</v>
      </c>
      <c r="H13" s="65">
        <f>VLOOKUP($A13,'Return Data'!$B$7:$R$2843,12,0)</f>
        <v>65.762100000000004</v>
      </c>
      <c r="I13" s="66">
        <f t="shared" si="5"/>
        <v>8</v>
      </c>
      <c r="J13" s="65">
        <f>VLOOKUP($A13,'Return Data'!$B$7:$R$2843,13,0)</f>
        <v>104.9903</v>
      </c>
      <c r="K13" s="66">
        <f t="shared" si="6"/>
        <v>7</v>
      </c>
      <c r="L13" s="65">
        <f>VLOOKUP($A13,'Return Data'!$B$7:$R$2843,17,0)</f>
        <v>38.813899999999997</v>
      </c>
      <c r="M13" s="66">
        <f t="shared" si="7"/>
        <v>5</v>
      </c>
      <c r="N13" s="65"/>
      <c r="O13" s="66"/>
      <c r="P13" s="65"/>
      <c r="Q13" s="66"/>
      <c r="R13" s="65">
        <f>VLOOKUP($A13,'Return Data'!$B$7:$R$2843,16,0)</f>
        <v>37.299100000000003</v>
      </c>
      <c r="S13" s="67">
        <f t="shared" si="4"/>
        <v>4</v>
      </c>
    </row>
    <row r="14" spans="1:20" x14ac:dyDescent="0.3">
      <c r="A14" s="63" t="s">
        <v>1463</v>
      </c>
      <c r="B14" s="64">
        <f>VLOOKUP($A14,'Return Data'!$B$7:$R$2843,3,0)</f>
        <v>44368</v>
      </c>
      <c r="C14" s="65">
        <f>VLOOKUP($A14,'Return Data'!$B$7:$R$2843,4,0)</f>
        <v>83.044600000000003</v>
      </c>
      <c r="D14" s="65">
        <f>VLOOKUP($A14,'Return Data'!$B$7:$R$2843,10,0)</f>
        <v>14.5854</v>
      </c>
      <c r="E14" s="66">
        <f t="shared" si="0"/>
        <v>23</v>
      </c>
      <c r="F14" s="65">
        <f>VLOOKUP($A14,'Return Data'!$B$7:$R$2843,11,0)</f>
        <v>37.700600000000001</v>
      </c>
      <c r="G14" s="66">
        <f t="shared" si="1"/>
        <v>20</v>
      </c>
      <c r="H14" s="65">
        <f>VLOOKUP($A14,'Return Data'!$B$7:$R$2843,12,0)</f>
        <v>60.049599999999998</v>
      </c>
      <c r="I14" s="66">
        <f t="shared" si="5"/>
        <v>15</v>
      </c>
      <c r="J14" s="65">
        <f>VLOOKUP($A14,'Return Data'!$B$7:$R$2843,13,0)</f>
        <v>94.048000000000002</v>
      </c>
      <c r="K14" s="66">
        <f t="shared" si="6"/>
        <v>16</v>
      </c>
      <c r="L14" s="65">
        <f>VLOOKUP($A14,'Return Data'!$B$7:$R$2843,17,0)</f>
        <v>21.0501</v>
      </c>
      <c r="M14" s="66">
        <f t="shared" si="7"/>
        <v>20</v>
      </c>
      <c r="N14" s="65">
        <f>VLOOKUP($A14,'Return Data'!$B$7:$R$2843,14,0)</f>
        <v>10.3508</v>
      </c>
      <c r="O14" s="66">
        <f t="shared" si="8"/>
        <v>14</v>
      </c>
      <c r="P14" s="65">
        <f>VLOOKUP($A14,'Return Data'!$B$7:$R$2843,15,0)</f>
        <v>13.418699999999999</v>
      </c>
      <c r="Q14" s="66">
        <f t="shared" si="9"/>
        <v>13</v>
      </c>
      <c r="R14" s="65">
        <f>VLOOKUP($A14,'Return Data'!$B$7:$R$2843,16,0)</f>
        <v>20.417100000000001</v>
      </c>
      <c r="S14" s="67">
        <f t="shared" si="4"/>
        <v>15</v>
      </c>
    </row>
    <row r="15" spans="1:20" x14ac:dyDescent="0.3">
      <c r="A15" s="63" t="s">
        <v>1464</v>
      </c>
      <c r="B15" s="64">
        <f>VLOOKUP($A15,'Return Data'!$B$7:$R$2843,3,0)</f>
        <v>44368</v>
      </c>
      <c r="C15" s="65">
        <f>VLOOKUP($A15,'Return Data'!$B$7:$R$2843,4,0)</f>
        <v>69.988</v>
      </c>
      <c r="D15" s="65">
        <f>VLOOKUP($A15,'Return Data'!$B$7:$R$2843,10,0)</f>
        <v>23.2075</v>
      </c>
      <c r="E15" s="66">
        <f t="shared" si="0"/>
        <v>3</v>
      </c>
      <c r="F15" s="65">
        <f>VLOOKUP($A15,'Return Data'!$B$7:$R$2843,11,0)</f>
        <v>49.658900000000003</v>
      </c>
      <c r="G15" s="66">
        <f t="shared" si="1"/>
        <v>3</v>
      </c>
      <c r="H15" s="65">
        <f>VLOOKUP($A15,'Return Data'!$B$7:$R$2843,12,0)</f>
        <v>70.142200000000003</v>
      </c>
      <c r="I15" s="66">
        <f t="shared" si="5"/>
        <v>4</v>
      </c>
      <c r="J15" s="65">
        <f>VLOOKUP($A15,'Return Data'!$B$7:$R$2843,13,0)</f>
        <v>105.32769999999999</v>
      </c>
      <c r="K15" s="66">
        <f t="shared" si="6"/>
        <v>6</v>
      </c>
      <c r="L15" s="65">
        <f>VLOOKUP($A15,'Return Data'!$B$7:$R$2843,17,0)</f>
        <v>24.889900000000001</v>
      </c>
      <c r="M15" s="66">
        <f t="shared" si="7"/>
        <v>18</v>
      </c>
      <c r="N15" s="65">
        <f>VLOOKUP($A15,'Return Data'!$B$7:$R$2843,14,0)</f>
        <v>13.9261</v>
      </c>
      <c r="O15" s="66">
        <f t="shared" si="8"/>
        <v>9</v>
      </c>
      <c r="P15" s="65">
        <f>VLOOKUP($A15,'Return Data'!$B$7:$R$2843,15,0)</f>
        <v>19.9757</v>
      </c>
      <c r="Q15" s="66">
        <f t="shared" si="9"/>
        <v>6</v>
      </c>
      <c r="R15" s="65">
        <f>VLOOKUP($A15,'Return Data'!$B$7:$R$2843,16,0)</f>
        <v>19.103400000000001</v>
      </c>
      <c r="S15" s="67">
        <f t="shared" si="4"/>
        <v>16</v>
      </c>
    </row>
    <row r="16" spans="1:20" x14ac:dyDescent="0.3">
      <c r="A16" s="63" t="s">
        <v>1467</v>
      </c>
      <c r="B16" s="64">
        <f>VLOOKUP($A16,'Return Data'!$B$7:$R$2843,3,0)</f>
        <v>44368</v>
      </c>
      <c r="C16" s="65">
        <f>VLOOKUP($A16,'Return Data'!$B$7:$R$2843,4,0)</f>
        <v>79.736400000000003</v>
      </c>
      <c r="D16" s="65">
        <f>VLOOKUP($A16,'Return Data'!$B$7:$R$2843,10,0)</f>
        <v>16.7486</v>
      </c>
      <c r="E16" s="66">
        <f t="shared" si="0"/>
        <v>19</v>
      </c>
      <c r="F16" s="65">
        <f>VLOOKUP($A16,'Return Data'!$B$7:$R$2843,11,0)</f>
        <v>39.032299999999999</v>
      </c>
      <c r="G16" s="66">
        <f t="shared" si="1"/>
        <v>19</v>
      </c>
      <c r="H16" s="65">
        <f>VLOOKUP($A16,'Return Data'!$B$7:$R$2843,12,0)</f>
        <v>59.148099999999999</v>
      </c>
      <c r="I16" s="66">
        <f t="shared" si="5"/>
        <v>17</v>
      </c>
      <c r="J16" s="65">
        <f>VLOOKUP($A16,'Return Data'!$B$7:$R$2843,13,0)</f>
        <v>91.928700000000006</v>
      </c>
      <c r="K16" s="66">
        <f t="shared" si="6"/>
        <v>18</v>
      </c>
      <c r="L16" s="65">
        <f>VLOOKUP($A16,'Return Data'!$B$7:$R$2843,17,0)</f>
        <v>26.357900000000001</v>
      </c>
      <c r="M16" s="66">
        <f t="shared" si="7"/>
        <v>14</v>
      </c>
      <c r="N16" s="65">
        <f>VLOOKUP($A16,'Return Data'!$B$7:$R$2843,14,0)</f>
        <v>11.7028</v>
      </c>
      <c r="O16" s="66">
        <f t="shared" si="8"/>
        <v>12</v>
      </c>
      <c r="P16" s="65">
        <f>VLOOKUP($A16,'Return Data'!$B$7:$R$2843,15,0)</f>
        <v>13.811299999999999</v>
      </c>
      <c r="Q16" s="66">
        <f t="shared" si="9"/>
        <v>11</v>
      </c>
      <c r="R16" s="65">
        <f>VLOOKUP($A16,'Return Data'!$B$7:$R$2843,16,0)</f>
        <v>17.260000000000002</v>
      </c>
      <c r="S16" s="67">
        <f t="shared" si="4"/>
        <v>18</v>
      </c>
    </row>
    <row r="17" spans="1:19" x14ac:dyDescent="0.3">
      <c r="A17" s="63" t="s">
        <v>1469</v>
      </c>
      <c r="B17" s="64">
        <f>VLOOKUP($A17,'Return Data'!$B$7:$R$2843,3,0)</f>
        <v>44368</v>
      </c>
      <c r="C17" s="65">
        <f>VLOOKUP($A17,'Return Data'!$B$7:$R$2843,4,0)</f>
        <v>45.92</v>
      </c>
      <c r="D17" s="65">
        <f>VLOOKUP($A17,'Return Data'!$B$7:$R$2843,10,0)</f>
        <v>18.871300000000002</v>
      </c>
      <c r="E17" s="66">
        <f t="shared" si="0"/>
        <v>11</v>
      </c>
      <c r="F17" s="65">
        <f>VLOOKUP($A17,'Return Data'!$B$7:$R$2843,11,0)</f>
        <v>44.085299999999997</v>
      </c>
      <c r="G17" s="66">
        <f t="shared" si="1"/>
        <v>11</v>
      </c>
      <c r="H17" s="65">
        <f>VLOOKUP($A17,'Return Data'!$B$7:$R$2843,12,0)</f>
        <v>67.591200000000001</v>
      </c>
      <c r="I17" s="66">
        <f t="shared" si="5"/>
        <v>6</v>
      </c>
      <c r="J17" s="65">
        <f>VLOOKUP($A17,'Return Data'!$B$7:$R$2843,13,0)</f>
        <v>108.3485</v>
      </c>
      <c r="K17" s="66">
        <f t="shared" si="6"/>
        <v>4</v>
      </c>
      <c r="L17" s="65">
        <f>VLOOKUP($A17,'Return Data'!$B$7:$R$2843,17,0)</f>
        <v>32.061100000000003</v>
      </c>
      <c r="M17" s="66">
        <f t="shared" si="7"/>
        <v>12</v>
      </c>
      <c r="N17" s="65">
        <f>VLOOKUP($A17,'Return Data'!$B$7:$R$2843,14,0)</f>
        <v>20.212599999999998</v>
      </c>
      <c r="O17" s="66">
        <f t="shared" si="8"/>
        <v>5</v>
      </c>
      <c r="P17" s="65">
        <f>VLOOKUP($A17,'Return Data'!$B$7:$R$2843,15,0)</f>
        <v>17.7697</v>
      </c>
      <c r="Q17" s="66">
        <f t="shared" si="9"/>
        <v>8</v>
      </c>
      <c r="R17" s="65">
        <f>VLOOKUP($A17,'Return Data'!$B$7:$R$2843,16,0)</f>
        <v>16.835799999999999</v>
      </c>
      <c r="S17" s="67">
        <f t="shared" si="4"/>
        <v>20</v>
      </c>
    </row>
    <row r="18" spans="1:19" x14ac:dyDescent="0.3">
      <c r="A18" s="63" t="s">
        <v>1471</v>
      </c>
      <c r="B18" s="64">
        <f>VLOOKUP($A18,'Return Data'!$B$7:$R$2843,3,0)</f>
        <v>44368</v>
      </c>
      <c r="C18" s="65">
        <f>VLOOKUP($A18,'Return Data'!$B$7:$R$2843,4,0)</f>
        <v>15.17</v>
      </c>
      <c r="D18" s="65">
        <f>VLOOKUP($A18,'Return Data'!$B$7:$R$2843,10,0)</f>
        <v>16.7821</v>
      </c>
      <c r="E18" s="66">
        <f t="shared" si="0"/>
        <v>18</v>
      </c>
      <c r="F18" s="65">
        <f>VLOOKUP($A18,'Return Data'!$B$7:$R$2843,11,0)</f>
        <v>39.944600000000001</v>
      </c>
      <c r="G18" s="66">
        <f t="shared" si="1"/>
        <v>18</v>
      </c>
      <c r="H18" s="65">
        <f>VLOOKUP($A18,'Return Data'!$B$7:$R$2843,12,0)</f>
        <v>58.020800000000001</v>
      </c>
      <c r="I18" s="66">
        <f t="shared" si="5"/>
        <v>18</v>
      </c>
      <c r="J18" s="65">
        <f>VLOOKUP($A18,'Return Data'!$B$7:$R$2843,13,0)</f>
        <v>91.057900000000004</v>
      </c>
      <c r="K18" s="66">
        <f t="shared" si="6"/>
        <v>19</v>
      </c>
      <c r="L18" s="65">
        <f>VLOOKUP($A18,'Return Data'!$B$7:$R$2843,17,0)</f>
        <v>25.0184</v>
      </c>
      <c r="M18" s="66">
        <f t="shared" si="7"/>
        <v>17</v>
      </c>
      <c r="N18" s="65">
        <f>VLOOKUP($A18,'Return Data'!$B$7:$R$2843,14,0)</f>
        <v>12.3629</v>
      </c>
      <c r="O18" s="66">
        <f t="shared" si="8"/>
        <v>11</v>
      </c>
      <c r="P18" s="65"/>
      <c r="Q18" s="66"/>
      <c r="R18" s="65">
        <f>VLOOKUP($A18,'Return Data'!$B$7:$R$2843,16,0)</f>
        <v>10.9725</v>
      </c>
      <c r="S18" s="67">
        <f t="shared" si="4"/>
        <v>23</v>
      </c>
    </row>
    <row r="19" spans="1:19" x14ac:dyDescent="0.3">
      <c r="A19" s="63" t="s">
        <v>1472</v>
      </c>
      <c r="B19" s="64">
        <f>VLOOKUP($A19,'Return Data'!$B$7:$R$2843,3,0)</f>
        <v>44368</v>
      </c>
      <c r="C19" s="65">
        <f>VLOOKUP($A19,'Return Data'!$B$7:$R$2843,4,0)</f>
        <v>19.96</v>
      </c>
      <c r="D19" s="65">
        <f>VLOOKUP($A19,'Return Data'!$B$7:$R$2843,10,0)</f>
        <v>22.228999999999999</v>
      </c>
      <c r="E19" s="66">
        <f t="shared" si="0"/>
        <v>4</v>
      </c>
      <c r="F19" s="65">
        <f>VLOOKUP($A19,'Return Data'!$B$7:$R$2843,11,0)</f>
        <v>40.860999999999997</v>
      </c>
      <c r="G19" s="66">
        <f t="shared" ref="G19" si="10">RANK(F19,F$8:F$30,0)</f>
        <v>16</v>
      </c>
      <c r="H19" s="65">
        <f>VLOOKUP($A19,'Return Data'!$B$7:$R$2843,12,0)</f>
        <v>60.450200000000002</v>
      </c>
      <c r="I19" s="66">
        <f t="shared" si="5"/>
        <v>14</v>
      </c>
      <c r="J19" s="65">
        <f>VLOOKUP($A19,'Return Data'!$B$7:$R$2843,13,0)</f>
        <v>99.799800000000005</v>
      </c>
      <c r="K19" s="66">
        <f t="shared" si="6"/>
        <v>13</v>
      </c>
      <c r="L19" s="65"/>
      <c r="M19" s="66"/>
      <c r="N19" s="65"/>
      <c r="O19" s="66"/>
      <c r="P19" s="65"/>
      <c r="Q19" s="66"/>
      <c r="R19" s="65">
        <f>VLOOKUP($A19,'Return Data'!$B$7:$R$2843,16,0)</f>
        <v>68.771799999999999</v>
      </c>
      <c r="S19" s="67">
        <f t="shared" si="4"/>
        <v>1</v>
      </c>
    </row>
    <row r="20" spans="1:19" x14ac:dyDescent="0.3">
      <c r="A20" s="63" t="s">
        <v>1474</v>
      </c>
      <c r="B20" s="64">
        <f>VLOOKUP($A20,'Return Data'!$B$7:$R$2843,3,0)</f>
        <v>44368</v>
      </c>
      <c r="C20" s="65">
        <f>VLOOKUP($A20,'Return Data'!$B$7:$R$2843,4,0)</f>
        <v>18.68</v>
      </c>
      <c r="D20" s="65">
        <f>VLOOKUP($A20,'Return Data'!$B$7:$R$2843,10,0)</f>
        <v>17.116</v>
      </c>
      <c r="E20" s="66">
        <f t="shared" si="0"/>
        <v>17</v>
      </c>
      <c r="F20" s="65">
        <f>VLOOKUP($A20,'Return Data'!$B$7:$R$2843,11,0)</f>
        <v>43.361499999999999</v>
      </c>
      <c r="G20" s="66">
        <f>RANK(F20,F$8:F$30,0)</f>
        <v>12</v>
      </c>
      <c r="H20" s="65">
        <f>VLOOKUP($A20,'Return Data'!$B$7:$R$2843,12,0)</f>
        <v>59.794699999999999</v>
      </c>
      <c r="I20" s="66">
        <f t="shared" si="5"/>
        <v>16</v>
      </c>
      <c r="J20" s="65">
        <f>VLOOKUP($A20,'Return Data'!$B$7:$R$2843,13,0)</f>
        <v>85.870599999999996</v>
      </c>
      <c r="K20" s="66">
        <f t="shared" si="6"/>
        <v>22</v>
      </c>
      <c r="L20" s="65">
        <f>VLOOKUP($A20,'Return Data'!$B$7:$R$2843,17,0)</f>
        <v>33.391800000000003</v>
      </c>
      <c r="M20" s="66">
        <f t="shared" si="7"/>
        <v>11</v>
      </c>
      <c r="N20" s="65"/>
      <c r="O20" s="66"/>
      <c r="P20" s="65"/>
      <c r="Q20" s="66"/>
      <c r="R20" s="65">
        <f>VLOOKUP($A20,'Return Data'!$B$7:$R$2843,16,0)</f>
        <v>26.6616</v>
      </c>
      <c r="S20" s="67">
        <f t="shared" si="4"/>
        <v>9</v>
      </c>
    </row>
    <row r="21" spans="1:19" x14ac:dyDescent="0.3">
      <c r="A21" s="63" t="s">
        <v>1476</v>
      </c>
      <c r="B21" s="64">
        <f>VLOOKUP($A21,'Return Data'!$B$7:$R$2843,3,0)</f>
        <v>44368</v>
      </c>
      <c r="C21" s="65">
        <f>VLOOKUP($A21,'Return Data'!$B$7:$R$2843,4,0)</f>
        <v>15.147399999999999</v>
      </c>
      <c r="D21" s="65">
        <f>VLOOKUP($A21,'Return Data'!$B$7:$R$2843,10,0)</f>
        <v>18.6951</v>
      </c>
      <c r="E21" s="66">
        <f t="shared" si="0"/>
        <v>12</v>
      </c>
      <c r="F21" s="65">
        <f>VLOOKUP($A21,'Return Data'!$B$7:$R$2843,11,0)</f>
        <v>40.630000000000003</v>
      </c>
      <c r="G21" s="66">
        <f>RANK(F21,F$8:F$30,0)</f>
        <v>17</v>
      </c>
      <c r="H21" s="65">
        <f>VLOOKUP($A21,'Return Data'!$B$7:$R$2843,12,0)</f>
        <v>55.837400000000002</v>
      </c>
      <c r="I21" s="66">
        <f t="shared" si="5"/>
        <v>20</v>
      </c>
      <c r="J21" s="65">
        <f>VLOOKUP($A21,'Return Data'!$B$7:$R$2843,13,0)</f>
        <v>86.042599999999993</v>
      </c>
      <c r="K21" s="66">
        <f t="shared" si="6"/>
        <v>21</v>
      </c>
      <c r="L21" s="65"/>
      <c r="M21" s="66"/>
      <c r="N21" s="65"/>
      <c r="O21" s="66"/>
      <c r="P21" s="65"/>
      <c r="Q21" s="66"/>
      <c r="R21" s="65">
        <f>VLOOKUP($A21,'Return Data'!$B$7:$R$2843,16,0)</f>
        <v>36.249000000000002</v>
      </c>
      <c r="S21" s="67">
        <f t="shared" si="4"/>
        <v>5</v>
      </c>
    </row>
    <row r="22" spans="1:19" x14ac:dyDescent="0.3">
      <c r="A22" s="63" t="s">
        <v>1479</v>
      </c>
      <c r="B22" s="64">
        <f>VLOOKUP($A22,'Return Data'!$B$7:$R$2843,3,0)</f>
        <v>44368</v>
      </c>
      <c r="C22" s="65">
        <f>VLOOKUP($A22,'Return Data'!$B$7:$R$2843,4,0)</f>
        <v>154.209</v>
      </c>
      <c r="D22" s="65">
        <f>VLOOKUP($A22,'Return Data'!$B$7:$R$2843,10,0)</f>
        <v>18.227599999999999</v>
      </c>
      <c r="E22" s="66">
        <f t="shared" si="0"/>
        <v>14</v>
      </c>
      <c r="F22" s="65">
        <f>VLOOKUP($A22,'Return Data'!$B$7:$R$2843,11,0)</f>
        <v>49.6158</v>
      </c>
      <c r="G22" s="66">
        <f t="shared" ref="G22:G30" si="11">RANK(F22,F$8:F$30,0)</f>
        <v>4</v>
      </c>
      <c r="H22" s="65">
        <f>VLOOKUP($A22,'Return Data'!$B$7:$R$2843,12,0)</f>
        <v>76.486900000000006</v>
      </c>
      <c r="I22" s="66">
        <f t="shared" si="5"/>
        <v>2</v>
      </c>
      <c r="J22" s="65">
        <f>VLOOKUP($A22,'Return Data'!$B$7:$R$2843,13,0)</f>
        <v>121.5137</v>
      </c>
      <c r="K22" s="66">
        <f t="shared" si="6"/>
        <v>2</v>
      </c>
      <c r="L22" s="65">
        <f>VLOOKUP($A22,'Return Data'!$B$7:$R$2843,17,0)</f>
        <v>42.273600000000002</v>
      </c>
      <c r="M22" s="66">
        <f t="shared" si="7"/>
        <v>3</v>
      </c>
      <c r="N22" s="65">
        <f>VLOOKUP($A22,'Return Data'!$B$7:$R$2843,14,0)</f>
        <v>23.997399999999999</v>
      </c>
      <c r="O22" s="66">
        <f t="shared" si="8"/>
        <v>3</v>
      </c>
      <c r="P22" s="65">
        <f>VLOOKUP($A22,'Return Data'!$B$7:$R$2843,15,0)</f>
        <v>21.657</v>
      </c>
      <c r="Q22" s="66">
        <f t="shared" si="9"/>
        <v>3</v>
      </c>
      <c r="R22" s="65">
        <f>VLOOKUP($A22,'Return Data'!$B$7:$R$2843,16,0)</f>
        <v>21.110900000000001</v>
      </c>
      <c r="S22" s="67">
        <f t="shared" si="4"/>
        <v>13</v>
      </c>
    </row>
    <row r="23" spans="1:19" x14ac:dyDescent="0.3">
      <c r="A23" s="63" t="s">
        <v>1480</v>
      </c>
      <c r="B23" s="64">
        <f>VLOOKUP($A23,'Return Data'!$B$7:$R$2843,3,0)</f>
        <v>44368</v>
      </c>
      <c r="C23" s="65">
        <f>VLOOKUP($A23,'Return Data'!$B$7:$R$2843,4,0)</f>
        <v>38.670999999999999</v>
      </c>
      <c r="D23" s="65">
        <f>VLOOKUP($A23,'Return Data'!$B$7:$R$2843,10,0)</f>
        <v>21.595400000000001</v>
      </c>
      <c r="E23" s="66">
        <f t="shared" si="0"/>
        <v>5</v>
      </c>
      <c r="F23" s="65">
        <f>VLOOKUP($A23,'Return Data'!$B$7:$R$2843,11,0)</f>
        <v>46.664400000000001</v>
      </c>
      <c r="G23" s="66">
        <f t="shared" si="11"/>
        <v>6</v>
      </c>
      <c r="H23" s="65">
        <f>VLOOKUP($A23,'Return Data'!$B$7:$R$2843,12,0)</f>
        <v>66.793199999999999</v>
      </c>
      <c r="I23" s="66">
        <f t="shared" si="5"/>
        <v>7</v>
      </c>
      <c r="J23" s="65">
        <f>VLOOKUP($A23,'Return Data'!$B$7:$R$2843,13,0)</f>
        <v>101.53740000000001</v>
      </c>
      <c r="K23" s="66">
        <f t="shared" si="6"/>
        <v>9</v>
      </c>
      <c r="L23" s="65">
        <f>VLOOKUP($A23,'Return Data'!$B$7:$R$2843,17,0)</f>
        <v>25.9451</v>
      </c>
      <c r="M23" s="66">
        <f t="shared" si="7"/>
        <v>15</v>
      </c>
      <c r="N23" s="65">
        <f>VLOOKUP($A23,'Return Data'!$B$7:$R$2843,14,0)</f>
        <v>12.5374</v>
      </c>
      <c r="O23" s="66">
        <f t="shared" si="8"/>
        <v>10</v>
      </c>
      <c r="P23" s="65">
        <f>VLOOKUP($A23,'Return Data'!$B$7:$R$2843,15,0)</f>
        <v>19.608899999999998</v>
      </c>
      <c r="Q23" s="66">
        <f t="shared" si="9"/>
        <v>7</v>
      </c>
      <c r="R23" s="65">
        <f>VLOOKUP($A23,'Return Data'!$B$7:$R$2843,16,0)</f>
        <v>20.9359</v>
      </c>
      <c r="S23" s="67">
        <f t="shared" si="4"/>
        <v>14</v>
      </c>
    </row>
    <row r="24" spans="1:19" x14ac:dyDescent="0.3">
      <c r="A24" s="63" t="s">
        <v>1483</v>
      </c>
      <c r="B24" s="64">
        <f>VLOOKUP($A24,'Return Data'!$B$7:$R$2843,3,0)</f>
        <v>44368</v>
      </c>
      <c r="C24" s="65">
        <f>VLOOKUP($A24,'Return Data'!$B$7:$R$2843,4,0)</f>
        <v>75.736900000000006</v>
      </c>
      <c r="D24" s="65">
        <f>VLOOKUP($A24,'Return Data'!$B$7:$R$2843,10,0)</f>
        <v>20.2331</v>
      </c>
      <c r="E24" s="66">
        <f t="shared" si="0"/>
        <v>8</v>
      </c>
      <c r="F24" s="65">
        <f>VLOOKUP($A24,'Return Data'!$B$7:$R$2843,11,0)</f>
        <v>49.3827</v>
      </c>
      <c r="G24" s="66">
        <f t="shared" si="11"/>
        <v>5</v>
      </c>
      <c r="H24" s="65">
        <f>VLOOKUP($A24,'Return Data'!$B$7:$R$2843,12,0)</f>
        <v>68.703100000000006</v>
      </c>
      <c r="I24" s="66">
        <f t="shared" si="5"/>
        <v>5</v>
      </c>
      <c r="J24" s="65">
        <f>VLOOKUP($A24,'Return Data'!$B$7:$R$2843,13,0)</f>
        <v>107.541</v>
      </c>
      <c r="K24" s="66">
        <f t="shared" si="6"/>
        <v>5</v>
      </c>
      <c r="L24" s="65">
        <f>VLOOKUP($A24,'Return Data'!$B$7:$R$2843,17,0)</f>
        <v>34.960500000000003</v>
      </c>
      <c r="M24" s="66">
        <f t="shared" si="7"/>
        <v>8</v>
      </c>
      <c r="N24" s="65">
        <f>VLOOKUP($A24,'Return Data'!$B$7:$R$2843,14,0)</f>
        <v>19.3261</v>
      </c>
      <c r="O24" s="66">
        <f t="shared" si="8"/>
        <v>6</v>
      </c>
      <c r="P24" s="65">
        <f>VLOOKUP($A24,'Return Data'!$B$7:$R$2843,15,0)</f>
        <v>22.589200000000002</v>
      </c>
      <c r="Q24" s="66">
        <f t="shared" si="9"/>
        <v>2</v>
      </c>
      <c r="R24" s="65">
        <f>VLOOKUP($A24,'Return Data'!$B$7:$R$2843,16,0)</f>
        <v>25.5776</v>
      </c>
      <c r="S24" s="67">
        <f t="shared" si="4"/>
        <v>10</v>
      </c>
    </row>
    <row r="25" spans="1:19" x14ac:dyDescent="0.3">
      <c r="A25" s="63" t="s">
        <v>1484</v>
      </c>
      <c r="B25" s="64">
        <f>VLOOKUP($A25,'Return Data'!$B$7:$R$2843,3,0)</f>
        <v>44368</v>
      </c>
      <c r="C25" s="65">
        <f>VLOOKUP($A25,'Return Data'!$B$7:$R$2843,4,0)</f>
        <v>19.809999999999999</v>
      </c>
      <c r="D25" s="65">
        <f>VLOOKUP($A25,'Return Data'!$B$7:$R$2843,10,0)</f>
        <v>20.206299999999999</v>
      </c>
      <c r="E25" s="66">
        <f t="shared" si="0"/>
        <v>9</v>
      </c>
      <c r="F25" s="65">
        <f>VLOOKUP($A25,'Return Data'!$B$7:$R$2843,11,0)</f>
        <v>44.493099999999998</v>
      </c>
      <c r="G25" s="66">
        <f t="shared" si="11"/>
        <v>10</v>
      </c>
      <c r="H25" s="65">
        <f>VLOOKUP($A25,'Return Data'!$B$7:$R$2843,12,0)</f>
        <v>64.262</v>
      </c>
      <c r="I25" s="66">
        <f t="shared" si="5"/>
        <v>10</v>
      </c>
      <c r="J25" s="65">
        <f>VLOOKUP($A25,'Return Data'!$B$7:$R$2843,13,0)</f>
        <v>100.9128</v>
      </c>
      <c r="K25" s="66">
        <f t="shared" si="6"/>
        <v>11</v>
      </c>
      <c r="L25" s="65"/>
      <c r="M25" s="66"/>
      <c r="N25" s="65"/>
      <c r="O25" s="66"/>
      <c r="P25" s="65"/>
      <c r="Q25" s="66"/>
      <c r="R25" s="65">
        <f>VLOOKUP($A25,'Return Data'!$B$7:$R$2843,16,0)</f>
        <v>38.271000000000001</v>
      </c>
      <c r="S25" s="67">
        <f t="shared" si="4"/>
        <v>3</v>
      </c>
    </row>
    <row r="26" spans="1:19" x14ac:dyDescent="0.3">
      <c r="A26" s="63" t="s">
        <v>1487</v>
      </c>
      <c r="B26" s="64">
        <f>VLOOKUP($A26,'Return Data'!$B$7:$R$2843,3,0)</f>
        <v>44368</v>
      </c>
      <c r="C26" s="65">
        <f>VLOOKUP($A26,'Return Data'!$B$7:$R$2843,4,0)</f>
        <v>114.9966</v>
      </c>
      <c r="D26" s="65">
        <f>VLOOKUP($A26,'Return Data'!$B$7:$R$2843,10,0)</f>
        <v>35.884300000000003</v>
      </c>
      <c r="E26" s="66">
        <f t="shared" si="0"/>
        <v>1</v>
      </c>
      <c r="F26" s="65">
        <f>VLOOKUP($A26,'Return Data'!$B$7:$R$2843,11,0)</f>
        <v>71.255099999999999</v>
      </c>
      <c r="G26" s="66">
        <f t="shared" si="11"/>
        <v>1</v>
      </c>
      <c r="H26" s="65">
        <f>VLOOKUP($A26,'Return Data'!$B$7:$R$2843,12,0)</f>
        <v>93.394499999999994</v>
      </c>
      <c r="I26" s="66">
        <f t="shared" si="5"/>
        <v>1</v>
      </c>
      <c r="J26" s="65">
        <f>VLOOKUP($A26,'Return Data'!$B$7:$R$2843,13,0)</f>
        <v>181.18379999999999</v>
      </c>
      <c r="K26" s="66">
        <f t="shared" si="6"/>
        <v>1</v>
      </c>
      <c r="L26" s="65">
        <f>VLOOKUP($A26,'Return Data'!$B$7:$R$2843,17,0)</f>
        <v>58.684100000000001</v>
      </c>
      <c r="M26" s="66">
        <f t="shared" si="7"/>
        <v>1</v>
      </c>
      <c r="N26" s="65">
        <f>VLOOKUP($A26,'Return Data'!$B$7:$R$2843,14,0)</f>
        <v>30.689</v>
      </c>
      <c r="O26" s="66">
        <f t="shared" si="8"/>
        <v>1</v>
      </c>
      <c r="P26" s="65">
        <f>VLOOKUP($A26,'Return Data'!$B$7:$R$2843,15,0)</f>
        <v>20.028099999999998</v>
      </c>
      <c r="Q26" s="66">
        <f t="shared" si="9"/>
        <v>5</v>
      </c>
      <c r="R26" s="65">
        <f>VLOOKUP($A26,'Return Data'!$B$7:$R$2843,16,0)</f>
        <v>15.4534</v>
      </c>
      <c r="S26" s="67">
        <f t="shared" si="4"/>
        <v>21</v>
      </c>
    </row>
    <row r="27" spans="1:19" x14ac:dyDescent="0.3">
      <c r="A27" s="63" t="s">
        <v>1488</v>
      </c>
      <c r="B27" s="64">
        <f>VLOOKUP($A27,'Return Data'!$B$7:$R$2843,3,0)</f>
        <v>44368</v>
      </c>
      <c r="C27" s="65">
        <f>VLOOKUP($A27,'Return Data'!$B$7:$R$2843,4,0)</f>
        <v>98.819500000000005</v>
      </c>
      <c r="D27" s="65">
        <f>VLOOKUP($A27,'Return Data'!$B$7:$R$2843,10,0)</f>
        <v>15.2417</v>
      </c>
      <c r="E27" s="66">
        <f t="shared" si="0"/>
        <v>22</v>
      </c>
      <c r="F27" s="65">
        <f>VLOOKUP($A27,'Return Data'!$B$7:$R$2843,11,0)</f>
        <v>32.9236</v>
      </c>
      <c r="G27" s="66">
        <f t="shared" si="11"/>
        <v>23</v>
      </c>
      <c r="H27" s="65">
        <f>VLOOKUP($A27,'Return Data'!$B$7:$R$2843,12,0)</f>
        <v>54.505699999999997</v>
      </c>
      <c r="I27" s="66">
        <f t="shared" si="5"/>
        <v>22</v>
      </c>
      <c r="J27" s="65">
        <f>VLOOKUP($A27,'Return Data'!$B$7:$R$2843,13,0)</f>
        <v>88.766599999999997</v>
      </c>
      <c r="K27" s="66">
        <f t="shared" si="6"/>
        <v>20</v>
      </c>
      <c r="L27" s="65">
        <f>VLOOKUP($A27,'Return Data'!$B$7:$R$2843,17,0)</f>
        <v>34.6218</v>
      </c>
      <c r="M27" s="66">
        <f t="shared" si="7"/>
        <v>9</v>
      </c>
      <c r="N27" s="65">
        <f>VLOOKUP($A27,'Return Data'!$B$7:$R$2843,14,0)</f>
        <v>21.1235</v>
      </c>
      <c r="O27" s="66">
        <f t="shared" si="8"/>
        <v>4</v>
      </c>
      <c r="P27" s="65">
        <f>VLOOKUP($A27,'Return Data'!$B$7:$R$2843,15,0)</f>
        <v>23.600300000000001</v>
      </c>
      <c r="Q27" s="66">
        <f t="shared" si="9"/>
        <v>1</v>
      </c>
      <c r="R27" s="65">
        <f>VLOOKUP($A27,'Return Data'!$B$7:$R$2843,16,0)</f>
        <v>27.3</v>
      </c>
      <c r="S27" s="67">
        <f t="shared" si="4"/>
        <v>8</v>
      </c>
    </row>
    <row r="28" spans="1:19" x14ac:dyDescent="0.3">
      <c r="A28" s="63" t="s">
        <v>1491</v>
      </c>
      <c r="B28" s="64">
        <f>VLOOKUP($A28,'Return Data'!$B$7:$R$2843,3,0)</f>
        <v>44368</v>
      </c>
      <c r="C28" s="65">
        <f>VLOOKUP($A28,'Return Data'!$B$7:$R$2843,4,0)</f>
        <v>132.19130000000001</v>
      </c>
      <c r="D28" s="65">
        <f>VLOOKUP($A28,'Return Data'!$B$7:$R$2843,10,0)</f>
        <v>19.659300000000002</v>
      </c>
      <c r="E28" s="66">
        <f t="shared" si="0"/>
        <v>10</v>
      </c>
      <c r="F28" s="65">
        <f>VLOOKUP($A28,'Return Data'!$B$7:$R$2843,11,0)</f>
        <v>41.659199999999998</v>
      </c>
      <c r="G28" s="66">
        <f t="shared" si="11"/>
        <v>15</v>
      </c>
      <c r="H28" s="65">
        <f>VLOOKUP($A28,'Return Data'!$B$7:$R$2843,12,0)</f>
        <v>63.726500000000001</v>
      </c>
      <c r="I28" s="66">
        <f t="shared" si="5"/>
        <v>12</v>
      </c>
      <c r="J28" s="65">
        <f>VLOOKUP($A28,'Return Data'!$B$7:$R$2843,13,0)</f>
        <v>96.216899999999995</v>
      </c>
      <c r="K28" s="66">
        <f t="shared" si="6"/>
        <v>15</v>
      </c>
      <c r="L28" s="65">
        <f>VLOOKUP($A28,'Return Data'!$B$7:$R$2843,17,0)</f>
        <v>25.867899999999999</v>
      </c>
      <c r="M28" s="66">
        <f t="shared" si="7"/>
        <v>16</v>
      </c>
      <c r="N28" s="65">
        <f>VLOOKUP($A28,'Return Data'!$B$7:$R$2843,14,0)</f>
        <v>11.3574</v>
      </c>
      <c r="O28" s="66">
        <f t="shared" si="8"/>
        <v>13</v>
      </c>
      <c r="P28" s="65">
        <f>VLOOKUP($A28,'Return Data'!$B$7:$R$2843,15,0)</f>
        <v>12.868</v>
      </c>
      <c r="Q28" s="66">
        <f t="shared" si="9"/>
        <v>14</v>
      </c>
      <c r="R28" s="65">
        <f>VLOOKUP($A28,'Return Data'!$B$7:$R$2843,16,0)</f>
        <v>17.1736</v>
      </c>
      <c r="S28" s="67">
        <f t="shared" si="4"/>
        <v>19</v>
      </c>
    </row>
    <row r="29" spans="1:19" x14ac:dyDescent="0.3">
      <c r="A29" s="63" t="s">
        <v>1492</v>
      </c>
      <c r="B29" s="64">
        <f>VLOOKUP($A29,'Return Data'!$B$7:$R$2843,3,0)</f>
        <v>44368</v>
      </c>
      <c r="C29" s="65">
        <f>VLOOKUP($A29,'Return Data'!$B$7:$R$2843,4,0)</f>
        <v>19.4757</v>
      </c>
      <c r="D29" s="65">
        <f>VLOOKUP($A29,'Return Data'!$B$7:$R$2843,10,0)</f>
        <v>25.0029</v>
      </c>
      <c r="E29" s="66">
        <f t="shared" si="0"/>
        <v>2</v>
      </c>
      <c r="F29" s="65">
        <f>VLOOKUP($A29,'Return Data'!$B$7:$R$2843,11,0)</f>
        <v>53.8</v>
      </c>
      <c r="G29" s="66">
        <f t="shared" si="11"/>
        <v>2</v>
      </c>
      <c r="H29" s="65">
        <f>VLOOKUP($A29,'Return Data'!$B$7:$R$2843,12,0)</f>
        <v>70.755600000000001</v>
      </c>
      <c r="I29" s="66">
        <f t="shared" si="5"/>
        <v>3</v>
      </c>
      <c r="J29" s="65">
        <f>VLOOKUP($A29,'Return Data'!$B$7:$R$2843,13,0)</f>
        <v>100.1161</v>
      </c>
      <c r="K29" s="66">
        <f t="shared" si="6"/>
        <v>12</v>
      </c>
      <c r="L29" s="65">
        <f>VLOOKUP($A29,'Return Data'!$B$7:$R$2843,17,0)</f>
        <v>36.119</v>
      </c>
      <c r="M29" s="66">
        <f t="shared" si="7"/>
        <v>7</v>
      </c>
      <c r="N29" s="65"/>
      <c r="O29" s="66"/>
      <c r="P29" s="65"/>
      <c r="Q29" s="66"/>
      <c r="R29" s="65">
        <f>VLOOKUP($A29,'Return Data'!$B$7:$R$2843,16,0)</f>
        <v>29.119700000000002</v>
      </c>
      <c r="S29" s="67">
        <f t="shared" si="4"/>
        <v>7</v>
      </c>
    </row>
    <row r="30" spans="1:19" x14ac:dyDescent="0.3">
      <c r="A30" s="63" t="s">
        <v>1494</v>
      </c>
      <c r="B30" s="64">
        <f>VLOOKUP($A30,'Return Data'!$B$7:$R$2843,3,0)</f>
        <v>44368</v>
      </c>
      <c r="C30" s="65">
        <f>VLOOKUP($A30,'Return Data'!$B$7:$R$2843,4,0)</f>
        <v>25.9</v>
      </c>
      <c r="D30" s="65">
        <f>VLOOKUP($A30,'Return Data'!$B$7:$R$2843,10,0)</f>
        <v>17.300699999999999</v>
      </c>
      <c r="E30" s="66">
        <f t="shared" si="0"/>
        <v>15</v>
      </c>
      <c r="F30" s="65">
        <f>VLOOKUP($A30,'Return Data'!$B$7:$R$2843,11,0)</f>
        <v>41.8401</v>
      </c>
      <c r="G30" s="66">
        <f t="shared" si="11"/>
        <v>14</v>
      </c>
      <c r="H30" s="65">
        <f>VLOOKUP($A30,'Return Data'!$B$7:$R$2843,12,0)</f>
        <v>55.275799999999997</v>
      </c>
      <c r="I30" s="66">
        <f t="shared" si="5"/>
        <v>21</v>
      </c>
      <c r="J30" s="65">
        <f>VLOOKUP($A30,'Return Data'!$B$7:$R$2843,13,0)</f>
        <v>96.509900000000002</v>
      </c>
      <c r="K30" s="66">
        <f t="shared" si="6"/>
        <v>14</v>
      </c>
      <c r="L30" s="65">
        <f>VLOOKUP($A30,'Return Data'!$B$7:$R$2843,17,0)</f>
        <v>36.789400000000001</v>
      </c>
      <c r="M30" s="66">
        <f t="shared" si="7"/>
        <v>6</v>
      </c>
      <c r="N30" s="65">
        <f>VLOOKUP($A30,'Return Data'!$B$7:$R$2843,14,0)</f>
        <v>18.2666</v>
      </c>
      <c r="O30" s="66">
        <f t="shared" si="8"/>
        <v>7</v>
      </c>
      <c r="P30" s="65">
        <f>VLOOKUP($A30,'Return Data'!$B$7:$R$2843,15,0)</f>
        <v>15.974299999999999</v>
      </c>
      <c r="Q30" s="66">
        <f t="shared" si="9"/>
        <v>9</v>
      </c>
      <c r="R30" s="65">
        <f>VLOOKUP($A30,'Return Data'!$B$7:$R$2843,16,0)</f>
        <v>14.4838</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19.634382608695653</v>
      </c>
      <c r="E32" s="74"/>
      <c r="F32" s="75">
        <f>AVERAGE(F8:F30)</f>
        <v>44.274982608695652</v>
      </c>
      <c r="G32" s="74"/>
      <c r="H32" s="75">
        <f>AVERAGE(H8:H30)</f>
        <v>63.973691304347817</v>
      </c>
      <c r="I32" s="74"/>
      <c r="J32" s="75">
        <f>AVERAGE(J8:J30)</f>
        <v>102.2915304347826</v>
      </c>
      <c r="K32" s="74"/>
      <c r="L32" s="75">
        <f>AVERAGE(L8:L30)</f>
        <v>33.583105000000003</v>
      </c>
      <c r="M32" s="74"/>
      <c r="N32" s="75">
        <f>AVERAGE(N8:N30)</f>
        <v>17.093653333333332</v>
      </c>
      <c r="O32" s="74"/>
      <c r="P32" s="75">
        <f>AVERAGE(P8:P30)</f>
        <v>17.991021428571429</v>
      </c>
      <c r="Q32" s="74"/>
      <c r="R32" s="75">
        <f>AVERAGE(R8:R30)</f>
        <v>26.061978260869562</v>
      </c>
      <c r="S32" s="76"/>
    </row>
    <row r="33" spans="1:19" x14ac:dyDescent="0.3">
      <c r="A33" s="73" t="s">
        <v>28</v>
      </c>
      <c r="B33" s="74"/>
      <c r="C33" s="74"/>
      <c r="D33" s="75">
        <f>MIN(D8:D30)</f>
        <v>14.5854</v>
      </c>
      <c r="E33" s="74"/>
      <c r="F33" s="75">
        <f>MIN(F8:F30)</f>
        <v>32.9236</v>
      </c>
      <c r="G33" s="74"/>
      <c r="H33" s="75">
        <f>MIN(H8:H30)</f>
        <v>52.7515</v>
      </c>
      <c r="I33" s="74"/>
      <c r="J33" s="75">
        <f>MIN(J8:J30)</f>
        <v>81.806200000000004</v>
      </c>
      <c r="K33" s="74"/>
      <c r="L33" s="75">
        <f>MIN(L8:L30)</f>
        <v>21.0501</v>
      </c>
      <c r="M33" s="74"/>
      <c r="N33" s="75">
        <f>MIN(N8:N30)</f>
        <v>8.7274999999999991</v>
      </c>
      <c r="O33" s="74"/>
      <c r="P33" s="75">
        <f>MIN(P8:P30)</f>
        <v>12.868</v>
      </c>
      <c r="Q33" s="74"/>
      <c r="R33" s="75">
        <f>MIN(R8:R30)</f>
        <v>10.9725</v>
      </c>
      <c r="S33" s="76"/>
    </row>
    <row r="34" spans="1:19" ht="15" thickBot="1" x14ac:dyDescent="0.35">
      <c r="A34" s="77" t="s">
        <v>29</v>
      </c>
      <c r="B34" s="78"/>
      <c r="C34" s="78"/>
      <c r="D34" s="79">
        <f>MAX(D8:D30)</f>
        <v>35.884300000000003</v>
      </c>
      <c r="E34" s="78"/>
      <c r="F34" s="79">
        <f>MAX(F8:F30)</f>
        <v>71.255099999999999</v>
      </c>
      <c r="G34" s="78"/>
      <c r="H34" s="79">
        <f>MAX(H8:H30)</f>
        <v>93.394499999999994</v>
      </c>
      <c r="I34" s="78"/>
      <c r="J34" s="79">
        <f>MAX(J8:J30)</f>
        <v>181.18379999999999</v>
      </c>
      <c r="K34" s="78"/>
      <c r="L34" s="79">
        <f>MAX(L8:L30)</f>
        <v>58.684100000000001</v>
      </c>
      <c r="M34" s="78"/>
      <c r="N34" s="79">
        <f>MAX(N8:N30)</f>
        <v>30.689</v>
      </c>
      <c r="O34" s="78"/>
      <c r="P34" s="79">
        <f>MAX(P8:P30)</f>
        <v>23.600300000000001</v>
      </c>
      <c r="Q34" s="78"/>
      <c r="R34" s="79">
        <f>MAX(R8:R30)</f>
        <v>68.771799999999999</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44368</v>
      </c>
      <c r="C8" s="65">
        <f>VLOOKUP($A8,'Return Data'!$B$7:$R$2843,4,0)</f>
        <v>48.9193</v>
      </c>
      <c r="D8" s="65">
        <f>VLOOKUP($A8,'Return Data'!$B$7:$R$2843,10,0)</f>
        <v>15.9102</v>
      </c>
      <c r="E8" s="66">
        <f t="shared" ref="E8:E30" si="0">RANK(D8,D$8:D$30,0)</f>
        <v>21</v>
      </c>
      <c r="F8" s="65">
        <f>VLOOKUP($A8,'Return Data'!$B$7:$R$2843,11,0)</f>
        <v>41.395099999999999</v>
      </c>
      <c r="G8" s="66">
        <f t="shared" ref="G8" si="1">RANK(F8,F$8:F$30,0)</f>
        <v>14</v>
      </c>
      <c r="H8" s="65">
        <f>VLOOKUP($A8,'Return Data'!$B$7:$R$2843,12,0)</f>
        <v>64.417500000000004</v>
      </c>
      <c r="I8" s="66">
        <f t="shared" ref="I8" si="2">RANK(H8,H$8:H$30,0)</f>
        <v>8</v>
      </c>
      <c r="J8" s="65">
        <f>VLOOKUP($A8,'Return Data'!$B$7:$R$2843,13,0)</f>
        <v>99.271299999999997</v>
      </c>
      <c r="K8" s="66">
        <f t="shared" ref="K8" si="3">RANK(J8,J$8:J$30,0)</f>
        <v>10</v>
      </c>
      <c r="L8" s="65">
        <f>VLOOKUP($A8,'Return Data'!$B$7:$R$2843,17,0)</f>
        <v>21.569199999999999</v>
      </c>
      <c r="M8" s="66">
        <f>RANK(L8,L$8:L$30,0)</f>
        <v>19</v>
      </c>
      <c r="N8" s="65">
        <f>VLOOKUP($A8,'Return Data'!$B$7:$R$2843,14,0)</f>
        <v>7.4946999999999999</v>
      </c>
      <c r="O8" s="66">
        <f>RANK(N8,N$8:N$30,0)</f>
        <v>15</v>
      </c>
      <c r="P8" s="65">
        <f>VLOOKUP($A8,'Return Data'!$B$7:$R$2843,15,0)</f>
        <v>12.3584</v>
      </c>
      <c r="Q8" s="66">
        <f>RANK(P8,P$8:P$30,0)</f>
        <v>12</v>
      </c>
      <c r="R8" s="65">
        <f>VLOOKUP($A8,'Return Data'!$B$7:$R$2843,16,0)</f>
        <v>11.8512</v>
      </c>
      <c r="S8" s="67">
        <f t="shared" ref="S8" si="4">RANK(R8,R$8:R$30,0)</f>
        <v>20</v>
      </c>
    </row>
    <row r="9" spans="1:20" x14ac:dyDescent="0.3">
      <c r="A9" s="63" t="s">
        <v>1453</v>
      </c>
      <c r="B9" s="64">
        <f>VLOOKUP($A9,'Return Data'!$B$7:$R$2843,3,0)</f>
        <v>44368</v>
      </c>
      <c r="C9" s="65">
        <f>VLOOKUP($A9,'Return Data'!$B$7:$R$2843,4,0)</f>
        <v>50.04</v>
      </c>
      <c r="D9" s="65">
        <f>VLOOKUP($A9,'Return Data'!$B$7:$R$2843,10,0)</f>
        <v>16.752199999999998</v>
      </c>
      <c r="E9" s="66">
        <f t="shared" si="0"/>
        <v>16</v>
      </c>
      <c r="F9" s="65">
        <f>VLOOKUP($A9,'Return Data'!$B$7:$R$2843,11,0)</f>
        <v>34.335599999999999</v>
      </c>
      <c r="G9" s="66">
        <f t="shared" ref="G9:G30" si="5">RANK(F9,F$8:F$30,0)</f>
        <v>22</v>
      </c>
      <c r="H9" s="65">
        <f>VLOOKUP($A9,'Return Data'!$B$7:$R$2843,12,0)</f>
        <v>50.859200000000001</v>
      </c>
      <c r="I9" s="66">
        <f t="shared" ref="I9:I30" si="6">RANK(H9,H$8:H$30,0)</f>
        <v>23</v>
      </c>
      <c r="J9" s="65">
        <f>VLOOKUP($A9,'Return Data'!$B$7:$R$2843,13,0)</f>
        <v>78.778099999999995</v>
      </c>
      <c r="K9" s="66">
        <f t="shared" ref="K9:K30" si="7">RANK(J9,J$8:J$30,0)</f>
        <v>23</v>
      </c>
      <c r="L9" s="65">
        <f>VLOOKUP($A9,'Return Data'!$B$7:$R$2843,17,0)</f>
        <v>31.650400000000001</v>
      </c>
      <c r="M9" s="66">
        <f t="shared" ref="M9:M30" si="8">RANK(L9,L$8:L$30,0)</f>
        <v>10</v>
      </c>
      <c r="N9" s="65">
        <f>VLOOKUP($A9,'Return Data'!$B$7:$R$2843,14,0)</f>
        <v>23.145800000000001</v>
      </c>
      <c r="O9" s="66">
        <f t="shared" ref="O9:O30" si="9">RANK(N9,N$8:N$30,0)</f>
        <v>2</v>
      </c>
      <c r="P9" s="65">
        <f>VLOOKUP($A9,'Return Data'!$B$7:$R$2843,15,0)</f>
        <v>19.680299999999999</v>
      </c>
      <c r="Q9" s="66">
        <f t="shared" ref="Q9:Q30" si="10">RANK(P9,P$8:P$30,0)</f>
        <v>4</v>
      </c>
      <c r="R9" s="65">
        <f>VLOOKUP($A9,'Return Data'!$B$7:$R$2843,16,0)</f>
        <v>23.7225</v>
      </c>
      <c r="S9" s="67">
        <f t="shared" ref="S9:S30" si="11">RANK(R9,R$8:R$30,0)</f>
        <v>9</v>
      </c>
    </row>
    <row r="10" spans="1:20" x14ac:dyDescent="0.3">
      <c r="A10" s="63" t="s">
        <v>1455</v>
      </c>
      <c r="B10" s="64">
        <f>VLOOKUP($A10,'Return Data'!$B$7:$R$2843,3,0)</f>
        <v>44368</v>
      </c>
      <c r="C10" s="65">
        <f>VLOOKUP($A10,'Return Data'!$B$7:$R$2843,4,0)</f>
        <v>21.81</v>
      </c>
      <c r="D10" s="65">
        <f>VLOOKUP($A10,'Return Data'!$B$7:$R$2843,10,0)</f>
        <v>20.497199999999999</v>
      </c>
      <c r="E10" s="66">
        <f t="shared" si="0"/>
        <v>6</v>
      </c>
      <c r="F10" s="65">
        <f>VLOOKUP($A10,'Return Data'!$B$7:$R$2843,11,0)</f>
        <v>44.341500000000003</v>
      </c>
      <c r="G10" s="66">
        <f t="shared" si="5"/>
        <v>8</v>
      </c>
      <c r="H10" s="65">
        <f>VLOOKUP($A10,'Return Data'!$B$7:$R$2843,12,0)</f>
        <v>62.035699999999999</v>
      </c>
      <c r="I10" s="66">
        <f t="shared" si="6"/>
        <v>12</v>
      </c>
      <c r="J10" s="65">
        <f>VLOOKUP($A10,'Return Data'!$B$7:$R$2843,13,0)</f>
        <v>107.1225</v>
      </c>
      <c r="K10" s="66">
        <f t="shared" si="7"/>
        <v>3</v>
      </c>
      <c r="L10" s="65">
        <f>VLOOKUP($A10,'Return Data'!$B$7:$R$2843,17,0)</f>
        <v>44.880099999999999</v>
      </c>
      <c r="M10" s="66">
        <f t="shared" si="8"/>
        <v>2</v>
      </c>
      <c r="N10" s="65"/>
      <c r="O10" s="66"/>
      <c r="P10" s="65"/>
      <c r="Q10" s="66"/>
      <c r="R10" s="65">
        <f>VLOOKUP($A10,'Return Data'!$B$7:$R$2843,16,0)</f>
        <v>36.487299999999998</v>
      </c>
      <c r="S10" s="67">
        <f t="shared" si="11"/>
        <v>2</v>
      </c>
    </row>
    <row r="11" spans="1:20" x14ac:dyDescent="0.3">
      <c r="A11" s="63" t="s">
        <v>1457</v>
      </c>
      <c r="B11" s="64">
        <f>VLOOKUP($A11,'Return Data'!$B$7:$R$2843,3,0)</f>
        <v>44368</v>
      </c>
      <c r="C11" s="65">
        <f>VLOOKUP($A11,'Return Data'!$B$7:$R$2843,4,0)</f>
        <v>18.36</v>
      </c>
      <c r="D11" s="65">
        <f>VLOOKUP($A11,'Return Data'!$B$7:$R$2843,10,0)</f>
        <v>19.843299999999999</v>
      </c>
      <c r="E11" s="66">
        <f t="shared" si="0"/>
        <v>8</v>
      </c>
      <c r="F11" s="65">
        <f>VLOOKUP($A11,'Return Data'!$B$7:$R$2843,11,0)</f>
        <v>43.325499999999998</v>
      </c>
      <c r="G11" s="66">
        <f t="shared" si="5"/>
        <v>9</v>
      </c>
      <c r="H11" s="65">
        <f>VLOOKUP($A11,'Return Data'!$B$7:$R$2843,12,0)</f>
        <v>59.7911</v>
      </c>
      <c r="I11" s="66">
        <f t="shared" si="6"/>
        <v>13</v>
      </c>
      <c r="J11" s="65">
        <f>VLOOKUP($A11,'Return Data'!$B$7:$R$2843,13,0)</f>
        <v>100</v>
      </c>
      <c r="K11" s="66">
        <f t="shared" si="7"/>
        <v>8</v>
      </c>
      <c r="L11" s="65">
        <f>VLOOKUP($A11,'Return Data'!$B$7:$R$2843,17,0)</f>
        <v>36.746299999999998</v>
      </c>
      <c r="M11" s="66">
        <f t="shared" si="8"/>
        <v>4</v>
      </c>
      <c r="N11" s="65"/>
      <c r="O11" s="66"/>
      <c r="P11" s="65"/>
      <c r="Q11" s="66"/>
      <c r="R11" s="65">
        <f>VLOOKUP($A11,'Return Data'!$B$7:$R$2843,16,0)</f>
        <v>29.534199999999998</v>
      </c>
      <c r="S11" s="67">
        <f t="shared" si="11"/>
        <v>6</v>
      </c>
    </row>
    <row r="12" spans="1:20" x14ac:dyDescent="0.3">
      <c r="A12" s="63" t="s">
        <v>1459</v>
      </c>
      <c r="B12" s="64">
        <f>VLOOKUP($A12,'Return Data'!$B$7:$R$2843,3,0)</f>
        <v>44368</v>
      </c>
      <c r="C12" s="65">
        <f>VLOOKUP($A12,'Return Data'!$B$7:$R$2843,4,0)</f>
        <v>92.352000000000004</v>
      </c>
      <c r="D12" s="65">
        <f>VLOOKUP($A12,'Return Data'!$B$7:$R$2843,10,0)</f>
        <v>18.156099999999999</v>
      </c>
      <c r="E12" s="66">
        <f t="shared" si="0"/>
        <v>12</v>
      </c>
      <c r="F12" s="65">
        <f>VLOOKUP($A12,'Return Data'!$B$7:$R$2843,11,0)</f>
        <v>36.4559</v>
      </c>
      <c r="G12" s="66">
        <f t="shared" si="5"/>
        <v>21</v>
      </c>
      <c r="H12" s="65">
        <f>VLOOKUP($A12,'Return Data'!$B$7:$R$2843,12,0)</f>
        <v>55.0441</v>
      </c>
      <c r="I12" s="66">
        <f t="shared" si="6"/>
        <v>19</v>
      </c>
      <c r="J12" s="65">
        <f>VLOOKUP($A12,'Return Data'!$B$7:$R$2843,13,0)</f>
        <v>91.565899999999999</v>
      </c>
      <c r="K12" s="66">
        <f t="shared" si="7"/>
        <v>17</v>
      </c>
      <c r="L12" s="65">
        <f>VLOOKUP($A12,'Return Data'!$B$7:$R$2843,17,0)</f>
        <v>30.219100000000001</v>
      </c>
      <c r="M12" s="66">
        <f t="shared" si="8"/>
        <v>12</v>
      </c>
      <c r="N12" s="65">
        <f>VLOOKUP($A12,'Return Data'!$B$7:$R$2843,14,0)</f>
        <v>15.936</v>
      </c>
      <c r="O12" s="66">
        <f t="shared" si="9"/>
        <v>8</v>
      </c>
      <c r="P12" s="65">
        <f>VLOOKUP($A12,'Return Data'!$B$7:$R$2843,15,0)</f>
        <v>14.891</v>
      </c>
      <c r="Q12" s="66">
        <f t="shared" si="10"/>
        <v>10</v>
      </c>
      <c r="R12" s="65">
        <f>VLOOKUP($A12,'Return Data'!$B$7:$R$2843,16,0)</f>
        <v>17.168900000000001</v>
      </c>
      <c r="S12" s="67">
        <f t="shared" si="11"/>
        <v>14</v>
      </c>
    </row>
    <row r="13" spans="1:20" x14ac:dyDescent="0.3">
      <c r="A13" s="63" t="s">
        <v>1461</v>
      </c>
      <c r="B13" s="64">
        <f>VLOOKUP($A13,'Return Data'!$B$7:$R$2843,3,0)</f>
        <v>44368</v>
      </c>
      <c r="C13" s="65">
        <f>VLOOKUP($A13,'Return Data'!$B$7:$R$2843,4,0)</f>
        <v>20.433</v>
      </c>
      <c r="D13" s="65">
        <f>VLOOKUP($A13,'Return Data'!$B$7:$R$2843,10,0)</f>
        <v>16.235299999999999</v>
      </c>
      <c r="E13" s="66">
        <f t="shared" si="0"/>
        <v>20</v>
      </c>
      <c r="F13" s="65">
        <f>VLOOKUP($A13,'Return Data'!$B$7:$R$2843,11,0)</f>
        <v>45.430599999999998</v>
      </c>
      <c r="G13" s="66">
        <f t="shared" si="5"/>
        <v>7</v>
      </c>
      <c r="H13" s="65">
        <f>VLOOKUP($A13,'Return Data'!$B$7:$R$2843,12,0)</f>
        <v>63.817799999999998</v>
      </c>
      <c r="I13" s="66">
        <f t="shared" si="6"/>
        <v>9</v>
      </c>
      <c r="J13" s="65">
        <f>VLOOKUP($A13,'Return Data'!$B$7:$R$2843,13,0)</f>
        <v>101.78749999999999</v>
      </c>
      <c r="K13" s="66">
        <f t="shared" si="7"/>
        <v>7</v>
      </c>
      <c r="L13" s="65">
        <f>VLOOKUP($A13,'Return Data'!$B$7:$R$2843,17,0)</f>
        <v>36.662799999999997</v>
      </c>
      <c r="M13" s="66">
        <f t="shared" si="8"/>
        <v>5</v>
      </c>
      <c r="N13" s="65"/>
      <c r="O13" s="66"/>
      <c r="P13" s="65"/>
      <c r="Q13" s="66"/>
      <c r="R13" s="65">
        <f>VLOOKUP($A13,'Return Data'!$B$7:$R$2843,16,0)</f>
        <v>35.191499999999998</v>
      </c>
      <c r="S13" s="67">
        <f t="shared" si="11"/>
        <v>4</v>
      </c>
    </row>
    <row r="14" spans="1:20" x14ac:dyDescent="0.3">
      <c r="A14" s="63" t="s">
        <v>1462</v>
      </c>
      <c r="B14" s="64">
        <f>VLOOKUP($A14,'Return Data'!$B$7:$R$2843,3,0)</f>
        <v>44368</v>
      </c>
      <c r="C14" s="65">
        <f>VLOOKUP($A14,'Return Data'!$B$7:$R$2843,4,0)</f>
        <v>75.925600000000003</v>
      </c>
      <c r="D14" s="65">
        <f>VLOOKUP($A14,'Return Data'!$B$7:$R$2843,10,0)</f>
        <v>14.3386</v>
      </c>
      <c r="E14" s="66">
        <f t="shared" si="0"/>
        <v>23</v>
      </c>
      <c r="F14" s="65">
        <f>VLOOKUP($A14,'Return Data'!$B$7:$R$2843,11,0)</f>
        <v>37.128500000000003</v>
      </c>
      <c r="G14" s="66">
        <f t="shared" si="5"/>
        <v>20</v>
      </c>
      <c r="H14" s="65">
        <f>VLOOKUP($A14,'Return Data'!$B$7:$R$2843,12,0)</f>
        <v>59.058100000000003</v>
      </c>
      <c r="I14" s="66">
        <f t="shared" si="6"/>
        <v>14</v>
      </c>
      <c r="J14" s="65">
        <f>VLOOKUP($A14,'Return Data'!$B$7:$R$2843,13,0)</f>
        <v>92.433999999999997</v>
      </c>
      <c r="K14" s="66">
        <f t="shared" si="7"/>
        <v>16</v>
      </c>
      <c r="L14" s="65">
        <f>VLOOKUP($A14,'Return Data'!$B$7:$R$2843,17,0)</f>
        <v>20.0032</v>
      </c>
      <c r="M14" s="66">
        <f t="shared" si="8"/>
        <v>20</v>
      </c>
      <c r="N14" s="65">
        <f>VLOOKUP($A14,'Return Data'!$B$7:$R$2843,14,0)</f>
        <v>9.2996999999999996</v>
      </c>
      <c r="O14" s="66">
        <f t="shared" si="9"/>
        <v>14</v>
      </c>
      <c r="P14" s="65">
        <f>VLOOKUP($A14,'Return Data'!$B$7:$R$2843,15,0)</f>
        <v>12.2056</v>
      </c>
      <c r="Q14" s="66">
        <f t="shared" si="10"/>
        <v>13</v>
      </c>
      <c r="R14" s="65">
        <f>VLOOKUP($A14,'Return Data'!$B$7:$R$2843,16,0)</f>
        <v>14.0238</v>
      </c>
      <c r="S14" s="67">
        <f t="shared" si="11"/>
        <v>17</v>
      </c>
    </row>
    <row r="15" spans="1:20" x14ac:dyDescent="0.3">
      <c r="A15" s="63" t="s">
        <v>1465</v>
      </c>
      <c r="B15" s="64">
        <f>VLOOKUP($A15,'Return Data'!$B$7:$R$2843,3,0)</f>
        <v>44368</v>
      </c>
      <c r="C15" s="65">
        <f>VLOOKUP($A15,'Return Data'!$B$7:$R$2843,4,0)</f>
        <v>63.945999999999998</v>
      </c>
      <c r="D15" s="65">
        <f>VLOOKUP($A15,'Return Data'!$B$7:$R$2843,10,0)</f>
        <v>22.904499999999999</v>
      </c>
      <c r="E15" s="66">
        <f t="shared" si="0"/>
        <v>3</v>
      </c>
      <c r="F15" s="65">
        <f>VLOOKUP($A15,'Return Data'!$B$7:$R$2843,11,0)</f>
        <v>48.954099999999997</v>
      </c>
      <c r="G15" s="66">
        <f t="shared" si="5"/>
        <v>3</v>
      </c>
      <c r="H15" s="65">
        <f>VLOOKUP($A15,'Return Data'!$B$7:$R$2843,12,0)</f>
        <v>68.923500000000004</v>
      </c>
      <c r="I15" s="66">
        <f t="shared" si="6"/>
        <v>3</v>
      </c>
      <c r="J15" s="65">
        <f>VLOOKUP($A15,'Return Data'!$B$7:$R$2843,13,0)</f>
        <v>103.33880000000001</v>
      </c>
      <c r="K15" s="66">
        <f t="shared" si="7"/>
        <v>6</v>
      </c>
      <c r="L15" s="65">
        <f>VLOOKUP($A15,'Return Data'!$B$7:$R$2843,17,0)</f>
        <v>23.6539</v>
      </c>
      <c r="M15" s="66">
        <f t="shared" si="8"/>
        <v>18</v>
      </c>
      <c r="N15" s="65">
        <f>VLOOKUP($A15,'Return Data'!$B$7:$R$2843,14,0)</f>
        <v>12.6488</v>
      </c>
      <c r="O15" s="66">
        <f t="shared" si="9"/>
        <v>9</v>
      </c>
      <c r="P15" s="65">
        <f>VLOOKUP($A15,'Return Data'!$B$7:$R$2843,15,0)</f>
        <v>18.5685</v>
      </c>
      <c r="Q15" s="66">
        <f t="shared" si="10"/>
        <v>6</v>
      </c>
      <c r="R15" s="65">
        <f>VLOOKUP($A15,'Return Data'!$B$7:$R$2843,16,0)</f>
        <v>15.062200000000001</v>
      </c>
      <c r="S15" s="67">
        <f t="shared" si="11"/>
        <v>16</v>
      </c>
    </row>
    <row r="16" spans="1:20" x14ac:dyDescent="0.3">
      <c r="A16" s="63" t="s">
        <v>1466</v>
      </c>
      <c r="B16" s="64">
        <f>VLOOKUP($A16,'Return Data'!$B$7:$R$2843,3,0)</f>
        <v>44368</v>
      </c>
      <c r="C16" s="65">
        <f>VLOOKUP($A16,'Return Data'!$B$7:$R$2843,4,0)</f>
        <v>73.794899999999998</v>
      </c>
      <c r="D16" s="65">
        <f>VLOOKUP($A16,'Return Data'!$B$7:$R$2843,10,0)</f>
        <v>16.3202</v>
      </c>
      <c r="E16" s="66">
        <f t="shared" si="0"/>
        <v>19</v>
      </c>
      <c r="F16" s="65">
        <f>VLOOKUP($A16,'Return Data'!$B$7:$R$2843,11,0)</f>
        <v>38.046599999999998</v>
      </c>
      <c r="G16" s="66">
        <f t="shared" si="5"/>
        <v>19</v>
      </c>
      <c r="H16" s="65">
        <f>VLOOKUP($A16,'Return Data'!$B$7:$R$2843,12,0)</f>
        <v>57.462699999999998</v>
      </c>
      <c r="I16" s="66">
        <f t="shared" si="6"/>
        <v>17</v>
      </c>
      <c r="J16" s="65">
        <f>VLOOKUP($A16,'Return Data'!$B$7:$R$2843,13,0)</f>
        <v>89.203599999999994</v>
      </c>
      <c r="K16" s="66">
        <f t="shared" si="7"/>
        <v>19</v>
      </c>
      <c r="L16" s="65">
        <f>VLOOKUP($A16,'Return Data'!$B$7:$R$2843,17,0)</f>
        <v>24.596599999999999</v>
      </c>
      <c r="M16" s="66">
        <f t="shared" si="8"/>
        <v>15</v>
      </c>
      <c r="N16" s="65">
        <f>VLOOKUP($A16,'Return Data'!$B$7:$R$2843,14,0)</f>
        <v>10.3531</v>
      </c>
      <c r="O16" s="66">
        <f t="shared" si="9"/>
        <v>12</v>
      </c>
      <c r="P16" s="65">
        <f>VLOOKUP($A16,'Return Data'!$B$7:$R$2843,15,0)</f>
        <v>12.6515</v>
      </c>
      <c r="Q16" s="66">
        <f t="shared" si="10"/>
        <v>11</v>
      </c>
      <c r="R16" s="65">
        <f>VLOOKUP($A16,'Return Data'!$B$7:$R$2843,16,0)</f>
        <v>13.2166</v>
      </c>
      <c r="S16" s="67">
        <f t="shared" si="11"/>
        <v>19</v>
      </c>
    </row>
    <row r="17" spans="1:19" x14ac:dyDescent="0.3">
      <c r="A17" s="63" t="s">
        <v>1468</v>
      </c>
      <c r="B17" s="64">
        <f>VLOOKUP($A17,'Return Data'!$B$7:$R$2843,3,0)</f>
        <v>44368</v>
      </c>
      <c r="C17" s="65">
        <f>VLOOKUP($A17,'Return Data'!$B$7:$R$2843,4,0)</f>
        <v>42.93</v>
      </c>
      <c r="D17" s="65">
        <f>VLOOKUP($A17,'Return Data'!$B$7:$R$2843,10,0)</f>
        <v>18.3949</v>
      </c>
      <c r="E17" s="66">
        <f t="shared" si="0"/>
        <v>11</v>
      </c>
      <c r="F17" s="65">
        <f>VLOOKUP($A17,'Return Data'!$B$7:$R$2843,11,0)</f>
        <v>43.052300000000002</v>
      </c>
      <c r="G17" s="66">
        <f t="shared" si="5"/>
        <v>11</v>
      </c>
      <c r="H17" s="65">
        <f>VLOOKUP($A17,'Return Data'!$B$7:$R$2843,12,0)</f>
        <v>65.752899999999997</v>
      </c>
      <c r="I17" s="66">
        <f t="shared" si="6"/>
        <v>6</v>
      </c>
      <c r="J17" s="65">
        <f>VLOOKUP($A17,'Return Data'!$B$7:$R$2843,13,0)</f>
        <v>105.2103</v>
      </c>
      <c r="K17" s="66">
        <f t="shared" si="7"/>
        <v>5</v>
      </c>
      <c r="L17" s="65">
        <f>VLOOKUP($A17,'Return Data'!$B$7:$R$2843,17,0)</f>
        <v>30.189900000000002</v>
      </c>
      <c r="M17" s="66">
        <f t="shared" si="8"/>
        <v>13</v>
      </c>
      <c r="N17" s="65">
        <f>VLOOKUP($A17,'Return Data'!$B$7:$R$2843,14,0)</f>
        <v>18.6953</v>
      </c>
      <c r="O17" s="66">
        <f t="shared" si="9"/>
        <v>5</v>
      </c>
      <c r="P17" s="65">
        <f>VLOOKUP($A17,'Return Data'!$B$7:$R$2843,15,0)</f>
        <v>16.635899999999999</v>
      </c>
      <c r="Q17" s="66">
        <f t="shared" si="10"/>
        <v>8</v>
      </c>
      <c r="R17" s="65">
        <f>VLOOKUP($A17,'Return Data'!$B$7:$R$2843,16,0)</f>
        <v>11.2341</v>
      </c>
      <c r="S17" s="67">
        <f t="shared" si="11"/>
        <v>21</v>
      </c>
    </row>
    <row r="18" spans="1:19" x14ac:dyDescent="0.3">
      <c r="A18" s="63" t="s">
        <v>1470</v>
      </c>
      <c r="B18" s="64">
        <f>VLOOKUP($A18,'Return Data'!$B$7:$R$2843,3,0)</f>
        <v>44368</v>
      </c>
      <c r="C18" s="65">
        <f>VLOOKUP($A18,'Return Data'!$B$7:$R$2843,4,0)</f>
        <v>14.15</v>
      </c>
      <c r="D18" s="65">
        <f>VLOOKUP($A18,'Return Data'!$B$7:$R$2843,10,0)</f>
        <v>16.556799999999999</v>
      </c>
      <c r="E18" s="66">
        <f t="shared" si="0"/>
        <v>17</v>
      </c>
      <c r="F18" s="65">
        <f>VLOOKUP($A18,'Return Data'!$B$7:$R$2843,11,0)</f>
        <v>39.408900000000003</v>
      </c>
      <c r="G18" s="66">
        <f t="shared" si="5"/>
        <v>17</v>
      </c>
      <c r="H18" s="65">
        <f>VLOOKUP($A18,'Return Data'!$B$7:$R$2843,12,0)</f>
        <v>57.047699999999999</v>
      </c>
      <c r="I18" s="66">
        <f t="shared" si="6"/>
        <v>18</v>
      </c>
      <c r="J18" s="65">
        <f>VLOOKUP($A18,'Return Data'!$B$7:$R$2843,13,0)</f>
        <v>89.424400000000006</v>
      </c>
      <c r="K18" s="66">
        <f t="shared" si="7"/>
        <v>18</v>
      </c>
      <c r="L18" s="65">
        <f>VLOOKUP($A18,'Return Data'!$B$7:$R$2843,17,0)</f>
        <v>23.847000000000001</v>
      </c>
      <c r="M18" s="66">
        <f t="shared" si="8"/>
        <v>17</v>
      </c>
      <c r="N18" s="65">
        <f>VLOOKUP($A18,'Return Data'!$B$7:$R$2843,14,0)</f>
        <v>10.834</v>
      </c>
      <c r="O18" s="66">
        <f t="shared" si="9"/>
        <v>11</v>
      </c>
      <c r="P18" s="65"/>
      <c r="Q18" s="66"/>
      <c r="R18" s="65">
        <f>VLOOKUP($A18,'Return Data'!$B$7:$R$2843,16,0)</f>
        <v>9.0594999999999999</v>
      </c>
      <c r="S18" s="67">
        <f t="shared" si="11"/>
        <v>23</v>
      </c>
    </row>
    <row r="19" spans="1:19" x14ac:dyDescent="0.3">
      <c r="A19" s="63" t="s">
        <v>1473</v>
      </c>
      <c r="B19" s="64">
        <f>VLOOKUP($A19,'Return Data'!$B$7:$R$2843,3,0)</f>
        <v>44368</v>
      </c>
      <c r="C19" s="65">
        <f>VLOOKUP($A19,'Return Data'!$B$7:$R$2843,4,0)</f>
        <v>19.45</v>
      </c>
      <c r="D19" s="65">
        <f>VLOOKUP($A19,'Return Data'!$B$7:$R$2843,10,0)</f>
        <v>21.638500000000001</v>
      </c>
      <c r="E19" s="66">
        <f t="shared" si="0"/>
        <v>4</v>
      </c>
      <c r="F19" s="65">
        <f>VLOOKUP($A19,'Return Data'!$B$7:$R$2843,11,0)</f>
        <v>39.426499999999997</v>
      </c>
      <c r="G19" s="66">
        <f t="shared" si="5"/>
        <v>16</v>
      </c>
      <c r="H19" s="65">
        <f>VLOOKUP($A19,'Return Data'!$B$7:$R$2843,12,0)</f>
        <v>58.001600000000003</v>
      </c>
      <c r="I19" s="66">
        <f t="shared" si="6"/>
        <v>15</v>
      </c>
      <c r="J19" s="65">
        <f>VLOOKUP($A19,'Return Data'!$B$7:$R$2843,13,0)</f>
        <v>95.871099999999998</v>
      </c>
      <c r="K19" s="66">
        <f t="shared" si="7"/>
        <v>13</v>
      </c>
      <c r="L19" s="65"/>
      <c r="M19" s="66"/>
      <c r="N19" s="65"/>
      <c r="O19" s="66"/>
      <c r="P19" s="65"/>
      <c r="Q19" s="66"/>
      <c r="R19" s="65">
        <f>VLOOKUP($A19,'Return Data'!$B$7:$R$2843,16,0)</f>
        <v>65.496099999999998</v>
      </c>
      <c r="S19" s="67">
        <f t="shared" si="11"/>
        <v>1</v>
      </c>
    </row>
    <row r="20" spans="1:19" x14ac:dyDescent="0.3">
      <c r="A20" s="63" t="s">
        <v>1475</v>
      </c>
      <c r="B20" s="64">
        <f>VLOOKUP($A20,'Return Data'!$B$7:$R$2843,3,0)</f>
        <v>44368</v>
      </c>
      <c r="C20" s="65">
        <f>VLOOKUP($A20,'Return Data'!$B$7:$R$2843,4,0)</f>
        <v>17.89</v>
      </c>
      <c r="D20" s="65">
        <f>VLOOKUP($A20,'Return Data'!$B$7:$R$2843,10,0)</f>
        <v>16.5472</v>
      </c>
      <c r="E20" s="66">
        <f t="shared" si="0"/>
        <v>18</v>
      </c>
      <c r="F20" s="65">
        <f>VLOOKUP($A20,'Return Data'!$B$7:$R$2843,11,0)</f>
        <v>42.096899999999998</v>
      </c>
      <c r="G20" s="66">
        <f t="shared" si="5"/>
        <v>12</v>
      </c>
      <c r="H20" s="65">
        <f>VLOOKUP($A20,'Return Data'!$B$7:$R$2843,12,0)</f>
        <v>57.760100000000001</v>
      </c>
      <c r="I20" s="66">
        <f t="shared" si="6"/>
        <v>16</v>
      </c>
      <c r="J20" s="65">
        <f>VLOOKUP($A20,'Return Data'!$B$7:$R$2843,13,0)</f>
        <v>82.737499999999997</v>
      </c>
      <c r="K20" s="66">
        <f t="shared" si="7"/>
        <v>21</v>
      </c>
      <c r="L20" s="65">
        <f>VLOOKUP($A20,'Return Data'!$B$7:$R$2843,17,0)</f>
        <v>31.296700000000001</v>
      </c>
      <c r="M20" s="66">
        <f t="shared" si="8"/>
        <v>11</v>
      </c>
      <c r="N20" s="65"/>
      <c r="O20" s="66"/>
      <c r="P20" s="65"/>
      <c r="Q20" s="66"/>
      <c r="R20" s="65">
        <f>VLOOKUP($A20,'Return Data'!$B$7:$R$2843,16,0)</f>
        <v>24.6083</v>
      </c>
      <c r="S20" s="67">
        <f t="shared" si="11"/>
        <v>8</v>
      </c>
    </row>
    <row r="21" spans="1:19" x14ac:dyDescent="0.3">
      <c r="A21" s="63" t="s">
        <v>1477</v>
      </c>
      <c r="B21" s="64">
        <f>VLOOKUP($A21,'Return Data'!$B$7:$R$2843,3,0)</f>
        <v>44368</v>
      </c>
      <c r="C21" s="65">
        <f>VLOOKUP($A21,'Return Data'!$B$7:$R$2843,4,0)</f>
        <v>14.705299999999999</v>
      </c>
      <c r="D21" s="65">
        <f>VLOOKUP($A21,'Return Data'!$B$7:$R$2843,10,0)</f>
        <v>18.011500000000002</v>
      </c>
      <c r="E21" s="66">
        <f t="shared" si="0"/>
        <v>13</v>
      </c>
      <c r="F21" s="65">
        <f>VLOOKUP($A21,'Return Data'!$B$7:$R$2843,11,0)</f>
        <v>39.107199999999999</v>
      </c>
      <c r="G21" s="66">
        <f t="shared" si="5"/>
        <v>18</v>
      </c>
      <c r="H21" s="65">
        <f>VLOOKUP($A21,'Return Data'!$B$7:$R$2843,12,0)</f>
        <v>53.306399999999996</v>
      </c>
      <c r="I21" s="66">
        <f t="shared" si="6"/>
        <v>21</v>
      </c>
      <c r="J21" s="65">
        <f>VLOOKUP($A21,'Return Data'!$B$7:$R$2843,13,0)</f>
        <v>81.969300000000004</v>
      </c>
      <c r="K21" s="66">
        <f t="shared" si="7"/>
        <v>22</v>
      </c>
      <c r="L21" s="65"/>
      <c r="M21" s="66"/>
      <c r="N21" s="65"/>
      <c r="O21" s="66"/>
      <c r="P21" s="65"/>
      <c r="Q21" s="66"/>
      <c r="R21" s="65">
        <f>VLOOKUP($A21,'Return Data'!$B$7:$R$2843,16,0)</f>
        <v>33.275700000000001</v>
      </c>
      <c r="S21" s="67">
        <f t="shared" si="11"/>
        <v>5</v>
      </c>
    </row>
    <row r="22" spans="1:19" x14ac:dyDescent="0.3">
      <c r="A22" s="63" t="s">
        <v>1478</v>
      </c>
      <c r="B22" s="64">
        <f>VLOOKUP($A22,'Return Data'!$B$7:$R$2843,3,0)</f>
        <v>44368</v>
      </c>
      <c r="C22" s="65">
        <f>VLOOKUP($A22,'Return Data'!$B$7:$R$2843,4,0)</f>
        <v>138.43100000000001</v>
      </c>
      <c r="D22" s="65">
        <f>VLOOKUP($A22,'Return Data'!$B$7:$R$2843,10,0)</f>
        <v>17.785499999999999</v>
      </c>
      <c r="E22" s="66">
        <f t="shared" si="0"/>
        <v>14</v>
      </c>
      <c r="F22" s="65">
        <f>VLOOKUP($A22,'Return Data'!$B$7:$R$2843,11,0)</f>
        <v>48.52</v>
      </c>
      <c r="G22" s="66">
        <f t="shared" si="5"/>
        <v>5</v>
      </c>
      <c r="H22" s="65">
        <f>VLOOKUP($A22,'Return Data'!$B$7:$R$2843,12,0)</f>
        <v>74.559600000000003</v>
      </c>
      <c r="I22" s="66">
        <f t="shared" si="6"/>
        <v>2</v>
      </c>
      <c r="J22" s="65">
        <f>VLOOKUP($A22,'Return Data'!$B$7:$R$2843,13,0)</f>
        <v>118.2903</v>
      </c>
      <c r="K22" s="66">
        <f t="shared" si="7"/>
        <v>2</v>
      </c>
      <c r="L22" s="65">
        <f>VLOOKUP($A22,'Return Data'!$B$7:$R$2843,17,0)</f>
        <v>40.264200000000002</v>
      </c>
      <c r="M22" s="66">
        <f t="shared" si="8"/>
        <v>3</v>
      </c>
      <c r="N22" s="65">
        <f>VLOOKUP($A22,'Return Data'!$B$7:$R$2843,14,0)</f>
        <v>22.3245</v>
      </c>
      <c r="O22" s="66">
        <f t="shared" si="9"/>
        <v>3</v>
      </c>
      <c r="P22" s="65">
        <f>VLOOKUP($A22,'Return Data'!$B$7:$R$2843,15,0)</f>
        <v>19.9468</v>
      </c>
      <c r="Q22" s="66">
        <f t="shared" si="10"/>
        <v>3</v>
      </c>
      <c r="R22" s="65">
        <f>VLOOKUP($A22,'Return Data'!$B$7:$R$2843,16,0)</f>
        <v>17.457100000000001</v>
      </c>
      <c r="S22" s="67">
        <f t="shared" si="11"/>
        <v>13</v>
      </c>
    </row>
    <row r="23" spans="1:19" x14ac:dyDescent="0.3">
      <c r="A23" s="63" t="s">
        <v>1481</v>
      </c>
      <c r="B23" s="64">
        <f>VLOOKUP($A23,'Return Data'!$B$7:$R$2843,3,0)</f>
        <v>44368</v>
      </c>
      <c r="C23" s="65">
        <f>VLOOKUP($A23,'Return Data'!$B$7:$R$2843,4,0)</f>
        <v>36.313000000000002</v>
      </c>
      <c r="D23" s="65">
        <f>VLOOKUP($A23,'Return Data'!$B$7:$R$2843,10,0)</f>
        <v>21.265699999999999</v>
      </c>
      <c r="E23" s="66">
        <f t="shared" si="0"/>
        <v>5</v>
      </c>
      <c r="F23" s="65">
        <f>VLOOKUP($A23,'Return Data'!$B$7:$R$2843,11,0)</f>
        <v>45.905700000000003</v>
      </c>
      <c r="G23" s="66">
        <f t="shared" si="5"/>
        <v>6</v>
      </c>
      <c r="H23" s="65">
        <f>VLOOKUP($A23,'Return Data'!$B$7:$R$2843,12,0)</f>
        <v>65.4803</v>
      </c>
      <c r="I23" s="66">
        <f t="shared" si="6"/>
        <v>7</v>
      </c>
      <c r="J23" s="65">
        <f>VLOOKUP($A23,'Return Data'!$B$7:$R$2843,13,0)</f>
        <v>99.412400000000005</v>
      </c>
      <c r="K23" s="66">
        <f t="shared" si="7"/>
        <v>9</v>
      </c>
      <c r="L23" s="65">
        <f>VLOOKUP($A23,'Return Data'!$B$7:$R$2843,17,0)</f>
        <v>24.572600000000001</v>
      </c>
      <c r="M23" s="66">
        <f t="shared" si="8"/>
        <v>16</v>
      </c>
      <c r="N23" s="65">
        <f>VLOOKUP($A23,'Return Data'!$B$7:$R$2843,14,0)</f>
        <v>11.3139</v>
      </c>
      <c r="O23" s="66">
        <f t="shared" si="9"/>
        <v>10</v>
      </c>
      <c r="P23" s="65">
        <f>VLOOKUP($A23,'Return Data'!$B$7:$R$2843,15,0)</f>
        <v>18.438300000000002</v>
      </c>
      <c r="Q23" s="66">
        <f t="shared" si="10"/>
        <v>7</v>
      </c>
      <c r="R23" s="65">
        <f>VLOOKUP($A23,'Return Data'!$B$7:$R$2843,16,0)</f>
        <v>19.871200000000002</v>
      </c>
      <c r="S23" s="67">
        <f t="shared" si="11"/>
        <v>11</v>
      </c>
    </row>
    <row r="24" spans="1:19" x14ac:dyDescent="0.3">
      <c r="A24" s="63" t="s">
        <v>1482</v>
      </c>
      <c r="B24" s="64">
        <f>VLOOKUP($A24,'Return Data'!$B$7:$R$2843,3,0)</f>
        <v>44368</v>
      </c>
      <c r="C24" s="65">
        <f>VLOOKUP($A24,'Return Data'!$B$7:$R$2843,4,0)</f>
        <v>69.936099999999996</v>
      </c>
      <c r="D24" s="65">
        <f>VLOOKUP($A24,'Return Data'!$B$7:$R$2843,10,0)</f>
        <v>19.960899999999999</v>
      </c>
      <c r="E24" s="66">
        <f t="shared" si="0"/>
        <v>7</v>
      </c>
      <c r="F24" s="65">
        <f>VLOOKUP($A24,'Return Data'!$B$7:$R$2843,11,0)</f>
        <v>48.731200000000001</v>
      </c>
      <c r="G24" s="66">
        <f t="shared" si="5"/>
        <v>4</v>
      </c>
      <c r="H24" s="65">
        <f>VLOOKUP($A24,'Return Data'!$B$7:$R$2843,12,0)</f>
        <v>67.622399999999999</v>
      </c>
      <c r="I24" s="66">
        <f t="shared" si="6"/>
        <v>5</v>
      </c>
      <c r="J24" s="65">
        <f>VLOOKUP($A24,'Return Data'!$B$7:$R$2843,13,0)</f>
        <v>105.75369999999999</v>
      </c>
      <c r="K24" s="66">
        <f t="shared" si="7"/>
        <v>4</v>
      </c>
      <c r="L24" s="65">
        <f>VLOOKUP($A24,'Return Data'!$B$7:$R$2843,17,0)</f>
        <v>33.814700000000002</v>
      </c>
      <c r="M24" s="66">
        <f t="shared" si="8"/>
        <v>7</v>
      </c>
      <c r="N24" s="65">
        <f>VLOOKUP($A24,'Return Data'!$B$7:$R$2843,14,0)</f>
        <v>18.225999999999999</v>
      </c>
      <c r="O24" s="66">
        <f t="shared" si="9"/>
        <v>6</v>
      </c>
      <c r="P24" s="65">
        <f>VLOOKUP($A24,'Return Data'!$B$7:$R$2843,15,0)</f>
        <v>21.320900000000002</v>
      </c>
      <c r="Q24" s="66">
        <f t="shared" si="10"/>
        <v>2</v>
      </c>
      <c r="R24" s="65">
        <f>VLOOKUP($A24,'Return Data'!$B$7:$R$2843,16,0)</f>
        <v>19.793099999999999</v>
      </c>
      <c r="S24" s="67">
        <f t="shared" si="11"/>
        <v>12</v>
      </c>
    </row>
    <row r="25" spans="1:19" x14ac:dyDescent="0.3">
      <c r="A25" s="63" t="s">
        <v>1485</v>
      </c>
      <c r="B25" s="64">
        <f>VLOOKUP($A25,'Return Data'!$B$7:$R$2843,3,0)</f>
        <v>44368</v>
      </c>
      <c r="C25" s="65">
        <f>VLOOKUP($A25,'Return Data'!$B$7:$R$2843,4,0)</f>
        <v>19.09</v>
      </c>
      <c r="D25" s="65">
        <f>VLOOKUP($A25,'Return Data'!$B$7:$R$2843,10,0)</f>
        <v>19.686499999999999</v>
      </c>
      <c r="E25" s="66">
        <f t="shared" si="0"/>
        <v>9</v>
      </c>
      <c r="F25" s="65">
        <f>VLOOKUP($A25,'Return Data'!$B$7:$R$2843,11,0)</f>
        <v>43.318300000000001</v>
      </c>
      <c r="G25" s="66">
        <f t="shared" si="5"/>
        <v>10</v>
      </c>
      <c r="H25" s="65">
        <f>VLOOKUP($A25,'Return Data'!$B$7:$R$2843,12,0)</f>
        <v>62.192</v>
      </c>
      <c r="I25" s="66">
        <f t="shared" si="6"/>
        <v>11</v>
      </c>
      <c r="J25" s="65">
        <f>VLOOKUP($A25,'Return Data'!$B$7:$R$2843,13,0)</f>
        <v>97.414699999999996</v>
      </c>
      <c r="K25" s="66">
        <f t="shared" si="7"/>
        <v>11</v>
      </c>
      <c r="L25" s="65"/>
      <c r="M25" s="66"/>
      <c r="N25" s="65"/>
      <c r="O25" s="66"/>
      <c r="P25" s="65"/>
      <c r="Q25" s="66"/>
      <c r="R25" s="65">
        <f>VLOOKUP($A25,'Return Data'!$B$7:$R$2843,16,0)</f>
        <v>35.865499999999997</v>
      </c>
      <c r="S25" s="67">
        <f t="shared" si="11"/>
        <v>3</v>
      </c>
    </row>
    <row r="26" spans="1:19" x14ac:dyDescent="0.3">
      <c r="A26" s="63" t="s">
        <v>1486</v>
      </c>
      <c r="B26" s="64">
        <f>VLOOKUP($A26,'Return Data'!$B$7:$R$2843,3,0)</f>
        <v>44368</v>
      </c>
      <c r="C26" s="65">
        <f>VLOOKUP($A26,'Return Data'!$B$7:$R$2843,4,0)</f>
        <v>125.17534199526099</v>
      </c>
      <c r="D26" s="65">
        <f>VLOOKUP($A26,'Return Data'!$B$7:$R$2843,10,0)</f>
        <v>35.155999999999999</v>
      </c>
      <c r="E26" s="66">
        <f t="shared" si="0"/>
        <v>1</v>
      </c>
      <c r="F26" s="65">
        <f>VLOOKUP($A26,'Return Data'!$B$7:$R$2843,11,0)</f>
        <v>69.591999999999999</v>
      </c>
      <c r="G26" s="66">
        <f t="shared" si="5"/>
        <v>1</v>
      </c>
      <c r="H26" s="65">
        <f>VLOOKUP($A26,'Return Data'!$B$7:$R$2843,12,0)</f>
        <v>91.061000000000007</v>
      </c>
      <c r="I26" s="66">
        <f t="shared" si="6"/>
        <v>1</v>
      </c>
      <c r="J26" s="65">
        <f>VLOOKUP($A26,'Return Data'!$B$7:$R$2843,13,0)</f>
        <v>177.05410000000001</v>
      </c>
      <c r="K26" s="66">
        <f t="shared" si="7"/>
        <v>1</v>
      </c>
      <c r="L26" s="65">
        <f>VLOOKUP($A26,'Return Data'!$B$7:$R$2843,17,0)</f>
        <v>57.4238</v>
      </c>
      <c r="M26" s="66">
        <f t="shared" si="8"/>
        <v>1</v>
      </c>
      <c r="N26" s="65">
        <f>VLOOKUP($A26,'Return Data'!$B$7:$R$2843,14,0)</f>
        <v>29.794</v>
      </c>
      <c r="O26" s="66">
        <f t="shared" si="9"/>
        <v>1</v>
      </c>
      <c r="P26" s="65">
        <f>VLOOKUP($A26,'Return Data'!$B$7:$R$2843,15,0)</f>
        <v>19.473199999999999</v>
      </c>
      <c r="Q26" s="66">
        <f t="shared" si="10"/>
        <v>5</v>
      </c>
      <c r="R26" s="65">
        <f>VLOOKUP($A26,'Return Data'!$B$7:$R$2843,16,0)</f>
        <v>10.774900000000001</v>
      </c>
      <c r="S26" s="67">
        <f t="shared" si="11"/>
        <v>22</v>
      </c>
    </row>
    <row r="27" spans="1:19" x14ac:dyDescent="0.3">
      <c r="A27" s="63" t="s">
        <v>1489</v>
      </c>
      <c r="B27" s="64">
        <f>VLOOKUP($A27,'Return Data'!$B$7:$R$2843,3,0)</f>
        <v>44368</v>
      </c>
      <c r="C27" s="65">
        <f>VLOOKUP($A27,'Return Data'!$B$7:$R$2843,4,0)</f>
        <v>89.8947</v>
      </c>
      <c r="D27" s="65">
        <f>VLOOKUP($A27,'Return Data'!$B$7:$R$2843,10,0)</f>
        <v>14.901199999999999</v>
      </c>
      <c r="E27" s="66">
        <f t="shared" si="0"/>
        <v>22</v>
      </c>
      <c r="F27" s="65">
        <f>VLOOKUP($A27,'Return Data'!$B$7:$R$2843,11,0)</f>
        <v>32.198700000000002</v>
      </c>
      <c r="G27" s="66">
        <f t="shared" si="5"/>
        <v>23</v>
      </c>
      <c r="H27" s="65">
        <f>VLOOKUP($A27,'Return Data'!$B$7:$R$2843,12,0)</f>
        <v>53.2941</v>
      </c>
      <c r="I27" s="66">
        <f t="shared" si="6"/>
        <v>22</v>
      </c>
      <c r="J27" s="65">
        <f>VLOOKUP($A27,'Return Data'!$B$7:$R$2843,13,0)</f>
        <v>86.749899999999997</v>
      </c>
      <c r="K27" s="66">
        <f t="shared" si="7"/>
        <v>20</v>
      </c>
      <c r="L27" s="65">
        <f>VLOOKUP($A27,'Return Data'!$B$7:$R$2843,17,0)</f>
        <v>33.064900000000002</v>
      </c>
      <c r="M27" s="66">
        <f t="shared" si="8"/>
        <v>9</v>
      </c>
      <c r="N27" s="65">
        <f>VLOOKUP($A27,'Return Data'!$B$7:$R$2843,14,0)</f>
        <v>19.694400000000002</v>
      </c>
      <c r="O27" s="66">
        <f t="shared" si="9"/>
        <v>4</v>
      </c>
      <c r="P27" s="65">
        <f>VLOOKUP($A27,'Return Data'!$B$7:$R$2843,15,0)</f>
        <v>22.195599999999999</v>
      </c>
      <c r="Q27" s="66">
        <f t="shared" si="10"/>
        <v>1</v>
      </c>
      <c r="R27" s="65">
        <f>VLOOKUP($A27,'Return Data'!$B$7:$R$2843,16,0)</f>
        <v>20.475899999999999</v>
      </c>
      <c r="S27" s="67">
        <f t="shared" si="11"/>
        <v>10</v>
      </c>
    </row>
    <row r="28" spans="1:19" x14ac:dyDescent="0.3">
      <c r="A28" s="63" t="s">
        <v>1490</v>
      </c>
      <c r="B28" s="64">
        <f>VLOOKUP($A28,'Return Data'!$B$7:$R$2843,3,0)</f>
        <v>44368</v>
      </c>
      <c r="C28" s="65">
        <f>VLOOKUP($A28,'Return Data'!$B$7:$R$2843,4,0)</f>
        <v>124.97329999999999</v>
      </c>
      <c r="D28" s="65">
        <f>VLOOKUP($A28,'Return Data'!$B$7:$R$2843,10,0)</f>
        <v>19.347000000000001</v>
      </c>
      <c r="E28" s="66">
        <f t="shared" si="0"/>
        <v>10</v>
      </c>
      <c r="F28" s="65">
        <f>VLOOKUP($A28,'Return Data'!$B$7:$R$2843,11,0)</f>
        <v>40.9497</v>
      </c>
      <c r="G28" s="66">
        <f t="shared" si="5"/>
        <v>15</v>
      </c>
      <c r="H28" s="65">
        <f>VLOOKUP($A28,'Return Data'!$B$7:$R$2843,12,0)</f>
        <v>62.500700000000002</v>
      </c>
      <c r="I28" s="66">
        <f t="shared" si="6"/>
        <v>10</v>
      </c>
      <c r="J28" s="65">
        <f>VLOOKUP($A28,'Return Data'!$B$7:$R$2843,13,0)</f>
        <v>94.248199999999997</v>
      </c>
      <c r="K28" s="66">
        <f t="shared" si="7"/>
        <v>15</v>
      </c>
      <c r="L28" s="65">
        <f>VLOOKUP($A28,'Return Data'!$B$7:$R$2843,17,0)</f>
        <v>24.6553</v>
      </c>
      <c r="M28" s="66">
        <f t="shared" si="8"/>
        <v>14</v>
      </c>
      <c r="N28" s="65">
        <f>VLOOKUP($A28,'Return Data'!$B$7:$R$2843,14,0)</f>
        <v>10.329599999999999</v>
      </c>
      <c r="O28" s="66">
        <f t="shared" si="9"/>
        <v>13</v>
      </c>
      <c r="P28" s="65">
        <f>VLOOKUP($A28,'Return Data'!$B$7:$R$2843,15,0)</f>
        <v>11.9747</v>
      </c>
      <c r="Q28" s="66">
        <f t="shared" si="10"/>
        <v>14</v>
      </c>
      <c r="R28" s="65">
        <f>VLOOKUP($A28,'Return Data'!$B$7:$R$2843,16,0)</f>
        <v>16.6966</v>
      </c>
      <c r="S28" s="67">
        <f t="shared" si="11"/>
        <v>15</v>
      </c>
    </row>
    <row r="29" spans="1:19" x14ac:dyDescent="0.3">
      <c r="A29" s="63" t="s">
        <v>1493</v>
      </c>
      <c r="B29" s="64">
        <f>VLOOKUP($A29,'Return Data'!$B$7:$R$2843,3,0)</f>
        <v>44368</v>
      </c>
      <c r="C29" s="65">
        <f>VLOOKUP($A29,'Return Data'!$B$7:$R$2843,4,0)</f>
        <v>18.529599999999999</v>
      </c>
      <c r="D29" s="65">
        <f>VLOOKUP($A29,'Return Data'!$B$7:$R$2843,10,0)</f>
        <v>24.421500000000002</v>
      </c>
      <c r="E29" s="66">
        <f t="shared" si="0"/>
        <v>2</v>
      </c>
      <c r="F29" s="65">
        <f>VLOOKUP($A29,'Return Data'!$B$7:$R$2843,11,0)</f>
        <v>52.458100000000002</v>
      </c>
      <c r="G29" s="66">
        <f t="shared" si="5"/>
        <v>2</v>
      </c>
      <c r="H29" s="65">
        <f>VLOOKUP($A29,'Return Data'!$B$7:$R$2843,12,0)</f>
        <v>68.486099999999993</v>
      </c>
      <c r="I29" s="66">
        <f t="shared" si="6"/>
        <v>4</v>
      </c>
      <c r="J29" s="65">
        <f>VLOOKUP($A29,'Return Data'!$B$7:$R$2843,13,0)</f>
        <v>96.592200000000005</v>
      </c>
      <c r="K29" s="66">
        <f t="shared" si="7"/>
        <v>12</v>
      </c>
      <c r="L29" s="65">
        <f>VLOOKUP($A29,'Return Data'!$B$7:$R$2843,17,0)</f>
        <v>33.6753</v>
      </c>
      <c r="M29" s="66">
        <f t="shared" si="8"/>
        <v>8</v>
      </c>
      <c r="N29" s="65"/>
      <c r="O29" s="66"/>
      <c r="P29" s="65"/>
      <c r="Q29" s="66"/>
      <c r="R29" s="65">
        <f>VLOOKUP($A29,'Return Data'!$B$7:$R$2843,16,0)</f>
        <v>26.677900000000001</v>
      </c>
      <c r="S29" s="67">
        <f t="shared" si="11"/>
        <v>7</v>
      </c>
    </row>
    <row r="30" spans="1:19" x14ac:dyDescent="0.3">
      <c r="A30" s="63" t="s">
        <v>1495</v>
      </c>
      <c r="B30" s="64">
        <f>VLOOKUP($A30,'Return Data'!$B$7:$R$2843,3,0)</f>
        <v>44368</v>
      </c>
      <c r="C30" s="65">
        <f>VLOOKUP($A30,'Return Data'!$B$7:$R$2843,4,0)</f>
        <v>24.51</v>
      </c>
      <c r="D30" s="65">
        <f>VLOOKUP($A30,'Return Data'!$B$7:$R$2843,10,0)</f>
        <v>17.104600000000001</v>
      </c>
      <c r="E30" s="66">
        <f t="shared" si="0"/>
        <v>15</v>
      </c>
      <c r="F30" s="65">
        <f>VLOOKUP($A30,'Return Data'!$B$7:$R$2843,11,0)</f>
        <v>41.430999999999997</v>
      </c>
      <c r="G30" s="66">
        <f t="shared" si="5"/>
        <v>13</v>
      </c>
      <c r="H30" s="65">
        <f>VLOOKUP($A30,'Return Data'!$B$7:$R$2843,12,0)</f>
        <v>54.442300000000003</v>
      </c>
      <c r="I30" s="66">
        <f t="shared" si="6"/>
        <v>20</v>
      </c>
      <c r="J30" s="65">
        <f>VLOOKUP($A30,'Return Data'!$B$7:$R$2843,13,0)</f>
        <v>95.143299999999996</v>
      </c>
      <c r="K30" s="66">
        <f t="shared" si="7"/>
        <v>14</v>
      </c>
      <c r="L30" s="65">
        <f>VLOOKUP($A30,'Return Data'!$B$7:$R$2843,17,0)</f>
        <v>35.848199999999999</v>
      </c>
      <c r="M30" s="66">
        <f t="shared" si="8"/>
        <v>6</v>
      </c>
      <c r="N30" s="65">
        <f>VLOOKUP($A30,'Return Data'!$B$7:$R$2843,14,0)</f>
        <v>17.505500000000001</v>
      </c>
      <c r="O30" s="66">
        <f t="shared" si="9"/>
        <v>7</v>
      </c>
      <c r="P30" s="65">
        <f>VLOOKUP($A30,'Return Data'!$B$7:$R$2843,15,0)</f>
        <v>15.0967</v>
      </c>
      <c r="Q30" s="66">
        <f t="shared" si="10"/>
        <v>9</v>
      </c>
      <c r="R30" s="65">
        <f>VLOOKUP($A30,'Return Data'!$B$7:$R$2843,16,0)</f>
        <v>13.589700000000001</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19.205886956521738</v>
      </c>
      <c r="E32" s="74"/>
      <c r="F32" s="75">
        <f>AVERAGE(F8:F30)</f>
        <v>43.287386956521743</v>
      </c>
      <c r="G32" s="74"/>
      <c r="H32" s="75">
        <f>AVERAGE(H8:H30)</f>
        <v>62.300734782608693</v>
      </c>
      <c r="I32" s="74"/>
      <c r="J32" s="75">
        <f>AVERAGE(J8:J30)</f>
        <v>99.537960869565225</v>
      </c>
      <c r="K32" s="74"/>
      <c r="L32" s="75">
        <f>AVERAGE(L8:L30)</f>
        <v>31.931710000000002</v>
      </c>
      <c r="M32" s="74"/>
      <c r="N32" s="75">
        <f>AVERAGE(N8:N30)</f>
        <v>15.839686666666667</v>
      </c>
      <c r="O32" s="74"/>
      <c r="P32" s="75">
        <f>AVERAGE(P8:P30)</f>
        <v>16.816957142857142</v>
      </c>
      <c r="Q32" s="74"/>
      <c r="R32" s="75">
        <f>AVERAGE(R8:R30)</f>
        <v>22.657991304347828</v>
      </c>
      <c r="S32" s="76"/>
    </row>
    <row r="33" spans="1:19" x14ac:dyDescent="0.3">
      <c r="A33" s="73" t="s">
        <v>28</v>
      </c>
      <c r="B33" s="74"/>
      <c r="C33" s="74"/>
      <c r="D33" s="75">
        <f>MIN(D8:D30)</f>
        <v>14.3386</v>
      </c>
      <c r="E33" s="74"/>
      <c r="F33" s="75">
        <f>MIN(F8:F30)</f>
        <v>32.198700000000002</v>
      </c>
      <c r="G33" s="74"/>
      <c r="H33" s="75">
        <f>MIN(H8:H30)</f>
        <v>50.859200000000001</v>
      </c>
      <c r="I33" s="74"/>
      <c r="J33" s="75">
        <f>MIN(J8:J30)</f>
        <v>78.778099999999995</v>
      </c>
      <c r="K33" s="74"/>
      <c r="L33" s="75">
        <f>MIN(L8:L30)</f>
        <v>20.0032</v>
      </c>
      <c r="M33" s="74"/>
      <c r="N33" s="75">
        <f>MIN(N8:N30)</f>
        <v>7.4946999999999999</v>
      </c>
      <c r="O33" s="74"/>
      <c r="P33" s="75">
        <f>MIN(P8:P30)</f>
        <v>11.9747</v>
      </c>
      <c r="Q33" s="74"/>
      <c r="R33" s="75">
        <f>MIN(R8:R30)</f>
        <v>9.0594999999999999</v>
      </c>
      <c r="S33" s="76"/>
    </row>
    <row r="34" spans="1:19" ht="15" thickBot="1" x14ac:dyDescent="0.35">
      <c r="A34" s="77" t="s">
        <v>29</v>
      </c>
      <c r="B34" s="78"/>
      <c r="C34" s="78"/>
      <c r="D34" s="79">
        <f>MAX(D8:D30)</f>
        <v>35.155999999999999</v>
      </c>
      <c r="E34" s="78"/>
      <c r="F34" s="79">
        <f>MAX(F8:F30)</f>
        <v>69.591999999999999</v>
      </c>
      <c r="G34" s="78"/>
      <c r="H34" s="79">
        <f>MAX(H8:H30)</f>
        <v>91.061000000000007</v>
      </c>
      <c r="I34" s="78"/>
      <c r="J34" s="79">
        <f>MAX(J8:J30)</f>
        <v>177.05410000000001</v>
      </c>
      <c r="K34" s="78"/>
      <c r="L34" s="79">
        <f>MAX(L8:L30)</f>
        <v>57.4238</v>
      </c>
      <c r="M34" s="78"/>
      <c r="N34" s="79">
        <f>MAX(N8:N30)</f>
        <v>29.794</v>
      </c>
      <c r="O34" s="78"/>
      <c r="P34" s="79">
        <f>MAX(P8:P30)</f>
        <v>22.195599999999999</v>
      </c>
      <c r="Q34" s="78"/>
      <c r="R34" s="79">
        <f>MAX(R8:R30)</f>
        <v>65.496099999999998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44368</v>
      </c>
      <c r="C8" s="65">
        <f>VLOOKUP($A8,'Return Data'!$B$7:$R$2843,4,0)</f>
        <v>423.72</v>
      </c>
      <c r="D8" s="65">
        <f>VLOOKUP($A8,'Return Data'!$B$7:$R$2843,10,0)</f>
        <v>13.500500000000001</v>
      </c>
      <c r="E8" s="66">
        <f t="shared" ref="E8:E33" si="0">RANK(D8,D$8:D$33,0)</f>
        <v>9</v>
      </c>
      <c r="F8" s="65">
        <f>VLOOKUP($A8,'Return Data'!$B$7:$R$2843,11,0)</f>
        <v>32.049399999999999</v>
      </c>
      <c r="G8" s="66">
        <f t="shared" ref="G8:G25" si="1">RANK(F8,F$8:F$33,0)</f>
        <v>12</v>
      </c>
      <c r="H8" s="65">
        <f>VLOOKUP($A8,'Return Data'!$B$7:$R$2843,12,0)</f>
        <v>50.079700000000003</v>
      </c>
      <c r="I8" s="66">
        <f t="shared" ref="I8:I25" si="2">RANK(H8,H$8:H$33,0)</f>
        <v>17</v>
      </c>
      <c r="J8" s="65">
        <f>VLOOKUP($A8,'Return Data'!$B$7:$R$2843,13,0)</f>
        <v>73.755399999999995</v>
      </c>
      <c r="K8" s="66">
        <f t="shared" ref="K8:K21" si="3">RANK(J8,J$8:J$33,0)</f>
        <v>13</v>
      </c>
      <c r="L8" s="65">
        <f>VLOOKUP($A8,'Return Data'!$B$7:$R$2843,17,0)</f>
        <v>19.7225</v>
      </c>
      <c r="M8" s="66">
        <f t="shared" ref="M8:M21" si="4">RANK(L8,L$8:L$33,0)</f>
        <v>22</v>
      </c>
      <c r="N8" s="65">
        <f>VLOOKUP($A8,'Return Data'!$B$7:$R$2843,14,0)</f>
        <v>10.3993</v>
      </c>
      <c r="O8" s="66">
        <f t="shared" ref="O8:O20" si="5">RANK(N8,N$8:N$33,0)</f>
        <v>21</v>
      </c>
      <c r="P8" s="65">
        <f>VLOOKUP($A8,'Return Data'!$B$7:$R$2843,15,0)</f>
        <v>13.0838</v>
      </c>
      <c r="Q8" s="66">
        <f t="shared" ref="Q8:Q16" si="6">RANK(P8,P$8:P$33,0)</f>
        <v>19</v>
      </c>
      <c r="R8" s="65">
        <f>VLOOKUP($A8,'Return Data'!$B$7:$R$2843,16,0)</f>
        <v>16.059899999999999</v>
      </c>
      <c r="S8" s="67">
        <f t="shared" ref="S8:S33" si="7">RANK(R8,R$8:R$33,0)</f>
        <v>23</v>
      </c>
    </row>
    <row r="9" spans="1:20" x14ac:dyDescent="0.3">
      <c r="A9" s="63" t="s">
        <v>1152</v>
      </c>
      <c r="B9" s="64">
        <f>VLOOKUP($A9,'Return Data'!$B$7:$R$2843,3,0)</f>
        <v>44368</v>
      </c>
      <c r="C9" s="65">
        <f>VLOOKUP($A9,'Return Data'!$B$7:$R$2843,4,0)</f>
        <v>66.650000000000006</v>
      </c>
      <c r="D9" s="65">
        <f>VLOOKUP($A9,'Return Data'!$B$7:$R$2843,10,0)</f>
        <v>11.3431</v>
      </c>
      <c r="E9" s="66">
        <f t="shared" si="0"/>
        <v>18</v>
      </c>
      <c r="F9" s="65">
        <f>VLOOKUP($A9,'Return Data'!$B$7:$R$2843,11,0)</f>
        <v>27.1219</v>
      </c>
      <c r="G9" s="66">
        <f t="shared" si="1"/>
        <v>20</v>
      </c>
      <c r="H9" s="65">
        <f>VLOOKUP($A9,'Return Data'!$B$7:$R$2843,12,0)</f>
        <v>46.002200000000002</v>
      </c>
      <c r="I9" s="66">
        <f t="shared" si="2"/>
        <v>20</v>
      </c>
      <c r="J9" s="65">
        <f>VLOOKUP($A9,'Return Data'!$B$7:$R$2843,13,0)</f>
        <v>63.2378</v>
      </c>
      <c r="K9" s="66">
        <f t="shared" si="3"/>
        <v>23</v>
      </c>
      <c r="L9" s="65">
        <f>VLOOKUP($A9,'Return Data'!$B$7:$R$2843,17,0)</f>
        <v>30.9315</v>
      </c>
      <c r="M9" s="66">
        <f t="shared" si="4"/>
        <v>5</v>
      </c>
      <c r="N9" s="65">
        <f>VLOOKUP($A9,'Return Data'!$B$7:$R$2843,14,0)</f>
        <v>21.938700000000001</v>
      </c>
      <c r="O9" s="66">
        <f t="shared" si="5"/>
        <v>3</v>
      </c>
      <c r="P9" s="65">
        <f>VLOOKUP($A9,'Return Data'!$B$7:$R$2843,15,0)</f>
        <v>20.937000000000001</v>
      </c>
      <c r="Q9" s="66">
        <f t="shared" si="6"/>
        <v>2</v>
      </c>
      <c r="R9" s="65">
        <f>VLOOKUP($A9,'Return Data'!$B$7:$R$2843,16,0)</f>
        <v>20.5365</v>
      </c>
      <c r="S9" s="67">
        <f t="shared" si="7"/>
        <v>6</v>
      </c>
    </row>
    <row r="10" spans="1:20" x14ac:dyDescent="0.3">
      <c r="A10" s="63" t="s">
        <v>1155</v>
      </c>
      <c r="B10" s="64">
        <f>VLOOKUP($A10,'Return Data'!$B$7:$R$2843,3,0)</f>
        <v>44368</v>
      </c>
      <c r="C10" s="65">
        <f>VLOOKUP($A10,'Return Data'!$B$7:$R$2843,4,0)</f>
        <v>15.35</v>
      </c>
      <c r="D10" s="65">
        <f>VLOOKUP($A10,'Return Data'!$B$7:$R$2843,10,0)</f>
        <v>11.3933</v>
      </c>
      <c r="E10" s="66">
        <f t="shared" si="0"/>
        <v>17</v>
      </c>
      <c r="F10" s="65">
        <f>VLOOKUP($A10,'Return Data'!$B$7:$R$2843,11,0)</f>
        <v>30.749600000000001</v>
      </c>
      <c r="G10" s="66">
        <f t="shared" si="1"/>
        <v>13</v>
      </c>
      <c r="H10" s="65">
        <f>VLOOKUP($A10,'Return Data'!$B$7:$R$2843,12,0)</f>
        <v>50.934100000000001</v>
      </c>
      <c r="I10" s="66">
        <f t="shared" si="2"/>
        <v>14</v>
      </c>
      <c r="J10" s="65">
        <f>VLOOKUP($A10,'Return Data'!$B$7:$R$2843,13,0)</f>
        <v>72.471900000000005</v>
      </c>
      <c r="K10" s="66">
        <f t="shared" si="3"/>
        <v>15</v>
      </c>
      <c r="L10" s="65">
        <f>VLOOKUP($A10,'Return Data'!$B$7:$R$2843,17,0)</f>
        <v>28.154299999999999</v>
      </c>
      <c r="M10" s="66">
        <f t="shared" si="4"/>
        <v>10</v>
      </c>
      <c r="N10" s="65">
        <f>VLOOKUP($A10,'Return Data'!$B$7:$R$2843,14,0)</f>
        <v>15.9611</v>
      </c>
      <c r="O10" s="66">
        <f t="shared" si="5"/>
        <v>13</v>
      </c>
      <c r="P10" s="65">
        <f>VLOOKUP($A10,'Return Data'!$B$7:$R$2843,15,0)</f>
        <v>17.128399999999999</v>
      </c>
      <c r="Q10" s="66">
        <f t="shared" si="6"/>
        <v>12</v>
      </c>
      <c r="R10" s="65">
        <f>VLOOKUP($A10,'Return Data'!$B$7:$R$2843,16,0)</f>
        <v>8.9572000000000003</v>
      </c>
      <c r="S10" s="67">
        <f t="shared" si="7"/>
        <v>26</v>
      </c>
    </row>
    <row r="11" spans="1:20" x14ac:dyDescent="0.3">
      <c r="A11" s="63" t="s">
        <v>1157</v>
      </c>
      <c r="B11" s="64">
        <f>VLOOKUP($A11,'Return Data'!$B$7:$R$2843,3,0)</f>
        <v>44368</v>
      </c>
      <c r="C11" s="65">
        <f>VLOOKUP($A11,'Return Data'!$B$7:$R$2843,4,0)</f>
        <v>57.911999999999999</v>
      </c>
      <c r="D11" s="65">
        <f>VLOOKUP($A11,'Return Data'!$B$7:$R$2843,10,0)</f>
        <v>12.961600000000001</v>
      </c>
      <c r="E11" s="66">
        <f t="shared" si="0"/>
        <v>12</v>
      </c>
      <c r="F11" s="65">
        <f>VLOOKUP($A11,'Return Data'!$B$7:$R$2843,11,0)</f>
        <v>34.983600000000003</v>
      </c>
      <c r="G11" s="66">
        <f t="shared" si="1"/>
        <v>6</v>
      </c>
      <c r="H11" s="65">
        <f>VLOOKUP($A11,'Return Data'!$B$7:$R$2843,12,0)</f>
        <v>54.625799999999998</v>
      </c>
      <c r="I11" s="66">
        <f t="shared" si="2"/>
        <v>9</v>
      </c>
      <c r="J11" s="65">
        <f>VLOOKUP($A11,'Return Data'!$B$7:$R$2843,13,0)</f>
        <v>76.136700000000005</v>
      </c>
      <c r="K11" s="66">
        <f t="shared" si="3"/>
        <v>9</v>
      </c>
      <c r="L11" s="65">
        <f>VLOOKUP($A11,'Return Data'!$B$7:$R$2843,17,0)</f>
        <v>30.365200000000002</v>
      </c>
      <c r="M11" s="66">
        <f t="shared" si="4"/>
        <v>6</v>
      </c>
      <c r="N11" s="65">
        <f>VLOOKUP($A11,'Return Data'!$B$7:$R$2843,14,0)</f>
        <v>18.757000000000001</v>
      </c>
      <c r="O11" s="66">
        <f t="shared" si="5"/>
        <v>6</v>
      </c>
      <c r="P11" s="65">
        <f>VLOOKUP($A11,'Return Data'!$B$7:$R$2843,15,0)</f>
        <v>16.9239</v>
      </c>
      <c r="Q11" s="66">
        <f t="shared" si="6"/>
        <v>13</v>
      </c>
      <c r="R11" s="65">
        <f>VLOOKUP($A11,'Return Data'!$B$7:$R$2843,16,0)</f>
        <v>19.877500000000001</v>
      </c>
      <c r="S11" s="67">
        <f t="shared" si="7"/>
        <v>13</v>
      </c>
    </row>
    <row r="12" spans="1:20" x14ac:dyDescent="0.3">
      <c r="A12" s="63" t="s">
        <v>1158</v>
      </c>
      <c r="B12" s="64">
        <f>VLOOKUP($A12,'Return Data'!$B$7:$R$2843,3,0)</f>
        <v>44368</v>
      </c>
      <c r="C12" s="65">
        <f>VLOOKUP($A12,'Return Data'!$B$7:$R$2843,4,0)</f>
        <v>90.921000000000006</v>
      </c>
      <c r="D12" s="65">
        <f>VLOOKUP($A12,'Return Data'!$B$7:$R$2843,10,0)</f>
        <v>13.2464</v>
      </c>
      <c r="E12" s="66">
        <f t="shared" si="0"/>
        <v>11</v>
      </c>
      <c r="F12" s="65">
        <f>VLOOKUP($A12,'Return Data'!$B$7:$R$2843,11,0)</f>
        <v>25.3218</v>
      </c>
      <c r="G12" s="66">
        <f t="shared" si="1"/>
        <v>24</v>
      </c>
      <c r="H12" s="65">
        <f>VLOOKUP($A12,'Return Data'!$B$7:$R$2843,12,0)</f>
        <v>40.029299999999999</v>
      </c>
      <c r="I12" s="66">
        <f t="shared" si="2"/>
        <v>25</v>
      </c>
      <c r="J12" s="65">
        <f>VLOOKUP($A12,'Return Data'!$B$7:$R$2843,13,0)</f>
        <v>61.654600000000002</v>
      </c>
      <c r="K12" s="66">
        <f t="shared" si="3"/>
        <v>25</v>
      </c>
      <c r="L12" s="65">
        <f>VLOOKUP($A12,'Return Data'!$B$7:$R$2843,17,0)</f>
        <v>26.925999999999998</v>
      </c>
      <c r="M12" s="66">
        <f t="shared" si="4"/>
        <v>13</v>
      </c>
      <c r="N12" s="65">
        <f>VLOOKUP($A12,'Return Data'!$B$7:$R$2843,14,0)</f>
        <v>17.4526</v>
      </c>
      <c r="O12" s="66">
        <f t="shared" si="5"/>
        <v>11</v>
      </c>
      <c r="P12" s="65">
        <f>VLOOKUP($A12,'Return Data'!$B$7:$R$2843,15,0)</f>
        <v>17.79</v>
      </c>
      <c r="Q12" s="66">
        <f t="shared" si="6"/>
        <v>8</v>
      </c>
      <c r="R12" s="65">
        <f>VLOOKUP($A12,'Return Data'!$B$7:$R$2843,16,0)</f>
        <v>19.436599999999999</v>
      </c>
      <c r="S12" s="67">
        <f t="shared" si="7"/>
        <v>17</v>
      </c>
    </row>
    <row r="13" spans="1:20" x14ac:dyDescent="0.3">
      <c r="A13" s="63" t="s">
        <v>1160</v>
      </c>
      <c r="B13" s="64">
        <f>VLOOKUP($A13,'Return Data'!$B$7:$R$2843,3,0)</f>
        <v>44368</v>
      </c>
      <c r="C13" s="65">
        <f>VLOOKUP($A13,'Return Data'!$B$7:$R$2843,4,0)</f>
        <v>48.429000000000002</v>
      </c>
      <c r="D13" s="65">
        <f>VLOOKUP($A13,'Return Data'!$B$7:$R$2843,10,0)</f>
        <v>13.387700000000001</v>
      </c>
      <c r="E13" s="66">
        <f t="shared" si="0"/>
        <v>10</v>
      </c>
      <c r="F13" s="65">
        <f>VLOOKUP($A13,'Return Data'!$B$7:$R$2843,11,0)</f>
        <v>36.739400000000003</v>
      </c>
      <c r="G13" s="66">
        <f t="shared" si="1"/>
        <v>5</v>
      </c>
      <c r="H13" s="65">
        <f>VLOOKUP($A13,'Return Data'!$B$7:$R$2843,12,0)</f>
        <v>58.6952</v>
      </c>
      <c r="I13" s="66">
        <f t="shared" si="2"/>
        <v>5</v>
      </c>
      <c r="J13" s="65">
        <f>VLOOKUP($A13,'Return Data'!$B$7:$R$2843,13,0)</f>
        <v>86.444699999999997</v>
      </c>
      <c r="K13" s="66">
        <f t="shared" si="3"/>
        <v>4</v>
      </c>
      <c r="L13" s="65">
        <f>VLOOKUP($A13,'Return Data'!$B$7:$R$2843,17,0)</f>
        <v>31.646100000000001</v>
      </c>
      <c r="M13" s="66">
        <f t="shared" si="4"/>
        <v>3</v>
      </c>
      <c r="N13" s="65">
        <f>VLOOKUP($A13,'Return Data'!$B$7:$R$2843,14,0)</f>
        <v>18.450299999999999</v>
      </c>
      <c r="O13" s="66">
        <f t="shared" si="5"/>
        <v>8</v>
      </c>
      <c r="P13" s="65">
        <f>VLOOKUP($A13,'Return Data'!$B$7:$R$2843,15,0)</f>
        <v>19.1938</v>
      </c>
      <c r="Q13" s="66">
        <f t="shared" si="6"/>
        <v>3</v>
      </c>
      <c r="R13" s="65">
        <f>VLOOKUP($A13,'Return Data'!$B$7:$R$2843,16,0)</f>
        <v>21.679200000000002</v>
      </c>
      <c r="S13" s="67">
        <f t="shared" si="7"/>
        <v>4</v>
      </c>
    </row>
    <row r="14" spans="1:20" x14ac:dyDescent="0.3">
      <c r="A14" s="63" t="s">
        <v>1163</v>
      </c>
      <c r="B14" s="64">
        <f>VLOOKUP($A14,'Return Data'!$B$7:$R$2843,3,0)</f>
        <v>44368</v>
      </c>
      <c r="C14" s="65">
        <f>VLOOKUP($A14,'Return Data'!$B$7:$R$2843,4,0)</f>
        <v>1477.4802999999999</v>
      </c>
      <c r="D14" s="65">
        <f>VLOOKUP($A14,'Return Data'!$B$7:$R$2843,10,0)</f>
        <v>10.053900000000001</v>
      </c>
      <c r="E14" s="66">
        <f t="shared" si="0"/>
        <v>22</v>
      </c>
      <c r="F14" s="65">
        <f>VLOOKUP($A14,'Return Data'!$B$7:$R$2843,11,0)</f>
        <v>25.467600000000001</v>
      </c>
      <c r="G14" s="66">
        <f t="shared" si="1"/>
        <v>23</v>
      </c>
      <c r="H14" s="65">
        <f>VLOOKUP($A14,'Return Data'!$B$7:$R$2843,12,0)</f>
        <v>50.245800000000003</v>
      </c>
      <c r="I14" s="66">
        <f t="shared" si="2"/>
        <v>16</v>
      </c>
      <c r="J14" s="65">
        <f>VLOOKUP($A14,'Return Data'!$B$7:$R$2843,13,0)</f>
        <v>67.458600000000004</v>
      </c>
      <c r="K14" s="66">
        <f t="shared" si="3"/>
        <v>16</v>
      </c>
      <c r="L14" s="65">
        <f>VLOOKUP($A14,'Return Data'!$B$7:$R$2843,17,0)</f>
        <v>21.0748</v>
      </c>
      <c r="M14" s="66">
        <f t="shared" si="4"/>
        <v>20</v>
      </c>
      <c r="N14" s="65">
        <f>VLOOKUP($A14,'Return Data'!$B$7:$R$2843,14,0)</f>
        <v>13.501099999999999</v>
      </c>
      <c r="O14" s="66">
        <f t="shared" si="5"/>
        <v>17</v>
      </c>
      <c r="P14" s="65">
        <f>VLOOKUP($A14,'Return Data'!$B$7:$R$2843,15,0)</f>
        <v>14.733700000000001</v>
      </c>
      <c r="Q14" s="66">
        <f t="shared" si="6"/>
        <v>17</v>
      </c>
      <c r="R14" s="65">
        <f>VLOOKUP($A14,'Return Data'!$B$7:$R$2843,16,0)</f>
        <v>19.215699999999998</v>
      </c>
      <c r="S14" s="67">
        <f t="shared" si="7"/>
        <v>18</v>
      </c>
    </row>
    <row r="15" spans="1:20" x14ac:dyDescent="0.3">
      <c r="A15" s="63" t="s">
        <v>1165</v>
      </c>
      <c r="B15" s="64">
        <f>VLOOKUP($A15,'Return Data'!$B$7:$R$2843,3,0)</f>
        <v>44368</v>
      </c>
      <c r="C15" s="65">
        <f>VLOOKUP($A15,'Return Data'!$B$7:$R$2843,4,0)</f>
        <v>86.923000000000002</v>
      </c>
      <c r="D15" s="65">
        <f>VLOOKUP($A15,'Return Data'!$B$7:$R$2843,10,0)</f>
        <v>11.963699999999999</v>
      </c>
      <c r="E15" s="66">
        <f t="shared" si="0"/>
        <v>16</v>
      </c>
      <c r="F15" s="65">
        <f>VLOOKUP($A15,'Return Data'!$B$7:$R$2843,11,0)</f>
        <v>30.2608</v>
      </c>
      <c r="G15" s="66">
        <f t="shared" si="1"/>
        <v>14</v>
      </c>
      <c r="H15" s="65">
        <f>VLOOKUP($A15,'Return Data'!$B$7:$R$2843,12,0)</f>
        <v>51.331000000000003</v>
      </c>
      <c r="I15" s="66">
        <f t="shared" si="2"/>
        <v>13</v>
      </c>
      <c r="J15" s="65">
        <f>VLOOKUP($A15,'Return Data'!$B$7:$R$2843,13,0)</f>
        <v>74.677499999999995</v>
      </c>
      <c r="K15" s="66">
        <f t="shared" si="3"/>
        <v>12</v>
      </c>
      <c r="L15" s="65">
        <f>VLOOKUP($A15,'Return Data'!$B$7:$R$2843,17,0)</f>
        <v>23.7578</v>
      </c>
      <c r="M15" s="66">
        <f t="shared" si="4"/>
        <v>17</v>
      </c>
      <c r="N15" s="65">
        <f>VLOOKUP($A15,'Return Data'!$B$7:$R$2843,14,0)</f>
        <v>14.0036</v>
      </c>
      <c r="O15" s="66">
        <f t="shared" si="5"/>
        <v>16</v>
      </c>
      <c r="P15" s="65">
        <f>VLOOKUP($A15,'Return Data'!$B$7:$R$2843,15,0)</f>
        <v>16.6616</v>
      </c>
      <c r="Q15" s="66">
        <f t="shared" si="6"/>
        <v>15</v>
      </c>
      <c r="R15" s="65">
        <f>VLOOKUP($A15,'Return Data'!$B$7:$R$2843,16,0)</f>
        <v>19.918299999999999</v>
      </c>
      <c r="S15" s="67">
        <f t="shared" si="7"/>
        <v>12</v>
      </c>
    </row>
    <row r="16" spans="1:20" x14ac:dyDescent="0.3">
      <c r="A16" s="63" t="s">
        <v>1167</v>
      </c>
      <c r="B16" s="64">
        <f>VLOOKUP($A16,'Return Data'!$B$7:$R$2843,3,0)</f>
        <v>44368</v>
      </c>
      <c r="C16" s="65">
        <f>VLOOKUP($A16,'Return Data'!$B$7:$R$2843,4,0)</f>
        <v>155.04</v>
      </c>
      <c r="D16" s="65">
        <f>VLOOKUP($A16,'Return Data'!$B$7:$R$2843,10,0)</f>
        <v>13.5741</v>
      </c>
      <c r="E16" s="66">
        <f t="shared" si="0"/>
        <v>8</v>
      </c>
      <c r="F16" s="65">
        <f>VLOOKUP($A16,'Return Data'!$B$7:$R$2843,11,0)</f>
        <v>33.9786</v>
      </c>
      <c r="G16" s="66">
        <f t="shared" si="1"/>
        <v>10</v>
      </c>
      <c r="H16" s="65">
        <f>VLOOKUP($A16,'Return Data'!$B$7:$R$2843,12,0)</f>
        <v>56.780299999999997</v>
      </c>
      <c r="I16" s="66">
        <f t="shared" si="2"/>
        <v>8</v>
      </c>
      <c r="J16" s="65">
        <f>VLOOKUP($A16,'Return Data'!$B$7:$R$2843,13,0)</f>
        <v>85.676599999999993</v>
      </c>
      <c r="K16" s="66">
        <f t="shared" si="3"/>
        <v>5</v>
      </c>
      <c r="L16" s="65">
        <f>VLOOKUP($A16,'Return Data'!$B$7:$R$2843,17,0)</f>
        <v>24.539899999999999</v>
      </c>
      <c r="M16" s="66">
        <f t="shared" si="4"/>
        <v>16</v>
      </c>
      <c r="N16" s="65">
        <f>VLOOKUP($A16,'Return Data'!$B$7:$R$2843,14,0)</f>
        <v>15.295500000000001</v>
      </c>
      <c r="O16" s="66">
        <f t="shared" si="5"/>
        <v>15</v>
      </c>
      <c r="P16" s="65">
        <f>VLOOKUP($A16,'Return Data'!$B$7:$R$2843,15,0)</f>
        <v>16.882899999999999</v>
      </c>
      <c r="Q16" s="66">
        <f t="shared" si="6"/>
        <v>14</v>
      </c>
      <c r="R16" s="65">
        <f>VLOOKUP($A16,'Return Data'!$B$7:$R$2843,16,0)</f>
        <v>19.563300000000002</v>
      </c>
      <c r="S16" s="67">
        <f t="shared" si="7"/>
        <v>16</v>
      </c>
    </row>
    <row r="17" spans="1:19" x14ac:dyDescent="0.3">
      <c r="A17" s="63" t="s">
        <v>1169</v>
      </c>
      <c r="B17" s="64">
        <f>VLOOKUP($A17,'Return Data'!$B$7:$R$2843,3,0)</f>
        <v>44368</v>
      </c>
      <c r="C17" s="65">
        <f>VLOOKUP($A17,'Return Data'!$B$7:$R$2843,4,0)</f>
        <v>16.68</v>
      </c>
      <c r="D17" s="65">
        <f>VLOOKUP($A17,'Return Data'!$B$7:$R$2843,10,0)</f>
        <v>9.7368000000000006</v>
      </c>
      <c r="E17" s="66">
        <f t="shared" si="0"/>
        <v>24</v>
      </c>
      <c r="F17" s="65">
        <f>VLOOKUP($A17,'Return Data'!$B$7:$R$2843,11,0)</f>
        <v>26.747699999999998</v>
      </c>
      <c r="G17" s="66">
        <f t="shared" si="1"/>
        <v>22</v>
      </c>
      <c r="H17" s="65">
        <f>VLOOKUP($A17,'Return Data'!$B$7:$R$2843,12,0)</f>
        <v>47.4801</v>
      </c>
      <c r="I17" s="66">
        <f t="shared" si="2"/>
        <v>19</v>
      </c>
      <c r="J17" s="65">
        <f>VLOOKUP($A17,'Return Data'!$B$7:$R$2843,13,0)</f>
        <v>66.966999999999999</v>
      </c>
      <c r="K17" s="66">
        <f t="shared" si="3"/>
        <v>17</v>
      </c>
      <c r="L17" s="65">
        <f>VLOOKUP($A17,'Return Data'!$B$7:$R$2843,17,0)</f>
        <v>23.668299999999999</v>
      </c>
      <c r="M17" s="66">
        <f t="shared" si="4"/>
        <v>18</v>
      </c>
      <c r="N17" s="65">
        <f>VLOOKUP($A17,'Return Data'!$B$7:$R$2843,14,0)</f>
        <v>12.122199999999999</v>
      </c>
      <c r="O17" s="66">
        <f t="shared" si="5"/>
        <v>20</v>
      </c>
      <c r="P17" s="65"/>
      <c r="Q17" s="66"/>
      <c r="R17" s="65">
        <f>VLOOKUP($A17,'Return Data'!$B$7:$R$2843,16,0)</f>
        <v>12.3146</v>
      </c>
      <c r="S17" s="67">
        <f t="shared" si="7"/>
        <v>25</v>
      </c>
    </row>
    <row r="18" spans="1:19" x14ac:dyDescent="0.3">
      <c r="A18" s="63" t="s">
        <v>1171</v>
      </c>
      <c r="B18" s="64">
        <f>VLOOKUP($A18,'Return Data'!$B$7:$R$2843,3,0)</f>
        <v>44368</v>
      </c>
      <c r="C18" s="65">
        <f>VLOOKUP($A18,'Return Data'!$B$7:$R$2843,4,0)</f>
        <v>85.81</v>
      </c>
      <c r="D18" s="65">
        <f>VLOOKUP($A18,'Return Data'!$B$7:$R$2843,10,0)</f>
        <v>10.0128</v>
      </c>
      <c r="E18" s="66">
        <f t="shared" si="0"/>
        <v>23</v>
      </c>
      <c r="F18" s="65">
        <f>VLOOKUP($A18,'Return Data'!$B$7:$R$2843,11,0)</f>
        <v>27.371200000000002</v>
      </c>
      <c r="G18" s="66">
        <f t="shared" si="1"/>
        <v>19</v>
      </c>
      <c r="H18" s="65">
        <f>VLOOKUP($A18,'Return Data'!$B$7:$R$2843,12,0)</f>
        <v>43.976500000000001</v>
      </c>
      <c r="I18" s="66">
        <f t="shared" si="2"/>
        <v>22</v>
      </c>
      <c r="J18" s="65">
        <f>VLOOKUP($A18,'Return Data'!$B$7:$R$2843,13,0)</f>
        <v>64.135400000000004</v>
      </c>
      <c r="K18" s="66">
        <f t="shared" si="3"/>
        <v>21</v>
      </c>
      <c r="L18" s="65">
        <f>VLOOKUP($A18,'Return Data'!$B$7:$R$2843,17,0)</f>
        <v>27.730799999999999</v>
      </c>
      <c r="M18" s="66">
        <f t="shared" si="4"/>
        <v>12</v>
      </c>
      <c r="N18" s="65">
        <f>VLOOKUP($A18,'Return Data'!$B$7:$R$2843,14,0)</f>
        <v>18.480399999999999</v>
      </c>
      <c r="O18" s="66">
        <f t="shared" si="5"/>
        <v>7</v>
      </c>
      <c r="P18" s="65">
        <f>VLOOKUP($A18,'Return Data'!$B$7:$R$2843,15,0)</f>
        <v>18.783799999999999</v>
      </c>
      <c r="Q18" s="66">
        <f>RANK(P18,P$8:P$33,0)</f>
        <v>5</v>
      </c>
      <c r="R18" s="65">
        <f>VLOOKUP($A18,'Return Data'!$B$7:$R$2843,16,0)</f>
        <v>20.5167</v>
      </c>
      <c r="S18" s="67">
        <f t="shared" si="7"/>
        <v>7</v>
      </c>
    </row>
    <row r="19" spans="1:19" x14ac:dyDescent="0.3">
      <c r="A19" s="63" t="s">
        <v>1173</v>
      </c>
      <c r="B19" s="64">
        <f>VLOOKUP($A19,'Return Data'!$B$7:$R$2843,3,0)</f>
        <v>44368</v>
      </c>
      <c r="C19" s="65">
        <f>VLOOKUP($A19,'Return Data'!$B$7:$R$2843,4,0)</f>
        <v>70.075999999999993</v>
      </c>
      <c r="D19" s="65">
        <f>VLOOKUP($A19,'Return Data'!$B$7:$R$2843,10,0)</f>
        <v>12.765700000000001</v>
      </c>
      <c r="E19" s="66">
        <f t="shared" si="0"/>
        <v>13</v>
      </c>
      <c r="F19" s="65">
        <f>VLOOKUP($A19,'Return Data'!$B$7:$R$2843,11,0)</f>
        <v>34.668300000000002</v>
      </c>
      <c r="G19" s="66">
        <f t="shared" si="1"/>
        <v>7</v>
      </c>
      <c r="H19" s="65">
        <f>VLOOKUP($A19,'Return Data'!$B$7:$R$2843,12,0)</f>
        <v>57.576799999999999</v>
      </c>
      <c r="I19" s="66">
        <f t="shared" si="2"/>
        <v>7</v>
      </c>
      <c r="J19" s="65">
        <f>VLOOKUP($A19,'Return Data'!$B$7:$R$2843,13,0)</f>
        <v>83.781800000000004</v>
      </c>
      <c r="K19" s="66">
        <f t="shared" si="3"/>
        <v>6</v>
      </c>
      <c r="L19" s="65">
        <f>VLOOKUP($A19,'Return Data'!$B$7:$R$2843,17,0)</f>
        <v>30.0946</v>
      </c>
      <c r="M19" s="66">
        <f t="shared" si="4"/>
        <v>7</v>
      </c>
      <c r="N19" s="65">
        <f>VLOOKUP($A19,'Return Data'!$B$7:$R$2843,14,0)</f>
        <v>19.296500000000002</v>
      </c>
      <c r="O19" s="66">
        <f t="shared" si="5"/>
        <v>5</v>
      </c>
      <c r="P19" s="65">
        <f>VLOOKUP($A19,'Return Data'!$B$7:$R$2843,15,0)</f>
        <v>19.159700000000001</v>
      </c>
      <c r="Q19" s="66">
        <f>RANK(P19,P$8:P$33,0)</f>
        <v>4</v>
      </c>
      <c r="R19" s="65">
        <f>VLOOKUP($A19,'Return Data'!$B$7:$R$2843,16,0)</f>
        <v>21.019600000000001</v>
      </c>
      <c r="S19" s="67">
        <f t="shared" si="7"/>
        <v>5</v>
      </c>
    </row>
    <row r="20" spans="1:19" x14ac:dyDescent="0.3">
      <c r="A20" s="63" t="s">
        <v>1174</v>
      </c>
      <c r="B20" s="64">
        <f>VLOOKUP($A20,'Return Data'!$B$7:$R$2843,3,0)</f>
        <v>44368</v>
      </c>
      <c r="C20" s="65">
        <f>VLOOKUP($A20,'Return Data'!$B$7:$R$2843,4,0)</f>
        <v>204.21</v>
      </c>
      <c r="D20" s="65">
        <f>VLOOKUP($A20,'Return Data'!$B$7:$R$2843,10,0)</f>
        <v>10.983700000000001</v>
      </c>
      <c r="E20" s="66">
        <f t="shared" si="0"/>
        <v>20</v>
      </c>
      <c r="F20" s="65">
        <f>VLOOKUP($A20,'Return Data'!$B$7:$R$2843,11,0)</f>
        <v>25.059699999999999</v>
      </c>
      <c r="G20" s="66">
        <f t="shared" si="1"/>
        <v>25</v>
      </c>
      <c r="H20" s="65">
        <f>VLOOKUP($A20,'Return Data'!$B$7:$R$2843,12,0)</f>
        <v>39.764600000000002</v>
      </c>
      <c r="I20" s="66">
        <f t="shared" si="2"/>
        <v>26</v>
      </c>
      <c r="J20" s="65">
        <f>VLOOKUP($A20,'Return Data'!$B$7:$R$2843,13,0)</f>
        <v>63.237400000000001</v>
      </c>
      <c r="K20" s="66">
        <f t="shared" si="3"/>
        <v>24</v>
      </c>
      <c r="L20" s="65">
        <f>VLOOKUP($A20,'Return Data'!$B$7:$R$2843,17,0)</f>
        <v>22.3687</v>
      </c>
      <c r="M20" s="66">
        <f t="shared" si="4"/>
        <v>19</v>
      </c>
      <c r="N20" s="65">
        <f>VLOOKUP($A20,'Return Data'!$B$7:$R$2843,14,0)</f>
        <v>12.353199999999999</v>
      </c>
      <c r="O20" s="66">
        <f t="shared" si="5"/>
        <v>19</v>
      </c>
      <c r="P20" s="65">
        <f>VLOOKUP($A20,'Return Data'!$B$7:$R$2843,15,0)</f>
        <v>17.189900000000002</v>
      </c>
      <c r="Q20" s="66">
        <f>RANK(P20,P$8:P$33,0)</f>
        <v>11</v>
      </c>
      <c r="R20" s="65">
        <f>VLOOKUP($A20,'Return Data'!$B$7:$R$2843,16,0)</f>
        <v>20.226600000000001</v>
      </c>
      <c r="S20" s="67">
        <f t="shared" si="7"/>
        <v>9</v>
      </c>
    </row>
    <row r="21" spans="1:19" x14ac:dyDescent="0.3">
      <c r="A21" s="63" t="s">
        <v>1176</v>
      </c>
      <c r="B21" s="64">
        <f>VLOOKUP($A21,'Return Data'!$B$7:$R$2843,3,0)</f>
        <v>44368</v>
      </c>
      <c r="C21" s="65">
        <f>VLOOKUP($A21,'Return Data'!$B$7:$R$2843,4,0)</f>
        <v>16.366399999999999</v>
      </c>
      <c r="D21" s="65">
        <f>VLOOKUP($A21,'Return Data'!$B$7:$R$2843,10,0)</f>
        <v>17.2958</v>
      </c>
      <c r="E21" s="66">
        <f t="shared" si="0"/>
        <v>2</v>
      </c>
      <c r="F21" s="65">
        <f>VLOOKUP($A21,'Return Data'!$B$7:$R$2843,11,0)</f>
        <v>40.170099999999998</v>
      </c>
      <c r="G21" s="66">
        <f t="shared" si="1"/>
        <v>3</v>
      </c>
      <c r="H21" s="65">
        <f>VLOOKUP($A21,'Return Data'!$B$7:$R$2843,12,0)</f>
        <v>58.264000000000003</v>
      </c>
      <c r="I21" s="66">
        <f t="shared" si="2"/>
        <v>6</v>
      </c>
      <c r="J21" s="65">
        <f>VLOOKUP($A21,'Return Data'!$B$7:$R$2843,13,0)</f>
        <v>75.740899999999996</v>
      </c>
      <c r="K21" s="66">
        <f t="shared" si="3"/>
        <v>10</v>
      </c>
      <c r="L21" s="65">
        <f>VLOOKUP($A21,'Return Data'!$B$7:$R$2843,17,0)</f>
        <v>31.409800000000001</v>
      </c>
      <c r="M21" s="66">
        <f t="shared" si="4"/>
        <v>4</v>
      </c>
      <c r="N21" s="65"/>
      <c r="O21" s="66"/>
      <c r="P21" s="65"/>
      <c r="Q21" s="66"/>
      <c r="R21" s="65">
        <f>VLOOKUP($A21,'Return Data'!$B$7:$R$2843,16,0)</f>
        <v>15.6325</v>
      </c>
      <c r="S21" s="67">
        <f t="shared" si="7"/>
        <v>24</v>
      </c>
    </row>
    <row r="22" spans="1:19" x14ac:dyDescent="0.3">
      <c r="A22" s="63" t="s">
        <v>1178</v>
      </c>
      <c r="B22" s="64">
        <f>VLOOKUP($A22,'Return Data'!$B$7:$R$2843,3,0)</f>
        <v>44368</v>
      </c>
      <c r="C22" s="65">
        <f>VLOOKUP($A22,'Return Data'!$B$7:$R$2843,4,0)</f>
        <v>18.666</v>
      </c>
      <c r="D22" s="65">
        <f>VLOOKUP($A22,'Return Data'!$B$7:$R$2843,10,0)</f>
        <v>14.0954</v>
      </c>
      <c r="E22" s="66">
        <f t="shared" si="0"/>
        <v>5</v>
      </c>
      <c r="F22" s="65">
        <f>VLOOKUP($A22,'Return Data'!$B$7:$R$2843,11,0)</f>
        <v>37.371200000000002</v>
      </c>
      <c r="G22" s="66">
        <f t="shared" si="1"/>
        <v>4</v>
      </c>
      <c r="H22" s="65">
        <f>VLOOKUP($A22,'Return Data'!$B$7:$R$2843,12,0)</f>
        <v>62.510899999999999</v>
      </c>
      <c r="I22" s="66">
        <f t="shared" si="2"/>
        <v>3</v>
      </c>
      <c r="J22" s="65">
        <f>VLOOKUP($A22,'Return Data'!$B$7:$R$2843,13,0)</f>
        <v>88.412199999999999</v>
      </c>
      <c r="K22" s="66">
        <f t="shared" ref="K22:K31" si="8">RANK(J22,J$8:J$33,0)</f>
        <v>3</v>
      </c>
      <c r="L22" s="65"/>
      <c r="M22" s="66"/>
      <c r="N22" s="65"/>
      <c r="O22" s="66"/>
      <c r="P22" s="65"/>
      <c r="Q22" s="66"/>
      <c r="R22" s="65">
        <f>VLOOKUP($A22,'Return Data'!$B$7:$R$2843,16,0)</f>
        <v>38.918900000000001</v>
      </c>
      <c r="S22" s="67">
        <f t="shared" si="7"/>
        <v>2</v>
      </c>
    </row>
    <row r="23" spans="1:19" x14ac:dyDescent="0.3">
      <c r="A23" s="63" t="s">
        <v>1180</v>
      </c>
      <c r="B23" s="64">
        <f>VLOOKUP($A23,'Return Data'!$B$7:$R$2843,3,0)</f>
        <v>44368</v>
      </c>
      <c r="C23" s="65">
        <f>VLOOKUP($A23,'Return Data'!$B$7:$R$2843,4,0)</f>
        <v>38.214599999999997</v>
      </c>
      <c r="D23" s="65">
        <f>VLOOKUP($A23,'Return Data'!$B$7:$R$2843,10,0)</f>
        <v>8.1411999999999995</v>
      </c>
      <c r="E23" s="66">
        <f t="shared" si="0"/>
        <v>26</v>
      </c>
      <c r="F23" s="65">
        <f>VLOOKUP($A23,'Return Data'!$B$7:$R$2843,11,0)</f>
        <v>25.023199999999999</v>
      </c>
      <c r="G23" s="66">
        <f t="shared" si="1"/>
        <v>26</v>
      </c>
      <c r="H23" s="65">
        <f>VLOOKUP($A23,'Return Data'!$B$7:$R$2843,12,0)</f>
        <v>43.8613</v>
      </c>
      <c r="I23" s="66">
        <f t="shared" si="2"/>
        <v>23</v>
      </c>
      <c r="J23" s="65">
        <f>VLOOKUP($A23,'Return Data'!$B$7:$R$2843,13,0)</f>
        <v>65.471299999999999</v>
      </c>
      <c r="K23" s="66">
        <f t="shared" si="8"/>
        <v>19</v>
      </c>
      <c r="L23" s="65">
        <f>VLOOKUP($A23,'Return Data'!$B$7:$R$2843,17,0)</f>
        <v>20.069099999999999</v>
      </c>
      <c r="M23" s="66">
        <f>RANK(L23,L$8:L$33,0)</f>
        <v>21</v>
      </c>
      <c r="N23" s="65">
        <f>VLOOKUP($A23,'Return Data'!$B$7:$R$2843,14,0)</f>
        <v>12.597899999999999</v>
      </c>
      <c r="O23" s="66">
        <f>RANK(N23,N$8:N$33,0)</f>
        <v>18</v>
      </c>
      <c r="P23" s="65">
        <f>VLOOKUP($A23,'Return Data'!$B$7:$R$2843,15,0)</f>
        <v>12.366400000000001</v>
      </c>
      <c r="Q23" s="66">
        <f>RANK(P23,P$8:P$33,0)</f>
        <v>20</v>
      </c>
      <c r="R23" s="65">
        <f>VLOOKUP($A23,'Return Data'!$B$7:$R$2843,16,0)</f>
        <v>20.0809</v>
      </c>
      <c r="S23" s="67">
        <f t="shared" si="7"/>
        <v>10</v>
      </c>
    </row>
    <row r="24" spans="1:19" x14ac:dyDescent="0.3">
      <c r="A24" s="63" t="s">
        <v>1183</v>
      </c>
      <c r="B24" s="64">
        <f>VLOOKUP($A24,'Return Data'!$B$7:$R$2843,3,0)</f>
        <v>44368</v>
      </c>
      <c r="C24" s="65">
        <f>VLOOKUP($A24,'Return Data'!$B$7:$R$2843,4,0)</f>
        <v>1836.0311999999999</v>
      </c>
      <c r="D24" s="65">
        <f>VLOOKUP($A24,'Return Data'!$B$7:$R$2843,10,0)</f>
        <v>11.333500000000001</v>
      </c>
      <c r="E24" s="66">
        <f t="shared" si="0"/>
        <v>19</v>
      </c>
      <c r="F24" s="65">
        <f>VLOOKUP($A24,'Return Data'!$B$7:$R$2843,11,0)</f>
        <v>29.838799999999999</v>
      </c>
      <c r="G24" s="66">
        <f t="shared" si="1"/>
        <v>16</v>
      </c>
      <c r="H24" s="65">
        <f>VLOOKUP($A24,'Return Data'!$B$7:$R$2843,12,0)</f>
        <v>51.785800000000002</v>
      </c>
      <c r="I24" s="66">
        <f t="shared" si="2"/>
        <v>12</v>
      </c>
      <c r="J24" s="65">
        <f>VLOOKUP($A24,'Return Data'!$B$7:$R$2843,13,0)</f>
        <v>75.044899999999998</v>
      </c>
      <c r="K24" s="66">
        <f t="shared" si="8"/>
        <v>11</v>
      </c>
      <c r="L24" s="65">
        <f>VLOOKUP($A24,'Return Data'!$B$7:$R$2843,17,0)</f>
        <v>25.611799999999999</v>
      </c>
      <c r="M24" s="66">
        <f>RANK(L24,L$8:L$33,0)</f>
        <v>15</v>
      </c>
      <c r="N24" s="65">
        <f>VLOOKUP($A24,'Return Data'!$B$7:$R$2843,14,0)</f>
        <v>17.5383</v>
      </c>
      <c r="O24" s="66">
        <f>RANK(N24,N$8:N$33,0)</f>
        <v>10</v>
      </c>
      <c r="P24" s="65">
        <f>VLOOKUP($A24,'Return Data'!$B$7:$R$2843,15,0)</f>
        <v>17.400300000000001</v>
      </c>
      <c r="Q24" s="66">
        <f>RANK(P24,P$8:P$33,0)</f>
        <v>10</v>
      </c>
      <c r="R24" s="65">
        <f>VLOOKUP($A24,'Return Data'!$B$7:$R$2843,16,0)</f>
        <v>16.4437</v>
      </c>
      <c r="S24" s="67">
        <f t="shared" si="7"/>
        <v>21</v>
      </c>
    </row>
    <row r="25" spans="1:19" x14ac:dyDescent="0.3">
      <c r="A25" s="63" t="s">
        <v>1184</v>
      </c>
      <c r="B25" s="64">
        <f>VLOOKUP($A25,'Return Data'!$B$7:$R$2843,3,0)</f>
        <v>44368</v>
      </c>
      <c r="C25" s="65">
        <f>VLOOKUP($A25,'Return Data'!$B$7:$R$2843,4,0)</f>
        <v>39.340000000000003</v>
      </c>
      <c r="D25" s="65">
        <f>VLOOKUP($A25,'Return Data'!$B$7:$R$2843,10,0)</f>
        <v>16.5975</v>
      </c>
      <c r="E25" s="66">
        <f t="shared" si="0"/>
        <v>3</v>
      </c>
      <c r="F25" s="65">
        <f>VLOOKUP($A25,'Return Data'!$B$7:$R$2843,11,0)</f>
        <v>43.734000000000002</v>
      </c>
      <c r="G25" s="66">
        <f t="shared" si="1"/>
        <v>1</v>
      </c>
      <c r="H25" s="65">
        <f>VLOOKUP($A25,'Return Data'!$B$7:$R$2843,12,0)</f>
        <v>65.991600000000005</v>
      </c>
      <c r="I25" s="66">
        <f t="shared" si="2"/>
        <v>2</v>
      </c>
      <c r="J25" s="65">
        <f>VLOOKUP($A25,'Return Data'!$B$7:$R$2843,13,0)</f>
        <v>103.6232</v>
      </c>
      <c r="K25" s="66">
        <f t="shared" si="8"/>
        <v>1</v>
      </c>
      <c r="L25" s="65">
        <f>VLOOKUP($A25,'Return Data'!$B$7:$R$2843,17,0)</f>
        <v>44.930399999999999</v>
      </c>
      <c r="M25" s="66">
        <f>RANK(L25,L$8:L$33,0)</f>
        <v>1</v>
      </c>
      <c r="N25" s="65">
        <f>VLOOKUP($A25,'Return Data'!$B$7:$R$2843,14,0)</f>
        <v>24.7318</v>
      </c>
      <c r="O25" s="66">
        <f>RANK(N25,N$8:N$33,0)</f>
        <v>1</v>
      </c>
      <c r="P25" s="65">
        <f>VLOOKUP($A25,'Return Data'!$B$7:$R$2843,15,0)</f>
        <v>21.1752</v>
      </c>
      <c r="Q25" s="66">
        <f>RANK(P25,P$8:P$33,0)</f>
        <v>1</v>
      </c>
      <c r="R25" s="65">
        <f>VLOOKUP($A25,'Return Data'!$B$7:$R$2843,16,0)</f>
        <v>19.873100000000001</v>
      </c>
      <c r="S25" s="67">
        <f t="shared" si="7"/>
        <v>14</v>
      </c>
    </row>
    <row r="26" spans="1:19" x14ac:dyDescent="0.3">
      <c r="A26" s="63" t="s">
        <v>1186</v>
      </c>
      <c r="B26" s="64">
        <f>VLOOKUP($A26,'Return Data'!$B$7:$R$2843,3,0)</f>
        <v>44368</v>
      </c>
      <c r="C26" s="65">
        <f>VLOOKUP($A26,'Return Data'!$B$7:$R$2843,4,0)</f>
        <v>15.76</v>
      </c>
      <c r="D26" s="65">
        <f>VLOOKUP($A26,'Return Data'!$B$7:$R$2843,10,0)</f>
        <v>14.2029</v>
      </c>
      <c r="E26" s="66">
        <f t="shared" si="0"/>
        <v>4</v>
      </c>
      <c r="F26" s="65">
        <f>VLOOKUP($A26,'Return Data'!$B$7:$R$2843,11,0)</f>
        <v>32.6599</v>
      </c>
      <c r="G26" s="66">
        <f t="shared" ref="G26" si="9">RANK(F26,F$8:F$33,0)</f>
        <v>11</v>
      </c>
      <c r="H26" s="65">
        <f>VLOOKUP($A26,'Return Data'!$B$7:$R$2843,12,0)</f>
        <v>53.307400000000001</v>
      </c>
      <c r="I26" s="66">
        <f t="shared" ref="I26" si="10">RANK(H26,H$8:H$33,0)</f>
        <v>11</v>
      </c>
      <c r="J26" s="65">
        <f>VLOOKUP($A26,'Return Data'!$B$7:$R$2843,13,0)</f>
        <v>73.377300000000005</v>
      </c>
      <c r="K26" s="66">
        <f t="shared" si="8"/>
        <v>14</v>
      </c>
      <c r="L26" s="65"/>
      <c r="M26" s="66"/>
      <c r="N26" s="65"/>
      <c r="O26" s="66"/>
      <c r="P26" s="65"/>
      <c r="Q26" s="66"/>
      <c r="R26" s="65">
        <f>VLOOKUP($A26,'Return Data'!$B$7:$R$2843,16,0)</f>
        <v>36.075899999999997</v>
      </c>
      <c r="S26" s="67">
        <f t="shared" si="7"/>
        <v>3</v>
      </c>
    </row>
    <row r="27" spans="1:19" x14ac:dyDescent="0.3">
      <c r="A27" s="63" t="s">
        <v>1189</v>
      </c>
      <c r="B27" s="64">
        <f>VLOOKUP($A27,'Return Data'!$B$7:$R$2843,3,0)</f>
        <v>44368</v>
      </c>
      <c r="C27" s="65">
        <f>VLOOKUP($A27,'Return Data'!$B$7:$R$2843,4,0)</f>
        <v>108.33</v>
      </c>
      <c r="D27" s="65">
        <f>VLOOKUP($A27,'Return Data'!$B$7:$R$2843,10,0)</f>
        <v>22.6814</v>
      </c>
      <c r="E27" s="66">
        <f t="shared" si="0"/>
        <v>1</v>
      </c>
      <c r="F27" s="65">
        <f>VLOOKUP($A27,'Return Data'!$B$7:$R$2843,11,0)</f>
        <v>40.644799999999996</v>
      </c>
      <c r="G27" s="66">
        <f t="shared" ref="G27:G33" si="11">RANK(F27,F$8:F$33,0)</f>
        <v>2</v>
      </c>
      <c r="H27" s="65">
        <f>VLOOKUP($A27,'Return Data'!$B$7:$R$2843,12,0)</f>
        <v>68.2911</v>
      </c>
      <c r="I27" s="66">
        <f t="shared" ref="I27:I33" si="12">RANK(H27,H$8:H$33,0)</f>
        <v>1</v>
      </c>
      <c r="J27" s="65">
        <f>VLOOKUP($A27,'Return Data'!$B$7:$R$2843,13,0)</f>
        <v>94.248400000000004</v>
      </c>
      <c r="K27" s="66">
        <f t="shared" si="8"/>
        <v>2</v>
      </c>
      <c r="L27" s="65">
        <f>VLOOKUP($A27,'Return Data'!$B$7:$R$2843,17,0)</f>
        <v>40.2425</v>
      </c>
      <c r="M27" s="66">
        <f>RANK(L27,L$8:L$33,0)</f>
        <v>2</v>
      </c>
      <c r="N27" s="65">
        <f>VLOOKUP($A27,'Return Data'!$B$7:$R$2843,14,0)</f>
        <v>23.836200000000002</v>
      </c>
      <c r="O27" s="66">
        <f>RANK(N27,N$8:N$33,0)</f>
        <v>2</v>
      </c>
      <c r="P27" s="65">
        <f>VLOOKUP($A27,'Return Data'!$B$7:$R$2843,15,0)</f>
        <v>18.651700000000002</v>
      </c>
      <c r="Q27" s="66">
        <f>RANK(P27,P$8:P$33,0)</f>
        <v>6</v>
      </c>
      <c r="R27" s="65">
        <f>VLOOKUP($A27,'Return Data'!$B$7:$R$2843,16,0)</f>
        <v>16.1189</v>
      </c>
      <c r="S27" s="67">
        <f t="shared" si="7"/>
        <v>22</v>
      </c>
    </row>
    <row r="28" spans="1:19" x14ac:dyDescent="0.3">
      <c r="A28" s="63" t="s">
        <v>1190</v>
      </c>
      <c r="B28" s="64">
        <f>VLOOKUP($A28,'Return Data'!$B$7:$R$2843,3,0)</f>
        <v>44368</v>
      </c>
      <c r="C28" s="65">
        <f>VLOOKUP($A28,'Return Data'!$B$7:$R$2843,4,0)</f>
        <v>126.9303</v>
      </c>
      <c r="D28" s="65">
        <f>VLOOKUP($A28,'Return Data'!$B$7:$R$2843,10,0)</f>
        <v>12.3775</v>
      </c>
      <c r="E28" s="66">
        <f t="shared" si="0"/>
        <v>15</v>
      </c>
      <c r="F28" s="65">
        <f>VLOOKUP($A28,'Return Data'!$B$7:$R$2843,11,0)</f>
        <v>34.369999999999997</v>
      </c>
      <c r="G28" s="66">
        <f t="shared" si="11"/>
        <v>8</v>
      </c>
      <c r="H28" s="65">
        <f>VLOOKUP($A28,'Return Data'!$B$7:$R$2843,12,0)</f>
        <v>60.276899999999998</v>
      </c>
      <c r="I28" s="66">
        <f t="shared" si="12"/>
        <v>4</v>
      </c>
      <c r="J28" s="65">
        <f>VLOOKUP($A28,'Return Data'!$B$7:$R$2843,13,0)</f>
        <v>82.662999999999997</v>
      </c>
      <c r="K28" s="66">
        <f t="shared" si="8"/>
        <v>7</v>
      </c>
      <c r="L28" s="65">
        <f>VLOOKUP($A28,'Return Data'!$B$7:$R$2843,17,0)</f>
        <v>29.149000000000001</v>
      </c>
      <c r="M28" s="66">
        <f>RANK(L28,L$8:L$33,0)</f>
        <v>9</v>
      </c>
      <c r="N28" s="65">
        <f>VLOOKUP($A28,'Return Data'!$B$7:$R$2843,14,0)</f>
        <v>17.822500000000002</v>
      </c>
      <c r="O28" s="66">
        <f>RANK(N28,N$8:N$33,0)</f>
        <v>9</v>
      </c>
      <c r="P28" s="65">
        <f>VLOOKUP($A28,'Return Data'!$B$7:$R$2843,15,0)</f>
        <v>14.0451</v>
      </c>
      <c r="Q28" s="66">
        <f>RANK(P28,P$8:P$33,0)</f>
        <v>18</v>
      </c>
      <c r="R28" s="65">
        <f>VLOOKUP($A28,'Return Data'!$B$7:$R$2843,16,0)</f>
        <v>19.611699999999999</v>
      </c>
      <c r="S28" s="67">
        <f t="shared" si="7"/>
        <v>15</v>
      </c>
    </row>
    <row r="29" spans="1:19" x14ac:dyDescent="0.3">
      <c r="A29" s="63" t="s">
        <v>1193</v>
      </c>
      <c r="B29" s="64">
        <f>VLOOKUP($A29,'Return Data'!$B$7:$R$2843,3,0)</f>
        <v>44368</v>
      </c>
      <c r="C29" s="65">
        <f>VLOOKUP($A29,'Return Data'!$B$7:$R$2843,4,0)</f>
        <v>654.00900000000001</v>
      </c>
      <c r="D29" s="65">
        <f>VLOOKUP($A29,'Return Data'!$B$7:$R$2843,10,0)</f>
        <v>8.4702000000000002</v>
      </c>
      <c r="E29" s="66">
        <f t="shared" si="0"/>
        <v>25</v>
      </c>
      <c r="F29" s="65">
        <f>VLOOKUP($A29,'Return Data'!$B$7:$R$2843,11,0)</f>
        <v>27.074200000000001</v>
      </c>
      <c r="G29" s="66">
        <f t="shared" si="11"/>
        <v>21</v>
      </c>
      <c r="H29" s="65">
        <f>VLOOKUP($A29,'Return Data'!$B$7:$R$2843,12,0)</f>
        <v>45.188800000000001</v>
      </c>
      <c r="I29" s="66">
        <f t="shared" si="12"/>
        <v>21</v>
      </c>
      <c r="J29" s="65">
        <f>VLOOKUP($A29,'Return Data'!$B$7:$R$2843,13,0)</f>
        <v>63.707700000000003</v>
      </c>
      <c r="K29" s="66">
        <f t="shared" si="8"/>
        <v>22</v>
      </c>
      <c r="L29" s="65">
        <f>VLOOKUP($A29,'Return Data'!$B$7:$R$2843,17,0)</f>
        <v>17.487500000000001</v>
      </c>
      <c r="M29" s="66">
        <f>RANK(L29,L$8:L$33,0)</f>
        <v>23</v>
      </c>
      <c r="N29" s="65">
        <f>VLOOKUP($A29,'Return Data'!$B$7:$R$2843,14,0)</f>
        <v>8.8074999999999992</v>
      </c>
      <c r="O29" s="66">
        <f>RANK(N29,N$8:N$33,0)</f>
        <v>22</v>
      </c>
      <c r="P29" s="65">
        <f>VLOOKUP($A29,'Return Data'!$B$7:$R$2843,15,0)</f>
        <v>12.336399999999999</v>
      </c>
      <c r="Q29" s="66">
        <f>RANK(P29,P$8:P$33,0)</f>
        <v>21</v>
      </c>
      <c r="R29" s="65">
        <f>VLOOKUP($A29,'Return Data'!$B$7:$R$2843,16,0)</f>
        <v>16.935600000000001</v>
      </c>
      <c r="S29" s="67">
        <f t="shared" si="7"/>
        <v>20</v>
      </c>
    </row>
    <row r="30" spans="1:19" x14ac:dyDescent="0.3">
      <c r="A30" s="63" t="s">
        <v>1195</v>
      </c>
      <c r="B30" s="64">
        <f>VLOOKUP($A30,'Return Data'!$B$7:$R$2843,3,0)</f>
        <v>44368</v>
      </c>
      <c r="C30" s="65">
        <f>VLOOKUP($A30,'Return Data'!$B$7:$R$2843,4,0)</f>
        <v>230.6696</v>
      </c>
      <c r="D30" s="65">
        <f>VLOOKUP($A30,'Return Data'!$B$7:$R$2843,10,0)</f>
        <v>10.6509</v>
      </c>
      <c r="E30" s="66">
        <f t="shared" si="0"/>
        <v>21</v>
      </c>
      <c r="F30" s="65">
        <f>VLOOKUP($A30,'Return Data'!$B$7:$R$2843,11,0)</f>
        <v>28.159300000000002</v>
      </c>
      <c r="G30" s="66">
        <f t="shared" si="11"/>
        <v>18</v>
      </c>
      <c r="H30" s="65">
        <f>VLOOKUP($A30,'Return Data'!$B$7:$R$2843,12,0)</f>
        <v>48.259399999999999</v>
      </c>
      <c r="I30" s="66">
        <f t="shared" si="12"/>
        <v>18</v>
      </c>
      <c r="J30" s="65">
        <f>VLOOKUP($A30,'Return Data'!$B$7:$R$2843,13,0)</f>
        <v>66.585899999999995</v>
      </c>
      <c r="K30" s="66">
        <f t="shared" si="8"/>
        <v>18</v>
      </c>
      <c r="L30" s="65">
        <f>VLOOKUP($A30,'Return Data'!$B$7:$R$2843,17,0)</f>
        <v>25.798200000000001</v>
      </c>
      <c r="M30" s="66">
        <f>RANK(L30,L$8:L$33,0)</f>
        <v>14</v>
      </c>
      <c r="N30" s="65">
        <f>VLOOKUP($A30,'Return Data'!$B$7:$R$2843,14,0)</f>
        <v>19.575199999999999</v>
      </c>
      <c r="O30" s="66">
        <f>RANK(N30,N$8:N$33,0)</f>
        <v>4</v>
      </c>
      <c r="P30" s="65">
        <f>VLOOKUP($A30,'Return Data'!$B$7:$R$2843,15,0)</f>
        <v>17.573399999999999</v>
      </c>
      <c r="Q30" s="66">
        <f>RANK(P30,P$8:P$33,0)</f>
        <v>9</v>
      </c>
      <c r="R30" s="65">
        <f>VLOOKUP($A30,'Return Data'!$B$7:$R$2843,16,0)</f>
        <v>19.973199999999999</v>
      </c>
      <c r="S30" s="67">
        <f t="shared" si="7"/>
        <v>11</v>
      </c>
    </row>
    <row r="31" spans="1:19" x14ac:dyDescent="0.3">
      <c r="A31" s="63" t="s">
        <v>1196</v>
      </c>
      <c r="B31" s="64">
        <f>VLOOKUP($A31,'Return Data'!$B$7:$R$2843,3,0)</f>
        <v>44368</v>
      </c>
      <c r="C31" s="65">
        <f>VLOOKUP($A31,'Return Data'!$B$7:$R$2843,4,0)</f>
        <v>70.62</v>
      </c>
      <c r="D31" s="65">
        <f>VLOOKUP($A31,'Return Data'!$B$7:$R$2843,10,0)</f>
        <v>13.591799999999999</v>
      </c>
      <c r="E31" s="66">
        <f t="shared" si="0"/>
        <v>7</v>
      </c>
      <c r="F31" s="65">
        <f>VLOOKUP($A31,'Return Data'!$B$7:$R$2843,11,0)</f>
        <v>30.055199999999999</v>
      </c>
      <c r="G31" s="66">
        <f t="shared" si="11"/>
        <v>15</v>
      </c>
      <c r="H31" s="65">
        <f>VLOOKUP($A31,'Return Data'!$B$7:$R$2843,12,0)</f>
        <v>43.799599999999998</v>
      </c>
      <c r="I31" s="66">
        <f t="shared" si="12"/>
        <v>24</v>
      </c>
      <c r="J31" s="65">
        <f>VLOOKUP($A31,'Return Data'!$B$7:$R$2843,13,0)</f>
        <v>64.347200000000001</v>
      </c>
      <c r="K31" s="66">
        <f t="shared" si="8"/>
        <v>20</v>
      </c>
      <c r="L31" s="65">
        <f>VLOOKUP($A31,'Return Data'!$B$7:$R$2843,17,0)</f>
        <v>27.872399999999999</v>
      </c>
      <c r="M31" s="66">
        <f>RANK(L31,L$8:L$33,0)</f>
        <v>11</v>
      </c>
      <c r="N31" s="65">
        <f>VLOOKUP($A31,'Return Data'!$B$7:$R$2843,14,0)</f>
        <v>15.3787</v>
      </c>
      <c r="O31" s="66">
        <f>RANK(N31,N$8:N$33,0)</f>
        <v>14</v>
      </c>
      <c r="P31" s="65">
        <f>VLOOKUP($A31,'Return Data'!$B$7:$R$2843,15,0)</f>
        <v>18.049499999999998</v>
      </c>
      <c r="Q31" s="66">
        <f>RANK(P31,P$8:P$33,0)</f>
        <v>7</v>
      </c>
      <c r="R31" s="65">
        <f>VLOOKUP($A31,'Return Data'!$B$7:$R$2843,16,0)</f>
        <v>17.730399999999999</v>
      </c>
      <c r="S31" s="67">
        <f t="shared" si="7"/>
        <v>19</v>
      </c>
    </row>
    <row r="32" spans="1:19" x14ac:dyDescent="0.3">
      <c r="A32" s="63" t="s">
        <v>1198</v>
      </c>
      <c r="B32" s="64">
        <f>VLOOKUP($A32,'Return Data'!$B$7:$R$2843,3,0)</f>
        <v>44368</v>
      </c>
      <c r="C32" s="65">
        <f>VLOOKUP($A32,'Return Data'!$B$7:$R$2843,4,0)</f>
        <v>24.11</v>
      </c>
      <c r="D32" s="65">
        <f>VLOOKUP($A32,'Return Data'!$B$7:$R$2843,10,0)</f>
        <v>13.887600000000001</v>
      </c>
      <c r="E32" s="66">
        <f t="shared" si="0"/>
        <v>6</v>
      </c>
      <c r="F32" s="65">
        <f>VLOOKUP($A32,'Return Data'!$B$7:$R$2843,11,0)</f>
        <v>34.317500000000003</v>
      </c>
      <c r="G32" s="66">
        <f t="shared" si="11"/>
        <v>9</v>
      </c>
      <c r="H32" s="65">
        <f>VLOOKUP($A32,'Return Data'!$B$7:$R$2843,12,0)</f>
        <v>54.551299999999998</v>
      </c>
      <c r="I32" s="66">
        <f t="shared" si="12"/>
        <v>10</v>
      </c>
      <c r="J32" s="65"/>
      <c r="K32" s="66"/>
      <c r="L32" s="65"/>
      <c r="M32" s="66"/>
      <c r="N32" s="65"/>
      <c r="O32" s="66"/>
      <c r="P32" s="65"/>
      <c r="Q32" s="66"/>
      <c r="R32" s="65">
        <f>VLOOKUP($A32,'Return Data'!$B$7:$R$2843,16,0)</f>
        <v>102.5806</v>
      </c>
      <c r="S32" s="67">
        <f t="shared" si="7"/>
        <v>1</v>
      </c>
    </row>
    <row r="33" spans="1:19" x14ac:dyDescent="0.3">
      <c r="A33" s="63" t="s">
        <v>1943</v>
      </c>
      <c r="B33" s="64">
        <f>VLOOKUP($A33,'Return Data'!$B$7:$R$2843,3,0)</f>
        <v>44368</v>
      </c>
      <c r="C33" s="65">
        <f>VLOOKUP($A33,'Return Data'!$B$7:$R$2843,4,0)</f>
        <v>173.34530000000001</v>
      </c>
      <c r="D33" s="65">
        <f>VLOOKUP($A33,'Return Data'!$B$7:$R$2843,10,0)</f>
        <v>12.428599999999999</v>
      </c>
      <c r="E33" s="66">
        <f t="shared" si="0"/>
        <v>14</v>
      </c>
      <c r="F33" s="65">
        <f>VLOOKUP($A33,'Return Data'!$B$7:$R$2843,11,0)</f>
        <v>28.721800000000002</v>
      </c>
      <c r="G33" s="66">
        <f t="shared" si="11"/>
        <v>17</v>
      </c>
      <c r="H33" s="65">
        <f>VLOOKUP($A33,'Return Data'!$B$7:$R$2843,12,0)</f>
        <v>50.418199999999999</v>
      </c>
      <c r="I33" s="66">
        <f t="shared" si="12"/>
        <v>15</v>
      </c>
      <c r="J33" s="65">
        <f>VLOOKUP($A33,'Return Data'!$B$7:$R$2843,13,0)</f>
        <v>78.216899999999995</v>
      </c>
      <c r="K33" s="66">
        <f>RANK(J33,J$8:J$33,0)</f>
        <v>8</v>
      </c>
      <c r="L33" s="65">
        <f>VLOOKUP($A33,'Return Data'!$B$7:$R$2843,17,0)</f>
        <v>29.8689</v>
      </c>
      <c r="M33" s="66">
        <f>RANK(L33,L$8:L$33,0)</f>
        <v>8</v>
      </c>
      <c r="N33" s="65">
        <f>VLOOKUP($A33,'Return Data'!$B$7:$R$2843,14,0)</f>
        <v>16.316700000000001</v>
      </c>
      <c r="O33" s="66">
        <f>RANK(N33,N$8:N$33,0)</f>
        <v>12</v>
      </c>
      <c r="P33" s="65">
        <f>VLOOKUP($A33,'Return Data'!$B$7:$R$2843,15,0)</f>
        <v>15.6275</v>
      </c>
      <c r="Q33" s="66">
        <f>RANK(P33,P$8:P$33,0)</f>
        <v>16</v>
      </c>
      <c r="R33" s="65">
        <f>VLOOKUP($A33,'Return Data'!$B$7:$R$2843,16,0)</f>
        <v>20.246400000000001</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12.718369230769232</v>
      </c>
      <c r="E35" s="74"/>
      <c r="F35" s="75">
        <f>AVERAGE(F8:F33)</f>
        <v>31.640753846153853</v>
      </c>
      <c r="G35" s="74"/>
      <c r="H35" s="75">
        <f>AVERAGE(H8:H33)</f>
        <v>52.077988461538474</v>
      </c>
      <c r="I35" s="74"/>
      <c r="J35" s="75">
        <f>AVERAGE(J8:J33)</f>
        <v>74.842972000000003</v>
      </c>
      <c r="K35" s="74"/>
      <c r="L35" s="75">
        <f>AVERAGE(L8:L33)</f>
        <v>27.540004347826084</v>
      </c>
      <c r="M35" s="74"/>
      <c r="N35" s="75">
        <f>AVERAGE(N8:N33)</f>
        <v>16.573468181818182</v>
      </c>
      <c r="O35" s="74"/>
      <c r="P35" s="75">
        <f>AVERAGE(P8:P33)</f>
        <v>16.937809523809523</v>
      </c>
      <c r="Q35" s="74"/>
      <c r="R35" s="75">
        <f>AVERAGE(R8:R33)</f>
        <v>23.059365384615383</v>
      </c>
      <c r="S35" s="76"/>
    </row>
    <row r="36" spans="1:19" x14ac:dyDescent="0.3">
      <c r="A36" s="73" t="s">
        <v>28</v>
      </c>
      <c r="B36" s="74"/>
      <c r="C36" s="74"/>
      <c r="D36" s="75">
        <f>MIN(D8:D33)</f>
        <v>8.1411999999999995</v>
      </c>
      <c r="E36" s="74"/>
      <c r="F36" s="75">
        <f>MIN(F8:F33)</f>
        <v>25.023199999999999</v>
      </c>
      <c r="G36" s="74"/>
      <c r="H36" s="75">
        <f>MIN(H8:H33)</f>
        <v>39.764600000000002</v>
      </c>
      <c r="I36" s="74"/>
      <c r="J36" s="75">
        <f>MIN(J8:J33)</f>
        <v>61.654600000000002</v>
      </c>
      <c r="K36" s="74"/>
      <c r="L36" s="75">
        <f>MIN(L8:L33)</f>
        <v>17.487500000000001</v>
      </c>
      <c r="M36" s="74"/>
      <c r="N36" s="75">
        <f>MIN(N8:N33)</f>
        <v>8.8074999999999992</v>
      </c>
      <c r="O36" s="74"/>
      <c r="P36" s="75">
        <f>MIN(P8:P33)</f>
        <v>12.336399999999999</v>
      </c>
      <c r="Q36" s="74"/>
      <c r="R36" s="75">
        <f>MIN(R8:R33)</f>
        <v>8.9572000000000003</v>
      </c>
      <c r="S36" s="76"/>
    </row>
    <row r="37" spans="1:19" ht="15" thickBot="1" x14ac:dyDescent="0.35">
      <c r="A37" s="77" t="s">
        <v>29</v>
      </c>
      <c r="B37" s="78"/>
      <c r="C37" s="78"/>
      <c r="D37" s="79">
        <f>MAX(D8:D33)</f>
        <v>22.6814</v>
      </c>
      <c r="E37" s="78"/>
      <c r="F37" s="79">
        <f>MAX(F8:F33)</f>
        <v>43.734000000000002</v>
      </c>
      <c r="G37" s="78"/>
      <c r="H37" s="79">
        <f>MAX(H8:H33)</f>
        <v>68.2911</v>
      </c>
      <c r="I37" s="78"/>
      <c r="J37" s="79">
        <f>MAX(J8:J33)</f>
        <v>103.6232</v>
      </c>
      <c r="K37" s="78"/>
      <c r="L37" s="79">
        <f>MAX(L8:L33)</f>
        <v>44.930399999999999</v>
      </c>
      <c r="M37" s="78"/>
      <c r="N37" s="79">
        <f>MAX(N8:N33)</f>
        <v>24.7318</v>
      </c>
      <c r="O37" s="78"/>
      <c r="P37" s="79">
        <f>MAX(P8:P33)</f>
        <v>21.1752</v>
      </c>
      <c r="Q37" s="78"/>
      <c r="R37" s="79">
        <f>MAX(R8:R33)</f>
        <v>102.5806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44368</v>
      </c>
      <c r="C8" s="65">
        <f>VLOOKUP($A8,'Return Data'!$B$7:$R$2843,4,0)</f>
        <v>394.01</v>
      </c>
      <c r="D8" s="65">
        <f>VLOOKUP($A8,'Return Data'!$B$7:$R$2843,10,0)</f>
        <v>13.231</v>
      </c>
      <c r="E8" s="66">
        <f t="shared" ref="E8:E33" si="0">RANK(D8,D$8:D$33,0)</f>
        <v>9</v>
      </c>
      <c r="F8" s="65">
        <f>VLOOKUP($A8,'Return Data'!$B$7:$R$2843,11,0)</f>
        <v>31.476900000000001</v>
      </c>
      <c r="G8" s="66">
        <f t="shared" ref="G8:G25" si="1">RANK(F8,F$8:F$33,0)</f>
        <v>12</v>
      </c>
      <c r="H8" s="65">
        <f>VLOOKUP($A8,'Return Data'!$B$7:$R$2843,12,0)</f>
        <v>49.0655</v>
      </c>
      <c r="I8" s="66">
        <f t="shared" ref="I8:I25" si="2">RANK(H8,H$8:H$33,0)</f>
        <v>17</v>
      </c>
      <c r="J8" s="65">
        <f>VLOOKUP($A8,'Return Data'!$B$7:$R$2843,13,0)</f>
        <v>72.116900000000001</v>
      </c>
      <c r="K8" s="66">
        <f t="shared" ref="K8:K21" si="3">RANK(J8,J$8:J$33,0)</f>
        <v>13</v>
      </c>
      <c r="L8" s="65">
        <f>VLOOKUP($A8,'Return Data'!$B$7:$R$2843,17,0)</f>
        <v>18.630700000000001</v>
      </c>
      <c r="M8" s="66">
        <f t="shared" ref="M8:M21" si="4">RANK(L8,L$8:L$33,0)</f>
        <v>21</v>
      </c>
      <c r="N8" s="65">
        <f>VLOOKUP($A8,'Return Data'!$B$7:$R$2843,14,0)</f>
        <v>9.4070999999999998</v>
      </c>
      <c r="O8" s="66">
        <f t="shared" ref="O8:O20" si="5">RANK(N8,N$8:N$33,0)</f>
        <v>21</v>
      </c>
      <c r="P8" s="65">
        <f>VLOOKUP($A8,'Return Data'!$B$7:$R$2843,15,0)</f>
        <v>12.0464</v>
      </c>
      <c r="Q8" s="66">
        <f t="shared" ref="Q8:Q16" si="6">RANK(P8,P$8:P$33,0)</f>
        <v>19</v>
      </c>
      <c r="R8" s="65">
        <f>VLOOKUP($A8,'Return Data'!$B$7:$R$2843,16,0)</f>
        <v>21.671900000000001</v>
      </c>
      <c r="S8" s="67">
        <f t="shared" ref="S8:S33" si="7">RANK(R8,R$8:R$33,0)</f>
        <v>6</v>
      </c>
    </row>
    <row r="9" spans="1:20" x14ac:dyDescent="0.3">
      <c r="A9" s="63" t="s">
        <v>1153</v>
      </c>
      <c r="B9" s="64">
        <f>VLOOKUP($A9,'Return Data'!$B$7:$R$2843,3,0)</f>
        <v>44368</v>
      </c>
      <c r="C9" s="65">
        <f>VLOOKUP($A9,'Return Data'!$B$7:$R$2843,4,0)</f>
        <v>60.08</v>
      </c>
      <c r="D9" s="65">
        <f>VLOOKUP($A9,'Return Data'!$B$7:$R$2843,10,0)</f>
        <v>10.9511</v>
      </c>
      <c r="E9" s="66">
        <f t="shared" si="0"/>
        <v>19</v>
      </c>
      <c r="F9" s="65">
        <f>VLOOKUP($A9,'Return Data'!$B$7:$R$2843,11,0)</f>
        <v>26.2715</v>
      </c>
      <c r="G9" s="66">
        <f t="shared" si="1"/>
        <v>22</v>
      </c>
      <c r="H9" s="65">
        <f>VLOOKUP($A9,'Return Data'!$B$7:$R$2843,12,0)</f>
        <v>44.527299999999997</v>
      </c>
      <c r="I9" s="66">
        <f t="shared" si="2"/>
        <v>20</v>
      </c>
      <c r="J9" s="65">
        <f>VLOOKUP($A9,'Return Data'!$B$7:$R$2843,13,0)</f>
        <v>60.9861</v>
      </c>
      <c r="K9" s="66">
        <f t="shared" si="3"/>
        <v>24</v>
      </c>
      <c r="L9" s="65">
        <f>VLOOKUP($A9,'Return Data'!$B$7:$R$2843,17,0)</f>
        <v>29.158200000000001</v>
      </c>
      <c r="M9" s="66">
        <f t="shared" si="4"/>
        <v>5</v>
      </c>
      <c r="N9" s="65">
        <f>VLOOKUP($A9,'Return Data'!$B$7:$R$2843,14,0)</f>
        <v>20.36</v>
      </c>
      <c r="O9" s="66">
        <f t="shared" si="5"/>
        <v>3</v>
      </c>
      <c r="P9" s="65">
        <f>VLOOKUP($A9,'Return Data'!$B$7:$R$2843,15,0)</f>
        <v>19.453700000000001</v>
      </c>
      <c r="Q9" s="66">
        <f t="shared" si="6"/>
        <v>1</v>
      </c>
      <c r="R9" s="65">
        <f>VLOOKUP($A9,'Return Data'!$B$7:$R$2843,16,0)</f>
        <v>18.9254</v>
      </c>
      <c r="S9" s="67">
        <f t="shared" si="7"/>
        <v>9</v>
      </c>
    </row>
    <row r="10" spans="1:20" x14ac:dyDescent="0.3">
      <c r="A10" s="63" t="s">
        <v>1154</v>
      </c>
      <c r="B10" s="64">
        <f>VLOOKUP($A10,'Return Data'!$B$7:$R$2843,3,0)</f>
        <v>44368</v>
      </c>
      <c r="C10" s="65">
        <f>VLOOKUP($A10,'Return Data'!$B$7:$R$2843,4,0)</f>
        <v>14.32</v>
      </c>
      <c r="D10" s="65">
        <f>VLOOKUP($A10,'Return Data'!$B$7:$R$2843,10,0)</f>
        <v>11.180099999999999</v>
      </c>
      <c r="E10" s="66">
        <f t="shared" si="0"/>
        <v>17</v>
      </c>
      <c r="F10" s="65">
        <f>VLOOKUP($A10,'Return Data'!$B$7:$R$2843,11,0)</f>
        <v>30.181799999999999</v>
      </c>
      <c r="G10" s="66">
        <f t="shared" si="1"/>
        <v>13</v>
      </c>
      <c r="H10" s="65">
        <f>VLOOKUP($A10,'Return Data'!$B$7:$R$2843,12,0)</f>
        <v>49.947600000000001</v>
      </c>
      <c r="I10" s="66">
        <f t="shared" si="2"/>
        <v>14</v>
      </c>
      <c r="J10" s="65">
        <f>VLOOKUP($A10,'Return Data'!$B$7:$R$2843,13,0)</f>
        <v>71.087199999999996</v>
      </c>
      <c r="K10" s="66">
        <f t="shared" si="3"/>
        <v>14</v>
      </c>
      <c r="L10" s="65">
        <f>VLOOKUP($A10,'Return Data'!$B$7:$R$2843,17,0)</f>
        <v>27.090199999999999</v>
      </c>
      <c r="M10" s="66">
        <f t="shared" si="4"/>
        <v>11</v>
      </c>
      <c r="N10" s="65">
        <f>VLOOKUP($A10,'Return Data'!$B$7:$R$2843,14,0)</f>
        <v>14.967599999999999</v>
      </c>
      <c r="O10" s="66">
        <f t="shared" si="5"/>
        <v>13</v>
      </c>
      <c r="P10" s="65">
        <f>VLOOKUP($A10,'Return Data'!$B$7:$R$2843,15,0)</f>
        <v>16.12</v>
      </c>
      <c r="Q10" s="66">
        <f t="shared" si="6"/>
        <v>11</v>
      </c>
      <c r="R10" s="65">
        <f>VLOOKUP($A10,'Return Data'!$B$7:$R$2843,16,0)</f>
        <v>3.4060999999999999</v>
      </c>
      <c r="S10" s="67">
        <f t="shared" si="7"/>
        <v>26</v>
      </c>
    </row>
    <row r="11" spans="1:20" x14ac:dyDescent="0.3">
      <c r="A11" s="63" t="s">
        <v>1156</v>
      </c>
      <c r="B11" s="64">
        <f>VLOOKUP($A11,'Return Data'!$B$7:$R$2843,3,0)</f>
        <v>44368</v>
      </c>
      <c r="C11" s="65">
        <f>VLOOKUP($A11,'Return Data'!$B$7:$R$2843,4,0)</f>
        <v>51.719000000000001</v>
      </c>
      <c r="D11" s="65">
        <f>VLOOKUP($A11,'Return Data'!$B$7:$R$2843,10,0)</f>
        <v>12.5427</v>
      </c>
      <c r="E11" s="66">
        <f t="shared" si="0"/>
        <v>12</v>
      </c>
      <c r="F11" s="65">
        <f>VLOOKUP($A11,'Return Data'!$B$7:$R$2843,11,0)</f>
        <v>33.969700000000003</v>
      </c>
      <c r="G11" s="66">
        <f t="shared" si="1"/>
        <v>6</v>
      </c>
      <c r="H11" s="65">
        <f>VLOOKUP($A11,'Return Data'!$B$7:$R$2843,12,0)</f>
        <v>52.879100000000001</v>
      </c>
      <c r="I11" s="66">
        <f t="shared" si="2"/>
        <v>10</v>
      </c>
      <c r="J11" s="65">
        <f>VLOOKUP($A11,'Return Data'!$B$7:$R$2843,13,0)</f>
        <v>73.483800000000002</v>
      </c>
      <c r="K11" s="66">
        <f t="shared" si="3"/>
        <v>11</v>
      </c>
      <c r="L11" s="65">
        <f>VLOOKUP($A11,'Return Data'!$B$7:$R$2843,17,0)</f>
        <v>28.4879</v>
      </c>
      <c r="M11" s="66">
        <f t="shared" si="4"/>
        <v>7</v>
      </c>
      <c r="N11" s="65">
        <f>VLOOKUP($A11,'Return Data'!$B$7:$R$2843,14,0)</f>
        <v>17.0168</v>
      </c>
      <c r="O11" s="66">
        <f t="shared" si="5"/>
        <v>6</v>
      </c>
      <c r="P11" s="65">
        <f>VLOOKUP($A11,'Return Data'!$B$7:$R$2843,15,0)</f>
        <v>15.164</v>
      </c>
      <c r="Q11" s="66">
        <f t="shared" si="6"/>
        <v>15</v>
      </c>
      <c r="R11" s="65">
        <f>VLOOKUP($A11,'Return Data'!$B$7:$R$2843,16,0)</f>
        <v>11.4582</v>
      </c>
      <c r="S11" s="67">
        <f t="shared" si="7"/>
        <v>23</v>
      </c>
    </row>
    <row r="12" spans="1:20" x14ac:dyDescent="0.3">
      <c r="A12" s="63" t="s">
        <v>1159</v>
      </c>
      <c r="B12" s="64">
        <f>VLOOKUP($A12,'Return Data'!$B$7:$R$2843,3,0)</f>
        <v>44368</v>
      </c>
      <c r="C12" s="65">
        <f>VLOOKUP($A12,'Return Data'!$B$7:$R$2843,4,0)</f>
        <v>85.031000000000006</v>
      </c>
      <c r="D12" s="65">
        <f>VLOOKUP($A12,'Return Data'!$B$7:$R$2843,10,0)</f>
        <v>12.959</v>
      </c>
      <c r="E12" s="66">
        <f t="shared" si="0"/>
        <v>11</v>
      </c>
      <c r="F12" s="65">
        <f>VLOOKUP($A12,'Return Data'!$B$7:$R$2843,11,0)</f>
        <v>24.704499999999999</v>
      </c>
      <c r="G12" s="66">
        <f t="shared" si="1"/>
        <v>24</v>
      </c>
      <c r="H12" s="65">
        <f>VLOOKUP($A12,'Return Data'!$B$7:$R$2843,12,0)</f>
        <v>39.000900000000001</v>
      </c>
      <c r="I12" s="66">
        <f t="shared" si="2"/>
        <v>25</v>
      </c>
      <c r="J12" s="65">
        <f>VLOOKUP($A12,'Return Data'!$B$7:$R$2843,13,0)</f>
        <v>60.088500000000003</v>
      </c>
      <c r="K12" s="66">
        <f t="shared" si="3"/>
        <v>25</v>
      </c>
      <c r="L12" s="65">
        <f>VLOOKUP($A12,'Return Data'!$B$7:$R$2843,17,0)</f>
        <v>25.748699999999999</v>
      </c>
      <c r="M12" s="66">
        <f t="shared" si="4"/>
        <v>13</v>
      </c>
      <c r="N12" s="65">
        <f>VLOOKUP($A12,'Return Data'!$B$7:$R$2843,14,0)</f>
        <v>16.371700000000001</v>
      </c>
      <c r="O12" s="66">
        <f t="shared" si="5"/>
        <v>11</v>
      </c>
      <c r="P12" s="65">
        <f>VLOOKUP($A12,'Return Data'!$B$7:$R$2843,15,0)</f>
        <v>16.743400000000001</v>
      </c>
      <c r="Q12" s="66">
        <f t="shared" si="6"/>
        <v>8</v>
      </c>
      <c r="R12" s="65">
        <f>VLOOKUP($A12,'Return Data'!$B$7:$R$2843,16,0)</f>
        <v>15.776899999999999</v>
      </c>
      <c r="S12" s="67">
        <f t="shared" si="7"/>
        <v>16</v>
      </c>
    </row>
    <row r="13" spans="1:20" x14ac:dyDescent="0.3">
      <c r="A13" s="63" t="s">
        <v>1161</v>
      </c>
      <c r="B13" s="64">
        <f>VLOOKUP($A13,'Return Data'!$B$7:$R$2843,3,0)</f>
        <v>44368</v>
      </c>
      <c r="C13" s="65">
        <f>VLOOKUP($A13,'Return Data'!$B$7:$R$2843,4,0)</f>
        <v>43.999000000000002</v>
      </c>
      <c r="D13" s="65">
        <f>VLOOKUP($A13,'Return Data'!$B$7:$R$2843,10,0)</f>
        <v>12.9628</v>
      </c>
      <c r="E13" s="66">
        <f t="shared" si="0"/>
        <v>10</v>
      </c>
      <c r="F13" s="65">
        <f>VLOOKUP($A13,'Return Data'!$B$7:$R$2843,11,0)</f>
        <v>35.782600000000002</v>
      </c>
      <c r="G13" s="66">
        <f t="shared" si="1"/>
        <v>5</v>
      </c>
      <c r="H13" s="65">
        <f>VLOOKUP($A13,'Return Data'!$B$7:$R$2843,12,0)</f>
        <v>57.032699999999998</v>
      </c>
      <c r="I13" s="66">
        <f t="shared" si="2"/>
        <v>5</v>
      </c>
      <c r="J13" s="65">
        <f>VLOOKUP($A13,'Return Data'!$B$7:$R$2843,13,0)</f>
        <v>83.7196</v>
      </c>
      <c r="K13" s="66">
        <f t="shared" si="3"/>
        <v>5</v>
      </c>
      <c r="L13" s="65">
        <f>VLOOKUP($A13,'Return Data'!$B$7:$R$2843,17,0)</f>
        <v>29.630299999999998</v>
      </c>
      <c r="M13" s="66">
        <f t="shared" si="4"/>
        <v>3</v>
      </c>
      <c r="N13" s="65">
        <f>VLOOKUP($A13,'Return Data'!$B$7:$R$2843,14,0)</f>
        <v>16.662600000000001</v>
      </c>
      <c r="O13" s="66">
        <f t="shared" si="5"/>
        <v>10</v>
      </c>
      <c r="P13" s="65">
        <f>VLOOKUP($A13,'Return Data'!$B$7:$R$2843,15,0)</f>
        <v>17.761800000000001</v>
      </c>
      <c r="Q13" s="66">
        <f t="shared" si="6"/>
        <v>3</v>
      </c>
      <c r="R13" s="65">
        <f>VLOOKUP($A13,'Return Data'!$B$7:$R$2843,16,0)</f>
        <v>11.603300000000001</v>
      </c>
      <c r="S13" s="67">
        <f t="shared" si="7"/>
        <v>22</v>
      </c>
    </row>
    <row r="14" spans="1:20" x14ac:dyDescent="0.3">
      <c r="A14" s="63" t="s">
        <v>1162</v>
      </c>
      <c r="B14" s="64">
        <f>VLOOKUP($A14,'Return Data'!$B$7:$R$2843,3,0)</f>
        <v>44368</v>
      </c>
      <c r="C14" s="65">
        <f>VLOOKUP($A14,'Return Data'!$B$7:$R$2843,4,0)</f>
        <v>1358.8477</v>
      </c>
      <c r="D14" s="65">
        <f>VLOOKUP($A14,'Return Data'!$B$7:$R$2843,10,0)</f>
        <v>9.8259000000000007</v>
      </c>
      <c r="E14" s="66">
        <f t="shared" si="0"/>
        <v>22</v>
      </c>
      <c r="F14" s="65">
        <f>VLOOKUP($A14,'Return Data'!$B$7:$R$2843,11,0)</f>
        <v>24.958100000000002</v>
      </c>
      <c r="G14" s="66">
        <f t="shared" si="1"/>
        <v>23</v>
      </c>
      <c r="H14" s="65">
        <f>VLOOKUP($A14,'Return Data'!$B$7:$R$2843,12,0)</f>
        <v>49.3352</v>
      </c>
      <c r="I14" s="66">
        <f t="shared" si="2"/>
        <v>16</v>
      </c>
      <c r="J14" s="65">
        <f>VLOOKUP($A14,'Return Data'!$B$7:$R$2843,13,0)</f>
        <v>66.097200000000001</v>
      </c>
      <c r="K14" s="66">
        <f t="shared" si="3"/>
        <v>16</v>
      </c>
      <c r="L14" s="65">
        <f>VLOOKUP($A14,'Return Data'!$B$7:$R$2843,17,0)</f>
        <v>20.070599999999999</v>
      </c>
      <c r="M14" s="66">
        <f t="shared" si="4"/>
        <v>20</v>
      </c>
      <c r="N14" s="65">
        <f>VLOOKUP($A14,'Return Data'!$B$7:$R$2843,14,0)</f>
        <v>12.5009</v>
      </c>
      <c r="O14" s="66">
        <f t="shared" si="5"/>
        <v>17</v>
      </c>
      <c r="P14" s="65">
        <f>VLOOKUP($A14,'Return Data'!$B$7:$R$2843,15,0)</f>
        <v>13.657299999999999</v>
      </c>
      <c r="Q14" s="66">
        <f t="shared" si="6"/>
        <v>17</v>
      </c>
      <c r="R14" s="65">
        <f>VLOOKUP($A14,'Return Data'!$B$7:$R$2843,16,0)</f>
        <v>19.499400000000001</v>
      </c>
      <c r="S14" s="67">
        <f t="shared" si="7"/>
        <v>7</v>
      </c>
    </row>
    <row r="15" spans="1:20" x14ac:dyDescent="0.3">
      <c r="A15" s="63" t="s">
        <v>1164</v>
      </c>
      <c r="B15" s="64">
        <f>VLOOKUP($A15,'Return Data'!$B$7:$R$2843,3,0)</f>
        <v>44368</v>
      </c>
      <c r="C15" s="65">
        <f>VLOOKUP($A15,'Return Data'!$B$7:$R$2843,4,0)</f>
        <v>81.132000000000005</v>
      </c>
      <c r="D15" s="65">
        <f>VLOOKUP($A15,'Return Data'!$B$7:$R$2843,10,0)</f>
        <v>11.7721</v>
      </c>
      <c r="E15" s="66">
        <f t="shared" si="0"/>
        <v>16</v>
      </c>
      <c r="F15" s="65">
        <f>VLOOKUP($A15,'Return Data'!$B$7:$R$2843,11,0)</f>
        <v>29.809100000000001</v>
      </c>
      <c r="G15" s="66">
        <f t="shared" si="1"/>
        <v>15</v>
      </c>
      <c r="H15" s="65">
        <f>VLOOKUP($A15,'Return Data'!$B$7:$R$2843,12,0)</f>
        <v>50.565100000000001</v>
      </c>
      <c r="I15" s="66">
        <f t="shared" si="2"/>
        <v>13</v>
      </c>
      <c r="J15" s="65">
        <f>VLOOKUP($A15,'Return Data'!$B$7:$R$2843,13,0)</f>
        <v>73.484999999999999</v>
      </c>
      <c r="K15" s="66">
        <f t="shared" si="3"/>
        <v>10</v>
      </c>
      <c r="L15" s="65">
        <f>VLOOKUP($A15,'Return Data'!$B$7:$R$2843,17,0)</f>
        <v>22.9421</v>
      </c>
      <c r="M15" s="66">
        <f t="shared" si="4"/>
        <v>17</v>
      </c>
      <c r="N15" s="65">
        <f>VLOOKUP($A15,'Return Data'!$B$7:$R$2843,14,0)</f>
        <v>13.125999999999999</v>
      </c>
      <c r="O15" s="66">
        <f t="shared" si="5"/>
        <v>16</v>
      </c>
      <c r="P15" s="65">
        <f>VLOOKUP($A15,'Return Data'!$B$7:$R$2843,15,0)</f>
        <v>15.6556</v>
      </c>
      <c r="Q15" s="66">
        <f t="shared" si="6"/>
        <v>14</v>
      </c>
      <c r="R15" s="65">
        <f>VLOOKUP($A15,'Return Data'!$B$7:$R$2843,16,0)</f>
        <v>16.1294</v>
      </c>
      <c r="S15" s="67">
        <f t="shared" si="7"/>
        <v>14</v>
      </c>
    </row>
    <row r="16" spans="1:20" x14ac:dyDescent="0.3">
      <c r="A16" s="63" t="s">
        <v>1166</v>
      </c>
      <c r="B16" s="64">
        <f>VLOOKUP($A16,'Return Data'!$B$7:$R$2843,3,0)</f>
        <v>44368</v>
      </c>
      <c r="C16" s="65">
        <f>VLOOKUP($A16,'Return Data'!$B$7:$R$2843,4,0)</f>
        <v>143.44</v>
      </c>
      <c r="D16" s="65">
        <f>VLOOKUP($A16,'Return Data'!$B$7:$R$2843,10,0)</f>
        <v>13.2928</v>
      </c>
      <c r="E16" s="66">
        <f t="shared" si="0"/>
        <v>8</v>
      </c>
      <c r="F16" s="65">
        <f>VLOOKUP($A16,'Return Data'!$B$7:$R$2843,11,0)</f>
        <v>33.3705</v>
      </c>
      <c r="G16" s="66">
        <f t="shared" si="1"/>
        <v>10</v>
      </c>
      <c r="H16" s="65">
        <f>VLOOKUP($A16,'Return Data'!$B$7:$R$2843,12,0)</f>
        <v>55.726799999999997</v>
      </c>
      <c r="I16" s="66">
        <f t="shared" si="2"/>
        <v>8</v>
      </c>
      <c r="J16" s="65">
        <f>VLOOKUP($A16,'Return Data'!$B$7:$R$2843,13,0)</f>
        <v>83.991799999999998</v>
      </c>
      <c r="K16" s="66">
        <f t="shared" si="3"/>
        <v>4</v>
      </c>
      <c r="L16" s="65">
        <f>VLOOKUP($A16,'Return Data'!$B$7:$R$2843,17,0)</f>
        <v>23.408799999999999</v>
      </c>
      <c r="M16" s="66">
        <f t="shared" si="4"/>
        <v>16</v>
      </c>
      <c r="N16" s="65">
        <f>VLOOKUP($A16,'Return Data'!$B$7:$R$2843,14,0)</f>
        <v>14.190200000000001</v>
      </c>
      <c r="O16" s="66">
        <f t="shared" si="5"/>
        <v>15</v>
      </c>
      <c r="P16" s="65">
        <f>VLOOKUP($A16,'Return Data'!$B$7:$R$2843,15,0)</f>
        <v>15.698700000000001</v>
      </c>
      <c r="Q16" s="66">
        <f t="shared" si="6"/>
        <v>13</v>
      </c>
      <c r="R16" s="65">
        <f>VLOOKUP($A16,'Return Data'!$B$7:$R$2843,16,0)</f>
        <v>17.337900000000001</v>
      </c>
      <c r="S16" s="67">
        <f t="shared" si="7"/>
        <v>12</v>
      </c>
    </row>
    <row r="17" spans="1:19" x14ac:dyDescent="0.3">
      <c r="A17" s="63" t="s">
        <v>1168</v>
      </c>
      <c r="B17" s="64">
        <f>VLOOKUP($A17,'Return Data'!$B$7:$R$2843,3,0)</f>
        <v>44368</v>
      </c>
      <c r="C17" s="65">
        <f>VLOOKUP($A17,'Return Data'!$B$7:$R$2843,4,0)</f>
        <v>15.5</v>
      </c>
      <c r="D17" s="65">
        <f>VLOOKUP($A17,'Return Data'!$B$7:$R$2843,10,0)</f>
        <v>9.5405999999999995</v>
      </c>
      <c r="E17" s="66">
        <f t="shared" si="0"/>
        <v>24</v>
      </c>
      <c r="F17" s="65">
        <f>VLOOKUP($A17,'Return Data'!$B$7:$R$2843,11,0)</f>
        <v>26.324400000000001</v>
      </c>
      <c r="G17" s="66">
        <f t="shared" si="1"/>
        <v>21</v>
      </c>
      <c r="H17" s="65">
        <f>VLOOKUP($A17,'Return Data'!$B$7:$R$2843,12,0)</f>
        <v>46.641399999999997</v>
      </c>
      <c r="I17" s="66">
        <f t="shared" si="2"/>
        <v>19</v>
      </c>
      <c r="J17" s="65">
        <f>VLOOKUP($A17,'Return Data'!$B$7:$R$2843,13,0)</f>
        <v>65.598299999999995</v>
      </c>
      <c r="K17" s="66">
        <f t="shared" si="3"/>
        <v>17</v>
      </c>
      <c r="L17" s="65">
        <f>VLOOKUP($A17,'Return Data'!$B$7:$R$2843,17,0)</f>
        <v>22.578800000000001</v>
      </c>
      <c r="M17" s="66">
        <f t="shared" si="4"/>
        <v>18</v>
      </c>
      <c r="N17" s="65">
        <f>VLOOKUP($A17,'Return Data'!$B$7:$R$2843,14,0)</f>
        <v>10.8057</v>
      </c>
      <c r="O17" s="66">
        <f t="shared" si="5"/>
        <v>20</v>
      </c>
      <c r="P17" s="65"/>
      <c r="Q17" s="66"/>
      <c r="R17" s="65">
        <f>VLOOKUP($A17,'Return Data'!$B$7:$R$2843,16,0)</f>
        <v>10.4596</v>
      </c>
      <c r="S17" s="67">
        <f t="shared" si="7"/>
        <v>24</v>
      </c>
    </row>
    <row r="18" spans="1:19" x14ac:dyDescent="0.3">
      <c r="A18" s="63" t="s">
        <v>1170</v>
      </c>
      <c r="B18" s="64">
        <f>VLOOKUP($A18,'Return Data'!$B$7:$R$2843,3,0)</f>
        <v>44368</v>
      </c>
      <c r="C18" s="65">
        <f>VLOOKUP($A18,'Return Data'!$B$7:$R$2843,4,0)</f>
        <v>75.34</v>
      </c>
      <c r="D18" s="65">
        <f>VLOOKUP($A18,'Return Data'!$B$7:$R$2843,10,0)</f>
        <v>9.5854999999999997</v>
      </c>
      <c r="E18" s="66">
        <f t="shared" si="0"/>
        <v>23</v>
      </c>
      <c r="F18" s="65">
        <f>VLOOKUP($A18,'Return Data'!$B$7:$R$2843,11,0)</f>
        <v>26.388200000000001</v>
      </c>
      <c r="G18" s="66">
        <f t="shared" si="1"/>
        <v>20</v>
      </c>
      <c r="H18" s="65">
        <f>VLOOKUP($A18,'Return Data'!$B$7:$R$2843,12,0)</f>
        <v>42.312100000000001</v>
      </c>
      <c r="I18" s="66">
        <f t="shared" si="2"/>
        <v>24</v>
      </c>
      <c r="J18" s="65">
        <f>VLOOKUP($A18,'Return Data'!$B$7:$R$2843,13,0)</f>
        <v>61.639099999999999</v>
      </c>
      <c r="K18" s="66">
        <f t="shared" si="3"/>
        <v>22</v>
      </c>
      <c r="L18" s="65">
        <f>VLOOKUP($A18,'Return Data'!$B$7:$R$2843,17,0)</f>
        <v>25.9009</v>
      </c>
      <c r="M18" s="66">
        <f t="shared" si="4"/>
        <v>12</v>
      </c>
      <c r="N18" s="65">
        <f>VLOOKUP($A18,'Return Data'!$B$7:$R$2843,14,0)</f>
        <v>16.694900000000001</v>
      </c>
      <c r="O18" s="66">
        <f t="shared" si="5"/>
        <v>9</v>
      </c>
      <c r="P18" s="65">
        <f>VLOOKUP($A18,'Return Data'!$B$7:$R$2843,15,0)</f>
        <v>16.876899999999999</v>
      </c>
      <c r="Q18" s="66">
        <f>RANK(P18,P$8:P$33,0)</f>
        <v>7</v>
      </c>
      <c r="R18" s="65">
        <f>VLOOKUP($A18,'Return Data'!$B$7:$R$2843,16,0)</f>
        <v>15.3012</v>
      </c>
      <c r="S18" s="67">
        <f t="shared" si="7"/>
        <v>17</v>
      </c>
    </row>
    <row r="19" spans="1:19" x14ac:dyDescent="0.3">
      <c r="A19" s="63" t="s">
        <v>1172</v>
      </c>
      <c r="B19" s="64">
        <f>VLOOKUP($A19,'Return Data'!$B$7:$R$2843,3,0)</f>
        <v>44368</v>
      </c>
      <c r="C19" s="65">
        <f>VLOOKUP($A19,'Return Data'!$B$7:$R$2843,4,0)</f>
        <v>63.454999999999998</v>
      </c>
      <c r="D19" s="65">
        <f>VLOOKUP($A19,'Return Data'!$B$7:$R$2843,10,0)</f>
        <v>12.391299999999999</v>
      </c>
      <c r="E19" s="66">
        <f t="shared" si="0"/>
        <v>13</v>
      </c>
      <c r="F19" s="65">
        <f>VLOOKUP($A19,'Return Data'!$B$7:$R$2843,11,0)</f>
        <v>33.817700000000002</v>
      </c>
      <c r="G19" s="66">
        <f t="shared" si="1"/>
        <v>7</v>
      </c>
      <c r="H19" s="65">
        <f>VLOOKUP($A19,'Return Data'!$B$7:$R$2843,12,0)</f>
        <v>56.104700000000001</v>
      </c>
      <c r="I19" s="66">
        <f t="shared" si="2"/>
        <v>7</v>
      </c>
      <c r="J19" s="65">
        <f>VLOOKUP($A19,'Return Data'!$B$7:$R$2843,13,0)</f>
        <v>81.481499999999997</v>
      </c>
      <c r="K19" s="66">
        <f t="shared" si="3"/>
        <v>6</v>
      </c>
      <c r="L19" s="65">
        <f>VLOOKUP($A19,'Return Data'!$B$7:$R$2843,17,0)</f>
        <v>28.4694</v>
      </c>
      <c r="M19" s="66">
        <f t="shared" si="4"/>
        <v>8</v>
      </c>
      <c r="N19" s="65">
        <f>VLOOKUP($A19,'Return Data'!$B$7:$R$2843,14,0)</f>
        <v>17.8246</v>
      </c>
      <c r="O19" s="66">
        <f t="shared" si="5"/>
        <v>5</v>
      </c>
      <c r="P19" s="65">
        <f>VLOOKUP($A19,'Return Data'!$B$7:$R$2843,15,0)</f>
        <v>17.633500000000002</v>
      </c>
      <c r="Q19" s="66">
        <f>RANK(P19,P$8:P$33,0)</f>
        <v>4</v>
      </c>
      <c r="R19" s="65">
        <f>VLOOKUP($A19,'Return Data'!$B$7:$R$2843,16,0)</f>
        <v>13.8569</v>
      </c>
      <c r="S19" s="67">
        <f t="shared" si="7"/>
        <v>18</v>
      </c>
    </row>
    <row r="20" spans="1:19" x14ac:dyDescent="0.3">
      <c r="A20" s="63" t="s">
        <v>1175</v>
      </c>
      <c r="B20" s="64">
        <f>VLOOKUP($A20,'Return Data'!$B$7:$R$2843,3,0)</f>
        <v>44368</v>
      </c>
      <c r="C20" s="65">
        <f>VLOOKUP($A20,'Return Data'!$B$7:$R$2843,4,0)</f>
        <v>188.9</v>
      </c>
      <c r="D20" s="65">
        <f>VLOOKUP($A20,'Return Data'!$B$7:$R$2843,10,0)</f>
        <v>10.6555</v>
      </c>
      <c r="E20" s="66">
        <f t="shared" si="0"/>
        <v>20</v>
      </c>
      <c r="F20" s="65">
        <f>VLOOKUP($A20,'Return Data'!$B$7:$R$2843,11,0)</f>
        <v>24.3581</v>
      </c>
      <c r="G20" s="66">
        <f t="shared" si="1"/>
        <v>25</v>
      </c>
      <c r="H20" s="65">
        <f>VLOOKUP($A20,'Return Data'!$B$7:$R$2843,12,0)</f>
        <v>38.591299999999997</v>
      </c>
      <c r="I20" s="66">
        <f t="shared" si="2"/>
        <v>26</v>
      </c>
      <c r="J20" s="65">
        <f>VLOOKUP($A20,'Return Data'!$B$7:$R$2843,13,0)</f>
        <v>61.4116</v>
      </c>
      <c r="K20" s="66">
        <f t="shared" si="3"/>
        <v>23</v>
      </c>
      <c r="L20" s="65">
        <f>VLOOKUP($A20,'Return Data'!$B$7:$R$2843,17,0)</f>
        <v>20.940999999999999</v>
      </c>
      <c r="M20" s="66">
        <f t="shared" si="4"/>
        <v>19</v>
      </c>
      <c r="N20" s="65">
        <f>VLOOKUP($A20,'Return Data'!$B$7:$R$2843,14,0)</f>
        <v>11.091900000000001</v>
      </c>
      <c r="O20" s="66">
        <f t="shared" si="5"/>
        <v>19</v>
      </c>
      <c r="P20" s="65">
        <f>VLOOKUP($A20,'Return Data'!$B$7:$R$2843,15,0)</f>
        <v>15.9977</v>
      </c>
      <c r="Q20" s="66">
        <f>RANK(P20,P$8:P$33,0)</f>
        <v>12</v>
      </c>
      <c r="R20" s="65">
        <f>VLOOKUP($A20,'Return Data'!$B$7:$R$2843,16,0)</f>
        <v>19.020299999999999</v>
      </c>
      <c r="S20" s="67">
        <f t="shared" si="7"/>
        <v>8</v>
      </c>
    </row>
    <row r="21" spans="1:19" x14ac:dyDescent="0.3">
      <c r="A21" s="63" t="s">
        <v>1177</v>
      </c>
      <c r="B21" s="64">
        <f>VLOOKUP($A21,'Return Data'!$B$7:$R$2843,3,0)</f>
        <v>44368</v>
      </c>
      <c r="C21" s="65">
        <f>VLOOKUP($A21,'Return Data'!$B$7:$R$2843,4,0)</f>
        <v>15.4198</v>
      </c>
      <c r="D21" s="65">
        <f>VLOOKUP($A21,'Return Data'!$B$7:$R$2843,10,0)</f>
        <v>16.806899999999999</v>
      </c>
      <c r="E21" s="66">
        <f t="shared" si="0"/>
        <v>2</v>
      </c>
      <c r="F21" s="65">
        <f>VLOOKUP($A21,'Return Data'!$B$7:$R$2843,11,0)</f>
        <v>39.051200000000001</v>
      </c>
      <c r="G21" s="66">
        <f t="shared" si="1"/>
        <v>2</v>
      </c>
      <c r="H21" s="65">
        <f>VLOOKUP($A21,'Return Data'!$B$7:$R$2843,12,0)</f>
        <v>56.381100000000004</v>
      </c>
      <c r="I21" s="66">
        <f t="shared" si="2"/>
        <v>6</v>
      </c>
      <c r="J21" s="65">
        <f>VLOOKUP($A21,'Return Data'!$B$7:$R$2843,13,0)</f>
        <v>72.891000000000005</v>
      </c>
      <c r="K21" s="66">
        <f t="shared" si="3"/>
        <v>12</v>
      </c>
      <c r="L21" s="65">
        <f>VLOOKUP($A21,'Return Data'!$B$7:$R$2843,17,0)</f>
        <v>29.3246</v>
      </c>
      <c r="M21" s="66">
        <f t="shared" si="4"/>
        <v>4</v>
      </c>
      <c r="N21" s="65"/>
      <c r="O21" s="66"/>
      <c r="P21" s="65"/>
      <c r="Q21" s="66"/>
      <c r="R21" s="65">
        <f>VLOOKUP($A21,'Return Data'!$B$7:$R$2843,16,0)</f>
        <v>13.6191</v>
      </c>
      <c r="S21" s="67">
        <f t="shared" si="7"/>
        <v>19</v>
      </c>
    </row>
    <row r="22" spans="1:19" x14ac:dyDescent="0.3">
      <c r="A22" s="63" t="s">
        <v>1179</v>
      </c>
      <c r="B22" s="64">
        <f>VLOOKUP($A22,'Return Data'!$B$7:$R$2843,3,0)</f>
        <v>44368</v>
      </c>
      <c r="C22" s="65">
        <f>VLOOKUP($A22,'Return Data'!$B$7:$R$2843,4,0)</f>
        <v>18.102</v>
      </c>
      <c r="D22" s="65">
        <f>VLOOKUP($A22,'Return Data'!$B$7:$R$2843,10,0)</f>
        <v>13.6775</v>
      </c>
      <c r="E22" s="66">
        <f t="shared" si="0"/>
        <v>5</v>
      </c>
      <c r="F22" s="65">
        <f>VLOOKUP($A22,'Return Data'!$B$7:$R$2843,11,0)</f>
        <v>36.341000000000001</v>
      </c>
      <c r="G22" s="66">
        <f t="shared" si="1"/>
        <v>4</v>
      </c>
      <c r="H22" s="65">
        <f>VLOOKUP($A22,'Return Data'!$B$7:$R$2843,12,0)</f>
        <v>60.678100000000001</v>
      </c>
      <c r="I22" s="66">
        <f t="shared" si="2"/>
        <v>3</v>
      </c>
      <c r="J22" s="65">
        <f>VLOOKUP($A22,'Return Data'!$B$7:$R$2843,13,0)</f>
        <v>85.528300000000002</v>
      </c>
      <c r="K22" s="66">
        <f t="shared" ref="K22" si="8">RANK(J22,J$8:J$33,0)</f>
        <v>3</v>
      </c>
      <c r="L22" s="65"/>
      <c r="M22" s="66"/>
      <c r="N22" s="65"/>
      <c r="O22" s="66"/>
      <c r="P22" s="65"/>
      <c r="Q22" s="66"/>
      <c r="R22" s="65">
        <f>VLOOKUP($A22,'Return Data'!$B$7:$R$2843,16,0)</f>
        <v>36.692100000000003</v>
      </c>
      <c r="S22" s="67">
        <f t="shared" si="7"/>
        <v>2</v>
      </c>
    </row>
    <row r="23" spans="1:19" x14ac:dyDescent="0.3">
      <c r="A23" s="63" t="s">
        <v>1181</v>
      </c>
      <c r="B23" s="64">
        <f>VLOOKUP($A23,'Return Data'!$B$7:$R$2843,3,0)</f>
        <v>44368</v>
      </c>
      <c r="C23" s="65">
        <f>VLOOKUP($A23,'Return Data'!$B$7:$R$2843,4,0)</f>
        <v>34.892699999999998</v>
      </c>
      <c r="D23" s="65">
        <f>VLOOKUP($A23,'Return Data'!$B$7:$R$2843,10,0)</f>
        <v>7.7996999999999996</v>
      </c>
      <c r="E23" s="66">
        <f t="shared" si="0"/>
        <v>26</v>
      </c>
      <c r="F23" s="65">
        <f>VLOOKUP($A23,'Return Data'!$B$7:$R$2843,11,0)</f>
        <v>24.220199999999998</v>
      </c>
      <c r="G23" s="66">
        <f t="shared" si="1"/>
        <v>26</v>
      </c>
      <c r="H23" s="65">
        <f>VLOOKUP($A23,'Return Data'!$B$7:$R$2843,12,0)</f>
        <v>42.449399999999997</v>
      </c>
      <c r="I23" s="66">
        <f t="shared" si="2"/>
        <v>23</v>
      </c>
      <c r="J23" s="65">
        <f>VLOOKUP($A23,'Return Data'!$B$7:$R$2843,13,0)</f>
        <v>63.3309</v>
      </c>
      <c r="K23" s="66">
        <f t="shared" ref="K23:K31" si="9">RANK(J23,J$8:J$33,0)</f>
        <v>20</v>
      </c>
      <c r="L23" s="65">
        <f>VLOOKUP($A23,'Return Data'!$B$7:$R$2843,17,0)</f>
        <v>18.616700000000002</v>
      </c>
      <c r="M23" s="66">
        <f>RANK(L23,L$8:L$33,0)</f>
        <v>22</v>
      </c>
      <c r="N23" s="65">
        <f>VLOOKUP($A23,'Return Data'!$B$7:$R$2843,14,0)</f>
        <v>11.2293</v>
      </c>
      <c r="O23" s="66">
        <f>RANK(N23,N$8:N$33,0)</f>
        <v>18</v>
      </c>
      <c r="P23" s="65">
        <f>VLOOKUP($A23,'Return Data'!$B$7:$R$2843,15,0)</f>
        <v>10.9695</v>
      </c>
      <c r="Q23" s="66">
        <f>RANK(P23,P$8:P$33,0)</f>
        <v>21</v>
      </c>
      <c r="R23" s="65">
        <f>VLOOKUP($A23,'Return Data'!$B$7:$R$2843,16,0)</f>
        <v>18.599599999999999</v>
      </c>
      <c r="S23" s="67">
        <f t="shared" si="7"/>
        <v>10</v>
      </c>
    </row>
    <row r="24" spans="1:19" x14ac:dyDescent="0.3">
      <c r="A24" s="63" t="s">
        <v>1182</v>
      </c>
      <c r="B24" s="64">
        <f>VLOOKUP($A24,'Return Data'!$B$7:$R$2843,3,0)</f>
        <v>44368</v>
      </c>
      <c r="C24" s="65">
        <f>VLOOKUP($A24,'Return Data'!$B$7:$R$2843,4,0)</f>
        <v>1731.2666999999999</v>
      </c>
      <c r="D24" s="65">
        <f>VLOOKUP($A24,'Return Data'!$B$7:$R$2843,10,0)</f>
        <v>11.119</v>
      </c>
      <c r="E24" s="66">
        <f t="shared" si="0"/>
        <v>18</v>
      </c>
      <c r="F24" s="65">
        <f>VLOOKUP($A24,'Return Data'!$B$7:$R$2843,11,0)</f>
        <v>29.372499999999999</v>
      </c>
      <c r="G24" s="66">
        <f t="shared" si="1"/>
        <v>16</v>
      </c>
      <c r="H24" s="65">
        <f>VLOOKUP($A24,'Return Data'!$B$7:$R$2843,12,0)</f>
        <v>50.962000000000003</v>
      </c>
      <c r="I24" s="66">
        <f t="shared" si="2"/>
        <v>12</v>
      </c>
      <c r="J24" s="65">
        <f>VLOOKUP($A24,'Return Data'!$B$7:$R$2843,13,0)</f>
        <v>73.795199999999994</v>
      </c>
      <c r="K24" s="66">
        <f t="shared" si="9"/>
        <v>9</v>
      </c>
      <c r="L24" s="65">
        <f>VLOOKUP($A24,'Return Data'!$B$7:$R$2843,17,0)</f>
        <v>24.765000000000001</v>
      </c>
      <c r="M24" s="66">
        <f>RANK(L24,L$8:L$33,0)</f>
        <v>14</v>
      </c>
      <c r="N24" s="65">
        <f>VLOOKUP($A24,'Return Data'!$B$7:$R$2843,14,0)</f>
        <v>16.767600000000002</v>
      </c>
      <c r="O24" s="66">
        <f>RANK(N24,N$8:N$33,0)</f>
        <v>7</v>
      </c>
      <c r="P24" s="65">
        <f>VLOOKUP($A24,'Return Data'!$B$7:$R$2843,15,0)</f>
        <v>16.575700000000001</v>
      </c>
      <c r="Q24" s="66">
        <f>RANK(P24,P$8:P$33,0)</f>
        <v>9</v>
      </c>
      <c r="R24" s="65">
        <f>VLOOKUP($A24,'Return Data'!$B$7:$R$2843,16,0)</f>
        <v>22.1874</v>
      </c>
      <c r="S24" s="67">
        <f t="shared" si="7"/>
        <v>5</v>
      </c>
    </row>
    <row r="25" spans="1:19" x14ac:dyDescent="0.3">
      <c r="A25" s="63" t="s">
        <v>1185</v>
      </c>
      <c r="B25" s="64">
        <f>VLOOKUP($A25,'Return Data'!$B$7:$R$2843,3,0)</f>
        <v>44368</v>
      </c>
      <c r="C25" s="65">
        <f>VLOOKUP($A25,'Return Data'!$B$7:$R$2843,4,0)</f>
        <v>36.020000000000003</v>
      </c>
      <c r="D25" s="65">
        <f>VLOOKUP($A25,'Return Data'!$B$7:$R$2843,10,0)</f>
        <v>16.006399999999999</v>
      </c>
      <c r="E25" s="66">
        <f t="shared" si="0"/>
        <v>3</v>
      </c>
      <c r="F25" s="65">
        <f>VLOOKUP($A25,'Return Data'!$B$7:$R$2843,11,0)</f>
        <v>42.371499999999997</v>
      </c>
      <c r="G25" s="66">
        <f t="shared" si="1"/>
        <v>1</v>
      </c>
      <c r="H25" s="65">
        <f>VLOOKUP($A25,'Return Data'!$B$7:$R$2843,12,0)</f>
        <v>63.652900000000002</v>
      </c>
      <c r="I25" s="66">
        <f t="shared" si="2"/>
        <v>2</v>
      </c>
      <c r="J25" s="65">
        <f>VLOOKUP($A25,'Return Data'!$B$7:$R$2843,13,0)</f>
        <v>99.778099999999995</v>
      </c>
      <c r="K25" s="66">
        <f t="shared" si="9"/>
        <v>1</v>
      </c>
      <c r="L25" s="65">
        <f>VLOOKUP($A25,'Return Data'!$B$7:$R$2843,17,0)</f>
        <v>42.464599999999997</v>
      </c>
      <c r="M25" s="66">
        <f>RANK(L25,L$8:L$33,0)</f>
        <v>1</v>
      </c>
      <c r="N25" s="65">
        <f>VLOOKUP($A25,'Return Data'!$B$7:$R$2843,14,0)</f>
        <v>22.6538</v>
      </c>
      <c r="O25" s="66">
        <f>RANK(N25,N$8:N$33,0)</f>
        <v>1</v>
      </c>
      <c r="P25" s="65">
        <f>VLOOKUP($A25,'Return Data'!$B$7:$R$2843,15,0)</f>
        <v>19.329000000000001</v>
      </c>
      <c r="Q25" s="66">
        <f>RANK(P25,P$8:P$33,0)</f>
        <v>2</v>
      </c>
      <c r="R25" s="65">
        <f>VLOOKUP($A25,'Return Data'!$B$7:$R$2843,16,0)</f>
        <v>18.482500000000002</v>
      </c>
      <c r="S25" s="67">
        <f t="shared" si="7"/>
        <v>11</v>
      </c>
    </row>
    <row r="26" spans="1:19" x14ac:dyDescent="0.3">
      <c r="A26" s="63" t="s">
        <v>1187</v>
      </c>
      <c r="B26" s="64">
        <f>VLOOKUP($A26,'Return Data'!$B$7:$R$2843,3,0)</f>
        <v>44368</v>
      </c>
      <c r="C26" s="65">
        <f>VLOOKUP($A26,'Return Data'!$B$7:$R$2843,4,0)</f>
        <v>15.32</v>
      </c>
      <c r="D26" s="65">
        <f>VLOOKUP($A26,'Return Data'!$B$7:$R$2843,10,0)</f>
        <v>13.7342</v>
      </c>
      <c r="E26" s="66">
        <f t="shared" si="0"/>
        <v>4</v>
      </c>
      <c r="F26" s="65">
        <f>VLOOKUP($A26,'Return Data'!$B$7:$R$2843,11,0)</f>
        <v>31.502099999999999</v>
      </c>
      <c r="G26" s="66">
        <f t="shared" ref="G26" si="10">RANK(F26,F$8:F$33,0)</f>
        <v>11</v>
      </c>
      <c r="H26" s="65">
        <f>VLOOKUP($A26,'Return Data'!$B$7:$R$2843,12,0)</f>
        <v>51.234000000000002</v>
      </c>
      <c r="I26" s="66">
        <f t="shared" ref="I26" si="11">RANK(H26,H$8:H$33,0)</f>
        <v>11</v>
      </c>
      <c r="J26" s="65">
        <f>VLOOKUP($A26,'Return Data'!$B$7:$R$2843,13,0)</f>
        <v>70.222200000000001</v>
      </c>
      <c r="K26" s="66">
        <f t="shared" si="9"/>
        <v>15</v>
      </c>
      <c r="L26" s="65"/>
      <c r="M26" s="66"/>
      <c r="N26" s="65"/>
      <c r="O26" s="66"/>
      <c r="P26" s="65"/>
      <c r="Q26" s="66"/>
      <c r="R26" s="65">
        <f>VLOOKUP($A26,'Return Data'!$B$7:$R$2843,16,0)</f>
        <v>33.491500000000002</v>
      </c>
      <c r="S26" s="67">
        <f t="shared" si="7"/>
        <v>3</v>
      </c>
    </row>
    <row r="27" spans="1:19" x14ac:dyDescent="0.3">
      <c r="A27" s="63" t="s">
        <v>1188</v>
      </c>
      <c r="B27" s="64">
        <f>VLOOKUP($A27,'Return Data'!$B$7:$R$2843,3,0)</f>
        <v>44368</v>
      </c>
      <c r="C27" s="65">
        <f>VLOOKUP($A27,'Return Data'!$B$7:$R$2843,4,0)</f>
        <v>103.12479999999999</v>
      </c>
      <c r="D27" s="65">
        <f>VLOOKUP($A27,'Return Data'!$B$7:$R$2843,10,0)</f>
        <v>21.790099999999999</v>
      </c>
      <c r="E27" s="66">
        <f t="shared" si="0"/>
        <v>1</v>
      </c>
      <c r="F27" s="65">
        <f>VLOOKUP($A27,'Return Data'!$B$7:$R$2843,11,0)</f>
        <v>38.999600000000001</v>
      </c>
      <c r="G27" s="66">
        <f t="shared" ref="G27:G33" si="12">RANK(F27,F$8:F$33,0)</f>
        <v>3</v>
      </c>
      <c r="H27" s="65">
        <f>VLOOKUP($A27,'Return Data'!$B$7:$R$2843,12,0)</f>
        <v>65.897400000000005</v>
      </c>
      <c r="I27" s="66">
        <f t="shared" ref="I27:I33" si="13">RANK(H27,H$8:H$33,0)</f>
        <v>1</v>
      </c>
      <c r="J27" s="65">
        <f>VLOOKUP($A27,'Return Data'!$B$7:$R$2843,13,0)</f>
        <v>90.599500000000006</v>
      </c>
      <c r="K27" s="66">
        <f t="shared" si="9"/>
        <v>2</v>
      </c>
      <c r="L27" s="65">
        <f>VLOOKUP($A27,'Return Data'!$B$7:$R$2843,17,0)</f>
        <v>37.719499999999996</v>
      </c>
      <c r="M27" s="66">
        <f>RANK(L27,L$8:L$33,0)</f>
        <v>2</v>
      </c>
      <c r="N27" s="65">
        <f>VLOOKUP($A27,'Return Data'!$B$7:$R$2843,14,0)</f>
        <v>22.134399999999999</v>
      </c>
      <c r="O27" s="66">
        <f>RANK(N27,N$8:N$33,0)</f>
        <v>2</v>
      </c>
      <c r="P27" s="65">
        <f>VLOOKUP($A27,'Return Data'!$B$7:$R$2843,15,0)</f>
        <v>17.615100000000002</v>
      </c>
      <c r="Q27" s="66">
        <f>RANK(P27,P$8:P$33,0)</f>
        <v>5</v>
      </c>
      <c r="R27" s="65">
        <f>VLOOKUP($A27,'Return Data'!$B$7:$R$2843,16,0)</f>
        <v>12.162800000000001</v>
      </c>
      <c r="S27" s="67">
        <f t="shared" si="7"/>
        <v>20</v>
      </c>
    </row>
    <row r="28" spans="1:19" x14ac:dyDescent="0.3">
      <c r="A28" s="63" t="s">
        <v>1191</v>
      </c>
      <c r="B28" s="64">
        <f>VLOOKUP($A28,'Return Data'!$B$7:$R$2843,3,0)</f>
        <v>44368</v>
      </c>
      <c r="C28" s="65">
        <f>VLOOKUP($A28,'Return Data'!$B$7:$R$2843,4,0)</f>
        <v>117.36920000000001</v>
      </c>
      <c r="D28" s="65">
        <f>VLOOKUP($A28,'Return Data'!$B$7:$R$2843,10,0)</f>
        <v>12.110099999999999</v>
      </c>
      <c r="E28" s="66">
        <f t="shared" si="0"/>
        <v>15</v>
      </c>
      <c r="F28" s="65">
        <f>VLOOKUP($A28,'Return Data'!$B$7:$R$2843,11,0)</f>
        <v>33.751600000000003</v>
      </c>
      <c r="G28" s="66">
        <f t="shared" si="12"/>
        <v>8</v>
      </c>
      <c r="H28" s="65">
        <f>VLOOKUP($A28,'Return Data'!$B$7:$R$2843,12,0)</f>
        <v>59.217399999999998</v>
      </c>
      <c r="I28" s="66">
        <f t="shared" si="13"/>
        <v>4</v>
      </c>
      <c r="J28" s="65">
        <f>VLOOKUP($A28,'Return Data'!$B$7:$R$2843,13,0)</f>
        <v>81.073899999999995</v>
      </c>
      <c r="K28" s="66">
        <f t="shared" si="9"/>
        <v>7</v>
      </c>
      <c r="L28" s="65">
        <f>VLOOKUP($A28,'Return Data'!$B$7:$R$2843,17,0)</f>
        <v>27.9771</v>
      </c>
      <c r="M28" s="66">
        <f>RANK(L28,L$8:L$33,0)</f>
        <v>9</v>
      </c>
      <c r="N28" s="65">
        <f>VLOOKUP($A28,'Return Data'!$B$7:$R$2843,14,0)</f>
        <v>16.7666</v>
      </c>
      <c r="O28" s="66">
        <f>RANK(N28,N$8:N$33,0)</f>
        <v>8</v>
      </c>
      <c r="P28" s="65">
        <f>VLOOKUP($A28,'Return Data'!$B$7:$R$2843,15,0)</f>
        <v>12.9156</v>
      </c>
      <c r="Q28" s="66">
        <f>RANK(P28,P$8:P$33,0)</f>
        <v>18</v>
      </c>
      <c r="R28" s="65">
        <f>VLOOKUP($A28,'Return Data'!$B$7:$R$2843,16,0)</f>
        <v>16.373699999999999</v>
      </c>
      <c r="S28" s="67">
        <f t="shared" si="7"/>
        <v>13</v>
      </c>
    </row>
    <row r="29" spans="1:19" x14ac:dyDescent="0.3">
      <c r="A29" s="63" t="s">
        <v>1192</v>
      </c>
      <c r="B29" s="64">
        <f>VLOOKUP($A29,'Return Data'!$B$7:$R$2843,3,0)</f>
        <v>44368</v>
      </c>
      <c r="C29" s="65">
        <f>VLOOKUP($A29,'Return Data'!$B$7:$R$2843,4,0)</f>
        <v>620.10929999999996</v>
      </c>
      <c r="D29" s="65">
        <f>VLOOKUP($A29,'Return Data'!$B$7:$R$2843,10,0)</f>
        <v>8.2193000000000005</v>
      </c>
      <c r="E29" s="66">
        <f t="shared" si="0"/>
        <v>25</v>
      </c>
      <c r="F29" s="65">
        <f>VLOOKUP($A29,'Return Data'!$B$7:$R$2843,11,0)</f>
        <v>26.541899999999998</v>
      </c>
      <c r="G29" s="66">
        <f t="shared" si="12"/>
        <v>19</v>
      </c>
      <c r="H29" s="65">
        <f>VLOOKUP($A29,'Return Data'!$B$7:$R$2843,12,0)</f>
        <v>44.296999999999997</v>
      </c>
      <c r="I29" s="66">
        <f t="shared" si="13"/>
        <v>21</v>
      </c>
      <c r="J29" s="65">
        <f>VLOOKUP($A29,'Return Data'!$B$7:$R$2843,13,0)</f>
        <v>62.368099999999998</v>
      </c>
      <c r="K29" s="66">
        <f t="shared" si="9"/>
        <v>21</v>
      </c>
      <c r="L29" s="65">
        <f>VLOOKUP($A29,'Return Data'!$B$7:$R$2843,17,0)</f>
        <v>16.552</v>
      </c>
      <c r="M29" s="66">
        <f>RANK(L29,L$8:L$33,0)</f>
        <v>23</v>
      </c>
      <c r="N29" s="65">
        <f>VLOOKUP($A29,'Return Data'!$B$7:$R$2843,14,0)</f>
        <v>7.9451000000000001</v>
      </c>
      <c r="O29" s="66">
        <f>RANK(N29,N$8:N$33,0)</f>
        <v>22</v>
      </c>
      <c r="P29" s="65">
        <f>VLOOKUP($A29,'Return Data'!$B$7:$R$2843,15,0)</f>
        <v>11.530799999999999</v>
      </c>
      <c r="Q29" s="66">
        <f>RANK(P29,P$8:P$33,0)</f>
        <v>20</v>
      </c>
      <c r="R29" s="65">
        <f>VLOOKUP($A29,'Return Data'!$B$7:$R$2843,16,0)</f>
        <v>24.352499999999999</v>
      </c>
      <c r="S29" s="67">
        <f t="shared" si="7"/>
        <v>4</v>
      </c>
    </row>
    <row r="30" spans="1:19" x14ac:dyDescent="0.3">
      <c r="A30" s="63" t="s">
        <v>1194</v>
      </c>
      <c r="B30" s="64">
        <f>VLOOKUP($A30,'Return Data'!$B$7:$R$2843,3,0)</f>
        <v>44368</v>
      </c>
      <c r="C30" s="65">
        <f>VLOOKUP($A30,'Return Data'!$B$7:$R$2843,4,0)</f>
        <v>213.21029999999999</v>
      </c>
      <c r="D30" s="65">
        <f>VLOOKUP($A30,'Return Data'!$B$7:$R$2843,10,0)</f>
        <v>10.3161</v>
      </c>
      <c r="E30" s="66">
        <f t="shared" si="0"/>
        <v>21</v>
      </c>
      <c r="F30" s="65">
        <f>VLOOKUP($A30,'Return Data'!$B$7:$R$2843,11,0)</f>
        <v>27.3978</v>
      </c>
      <c r="G30" s="66">
        <f t="shared" si="12"/>
        <v>18</v>
      </c>
      <c r="H30" s="65">
        <f>VLOOKUP($A30,'Return Data'!$B$7:$R$2843,12,0)</f>
        <v>46.932200000000002</v>
      </c>
      <c r="I30" s="66">
        <f t="shared" si="13"/>
        <v>18</v>
      </c>
      <c r="J30" s="65">
        <f>VLOOKUP($A30,'Return Data'!$B$7:$R$2843,13,0)</f>
        <v>64.534300000000002</v>
      </c>
      <c r="K30" s="66">
        <f t="shared" si="9"/>
        <v>18</v>
      </c>
      <c r="L30" s="65">
        <f>VLOOKUP($A30,'Return Data'!$B$7:$R$2843,17,0)</f>
        <v>24.1355</v>
      </c>
      <c r="M30" s="66">
        <f>RANK(L30,L$8:L$33,0)</f>
        <v>15</v>
      </c>
      <c r="N30" s="65">
        <f>VLOOKUP($A30,'Return Data'!$B$7:$R$2843,14,0)</f>
        <v>18.114699999999999</v>
      </c>
      <c r="O30" s="66">
        <f>RANK(N30,N$8:N$33,0)</f>
        <v>4</v>
      </c>
      <c r="P30" s="65">
        <f>VLOOKUP($A30,'Return Data'!$B$7:$R$2843,15,0)</f>
        <v>16.360199999999999</v>
      </c>
      <c r="Q30" s="66">
        <f>RANK(P30,P$8:P$33,0)</f>
        <v>10</v>
      </c>
      <c r="R30" s="65">
        <f>VLOOKUP($A30,'Return Data'!$B$7:$R$2843,16,0)</f>
        <v>12.0031</v>
      </c>
      <c r="S30" s="67">
        <f t="shared" si="7"/>
        <v>21</v>
      </c>
    </row>
    <row r="31" spans="1:19" x14ac:dyDescent="0.3">
      <c r="A31" s="63" t="s">
        <v>1197</v>
      </c>
      <c r="B31" s="64">
        <f>VLOOKUP($A31,'Return Data'!$B$7:$R$2843,3,0)</f>
        <v>44368</v>
      </c>
      <c r="C31" s="65">
        <f>VLOOKUP($A31,'Return Data'!$B$7:$R$2843,4,0)</f>
        <v>67.91</v>
      </c>
      <c r="D31" s="65">
        <f>VLOOKUP($A31,'Return Data'!$B$7:$R$2843,10,0)</f>
        <v>13.486000000000001</v>
      </c>
      <c r="E31" s="66">
        <f t="shared" si="0"/>
        <v>6</v>
      </c>
      <c r="F31" s="65">
        <f>VLOOKUP($A31,'Return Data'!$B$7:$R$2843,11,0)</f>
        <v>29.822199999999999</v>
      </c>
      <c r="G31" s="66">
        <f t="shared" si="12"/>
        <v>14</v>
      </c>
      <c r="H31" s="65">
        <f>VLOOKUP($A31,'Return Data'!$B$7:$R$2843,12,0)</f>
        <v>43.390999999999998</v>
      </c>
      <c r="I31" s="66">
        <f t="shared" si="13"/>
        <v>22</v>
      </c>
      <c r="J31" s="65">
        <f>VLOOKUP($A31,'Return Data'!$B$7:$R$2843,13,0)</f>
        <v>63.756900000000002</v>
      </c>
      <c r="K31" s="66">
        <f t="shared" si="9"/>
        <v>19</v>
      </c>
      <c r="L31" s="65">
        <f>VLOOKUP($A31,'Return Data'!$B$7:$R$2843,17,0)</f>
        <v>27.3735</v>
      </c>
      <c r="M31" s="66">
        <f>RANK(L31,L$8:L$33,0)</f>
        <v>10</v>
      </c>
      <c r="N31" s="65">
        <f>VLOOKUP($A31,'Return Data'!$B$7:$R$2843,14,0)</f>
        <v>14.858599999999999</v>
      </c>
      <c r="O31" s="66">
        <f>RANK(N31,N$8:N$33,0)</f>
        <v>14</v>
      </c>
      <c r="P31" s="65">
        <f>VLOOKUP($A31,'Return Data'!$B$7:$R$2843,15,0)</f>
        <v>17.552499999999998</v>
      </c>
      <c r="Q31" s="66">
        <f>RANK(P31,P$8:P$33,0)</f>
        <v>6</v>
      </c>
      <c r="R31" s="65">
        <f>VLOOKUP($A31,'Return Data'!$B$7:$R$2843,16,0)</f>
        <v>7.4062999999999999</v>
      </c>
      <c r="S31" s="67">
        <f t="shared" si="7"/>
        <v>25</v>
      </c>
    </row>
    <row r="32" spans="1:19" x14ac:dyDescent="0.3">
      <c r="A32" s="63" t="s">
        <v>1199</v>
      </c>
      <c r="B32" s="64">
        <f>VLOOKUP($A32,'Return Data'!$B$7:$R$2843,3,0)</f>
        <v>44368</v>
      </c>
      <c r="C32" s="65">
        <f>VLOOKUP($A32,'Return Data'!$B$7:$R$2843,4,0)</f>
        <v>23.77</v>
      </c>
      <c r="D32" s="65">
        <f>VLOOKUP($A32,'Return Data'!$B$7:$R$2843,10,0)</f>
        <v>13.460599999999999</v>
      </c>
      <c r="E32" s="66">
        <f t="shared" si="0"/>
        <v>7</v>
      </c>
      <c r="F32" s="65">
        <f>VLOOKUP($A32,'Return Data'!$B$7:$R$2843,11,0)</f>
        <v>33.464300000000001</v>
      </c>
      <c r="G32" s="66">
        <f t="shared" si="12"/>
        <v>9</v>
      </c>
      <c r="H32" s="65">
        <f>VLOOKUP($A32,'Return Data'!$B$7:$R$2843,12,0)</f>
        <v>53.256</v>
      </c>
      <c r="I32" s="66">
        <f t="shared" si="13"/>
        <v>9</v>
      </c>
      <c r="J32" s="65"/>
      <c r="K32" s="66"/>
      <c r="L32" s="65"/>
      <c r="M32" s="66"/>
      <c r="N32" s="65"/>
      <c r="O32" s="66"/>
      <c r="P32" s="65"/>
      <c r="Q32" s="66"/>
      <c r="R32" s="65">
        <f>VLOOKUP($A32,'Return Data'!$B$7:$R$2843,16,0)</f>
        <v>100.2856</v>
      </c>
      <c r="S32" s="67">
        <f t="shared" si="7"/>
        <v>1</v>
      </c>
    </row>
    <row r="33" spans="1:19" x14ac:dyDescent="0.3">
      <c r="A33" s="63" t="s">
        <v>1944</v>
      </c>
      <c r="B33" s="64">
        <f>VLOOKUP($A33,'Return Data'!$B$7:$R$2843,3,0)</f>
        <v>44368</v>
      </c>
      <c r="C33" s="65">
        <f>VLOOKUP($A33,'Return Data'!$B$7:$R$2843,4,0)</f>
        <v>161.67150000000001</v>
      </c>
      <c r="D33" s="65">
        <f>VLOOKUP($A33,'Return Data'!$B$7:$R$2843,10,0)</f>
        <v>12.161300000000001</v>
      </c>
      <c r="E33" s="66">
        <f t="shared" si="0"/>
        <v>14</v>
      </c>
      <c r="F33" s="65">
        <f>VLOOKUP($A33,'Return Data'!$B$7:$R$2843,11,0)</f>
        <v>28.132300000000001</v>
      </c>
      <c r="G33" s="66">
        <f t="shared" si="12"/>
        <v>17</v>
      </c>
      <c r="H33" s="65">
        <f>VLOOKUP($A33,'Return Data'!$B$7:$R$2843,12,0)</f>
        <v>49.399700000000003</v>
      </c>
      <c r="I33" s="66">
        <f t="shared" si="13"/>
        <v>15</v>
      </c>
      <c r="J33" s="65">
        <f>VLOOKUP($A33,'Return Data'!$B$7:$R$2843,13,0)</f>
        <v>76.590400000000002</v>
      </c>
      <c r="K33" s="66">
        <f>RANK(J33,J$8:J$33,0)</f>
        <v>8</v>
      </c>
      <c r="L33" s="65">
        <f>VLOOKUP($A33,'Return Data'!$B$7:$R$2843,17,0)</f>
        <v>28.736499999999999</v>
      </c>
      <c r="M33" s="66">
        <f>RANK(L33,L$8:L$33,0)</f>
        <v>6</v>
      </c>
      <c r="N33" s="65">
        <f>VLOOKUP($A33,'Return Data'!$B$7:$R$2843,14,0)</f>
        <v>15.307499999999999</v>
      </c>
      <c r="O33" s="66">
        <f>RANK(N33,N$8:N$33,0)</f>
        <v>12</v>
      </c>
      <c r="P33" s="65">
        <f>VLOOKUP($A33,'Return Data'!$B$7:$R$2843,15,0)</f>
        <v>14.593999999999999</v>
      </c>
      <c r="Q33" s="66">
        <f>RANK(P33,P$8:P$33,0)</f>
        <v>16</v>
      </c>
      <c r="R33" s="65">
        <f>VLOOKUP($A33,'Return Data'!$B$7:$R$2843,16,0)</f>
        <v>15.777799999999999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12.368369230769227</v>
      </c>
      <c r="E35" s="74"/>
      <c r="F35" s="75">
        <f>AVERAGE(F8:F33)</f>
        <v>30.860819230769231</v>
      </c>
      <c r="G35" s="74"/>
      <c r="H35" s="75">
        <f>AVERAGE(H8:H33)</f>
        <v>50.74915</v>
      </c>
      <c r="I35" s="74"/>
      <c r="J35" s="75">
        <f>AVERAGE(J8:J33)</f>
        <v>72.78621600000001</v>
      </c>
      <c r="K35" s="74"/>
      <c r="L35" s="75">
        <f>AVERAGE(L8:L33)</f>
        <v>26.118373913043477</v>
      </c>
      <c r="M35" s="74"/>
      <c r="N35" s="75">
        <f>AVERAGE(N8:N33)</f>
        <v>15.308981818181822</v>
      </c>
      <c r="O35" s="74"/>
      <c r="P35" s="75">
        <f>AVERAGE(P8:P33)</f>
        <v>15.726257142857145</v>
      </c>
      <c r="Q35" s="74"/>
      <c r="R35" s="75">
        <f>AVERAGE(R8:R33)</f>
        <v>20.226173076923082</v>
      </c>
      <c r="S35" s="76"/>
    </row>
    <row r="36" spans="1:19" x14ac:dyDescent="0.3">
      <c r="A36" s="73" t="s">
        <v>28</v>
      </c>
      <c r="B36" s="74"/>
      <c r="C36" s="74"/>
      <c r="D36" s="75">
        <f>MIN(D8:D33)</f>
        <v>7.7996999999999996</v>
      </c>
      <c r="E36" s="74"/>
      <c r="F36" s="75">
        <f>MIN(F8:F33)</f>
        <v>24.220199999999998</v>
      </c>
      <c r="G36" s="74"/>
      <c r="H36" s="75">
        <f>MIN(H8:H33)</f>
        <v>38.591299999999997</v>
      </c>
      <c r="I36" s="74"/>
      <c r="J36" s="75">
        <f>MIN(J8:J33)</f>
        <v>60.088500000000003</v>
      </c>
      <c r="K36" s="74"/>
      <c r="L36" s="75">
        <f>MIN(L8:L33)</f>
        <v>16.552</v>
      </c>
      <c r="M36" s="74"/>
      <c r="N36" s="75">
        <f>MIN(N8:N33)</f>
        <v>7.9451000000000001</v>
      </c>
      <c r="O36" s="74"/>
      <c r="P36" s="75">
        <f>MIN(P8:P33)</f>
        <v>10.9695</v>
      </c>
      <c r="Q36" s="74"/>
      <c r="R36" s="75">
        <f>MIN(R8:R33)</f>
        <v>3.4060999999999999</v>
      </c>
      <c r="S36" s="76"/>
    </row>
    <row r="37" spans="1:19" ht="15" thickBot="1" x14ac:dyDescent="0.35">
      <c r="A37" s="77" t="s">
        <v>29</v>
      </c>
      <c r="B37" s="78"/>
      <c r="C37" s="78"/>
      <c r="D37" s="79">
        <f>MAX(D8:D33)</f>
        <v>21.790099999999999</v>
      </c>
      <c r="E37" s="78"/>
      <c r="F37" s="79">
        <f>MAX(F8:F33)</f>
        <v>42.371499999999997</v>
      </c>
      <c r="G37" s="78"/>
      <c r="H37" s="79">
        <f>MAX(H8:H33)</f>
        <v>65.897400000000005</v>
      </c>
      <c r="I37" s="78"/>
      <c r="J37" s="79">
        <f>MAX(J8:J33)</f>
        <v>99.778099999999995</v>
      </c>
      <c r="K37" s="78"/>
      <c r="L37" s="79">
        <f>MAX(L8:L33)</f>
        <v>42.464599999999997</v>
      </c>
      <c r="M37" s="78"/>
      <c r="N37" s="79">
        <f>MAX(N8:N33)</f>
        <v>22.6538</v>
      </c>
      <c r="O37" s="78"/>
      <c r="P37" s="79">
        <f>MAX(P8:P33)</f>
        <v>19.453700000000001</v>
      </c>
      <c r="Q37" s="78"/>
      <c r="R37" s="79">
        <f>MAX(R8:R33)</f>
        <v>100.2856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44368</v>
      </c>
      <c r="C8" s="65">
        <f>VLOOKUP($A8,'Return Data'!$B$7:$R$2843,4,0)</f>
        <v>1124.01</v>
      </c>
      <c r="D8" s="65">
        <f>VLOOKUP($A8,'Return Data'!$B$7:$R$2843,10,0)</f>
        <v>12.2753</v>
      </c>
      <c r="E8" s="66">
        <f>RANK(D8,D$8:D$41,0)</f>
        <v>5</v>
      </c>
      <c r="F8" s="65">
        <f>VLOOKUP($A8,'Return Data'!$B$7:$R$2843,11,0)</f>
        <v>24.5427</v>
      </c>
      <c r="G8" s="66">
        <f>RANK(F8,F$8:F$41,0)</f>
        <v>16</v>
      </c>
      <c r="H8" s="65">
        <f>VLOOKUP($A8,'Return Data'!$B$7:$R$2843,12,0)</f>
        <v>47.962200000000003</v>
      </c>
      <c r="I8" s="66">
        <f>RANK(H8,H$8:H$41,0)</f>
        <v>16</v>
      </c>
      <c r="J8" s="65">
        <f>VLOOKUP($A8,'Return Data'!$B$7:$R$2843,13,0)</f>
        <v>63.869</v>
      </c>
      <c r="K8" s="66">
        <f>RANK(J8,J$8:J$41,0)</f>
        <v>10</v>
      </c>
      <c r="L8" s="65">
        <f>VLOOKUP($A8,'Return Data'!$B$7:$R$2843,17,0)</f>
        <v>21.230799999999999</v>
      </c>
      <c r="M8" s="66">
        <f>RANK(L8,L$8:L$41,0)</f>
        <v>12</v>
      </c>
      <c r="N8" s="65">
        <f>VLOOKUP($A8,'Return Data'!$B$7:$R$2843,14,0)</f>
        <v>15.126899999999999</v>
      </c>
      <c r="O8" s="66">
        <f>RANK(N8,N$8:N$41,0)</f>
        <v>11</v>
      </c>
      <c r="P8" s="65">
        <f>VLOOKUP($A8,'Return Data'!$B$7:$R$2843,15,0)</f>
        <v>17.056799999999999</v>
      </c>
      <c r="Q8" s="66">
        <f>RANK(P8,P$8:P$41,0)</f>
        <v>9</v>
      </c>
      <c r="R8" s="65">
        <f>VLOOKUP($A8,'Return Data'!$B$7:$R$2843,16,0)</f>
        <v>17.894500000000001</v>
      </c>
      <c r="S8" s="67">
        <f>RANK(R8,R$8:R$41,0)</f>
        <v>7</v>
      </c>
    </row>
    <row r="9" spans="1:20" x14ac:dyDescent="0.3">
      <c r="A9" s="63" t="s">
        <v>1810</v>
      </c>
      <c r="B9" s="64">
        <f>VLOOKUP($A9,'Return Data'!$B$7:$R$2843,3,0)</f>
        <v>44368</v>
      </c>
      <c r="C9" s="65">
        <f>VLOOKUP($A9,'Return Data'!$B$7:$R$2843,4,0)</f>
        <v>17.77</v>
      </c>
      <c r="D9" s="65">
        <f>VLOOKUP($A9,'Return Data'!$B$7:$R$2843,10,0)</f>
        <v>8.6186000000000007</v>
      </c>
      <c r="E9" s="66">
        <f t="shared" ref="E9:E41" si="0">RANK(D9,D$8:D$41,0)</f>
        <v>27</v>
      </c>
      <c r="F9" s="65">
        <f>VLOOKUP($A9,'Return Data'!$B$7:$R$2843,11,0)</f>
        <v>16.600999999999999</v>
      </c>
      <c r="G9" s="66">
        <f t="shared" ref="G9:G41" si="1">RANK(F9,F$8:F$41,0)</f>
        <v>32</v>
      </c>
      <c r="H9" s="65">
        <f>VLOOKUP($A9,'Return Data'!$B$7:$R$2843,12,0)</f>
        <v>40.474299999999999</v>
      </c>
      <c r="I9" s="66">
        <f t="shared" ref="I9:I41" si="2">RANK(H9,H$8:H$41,0)</f>
        <v>26</v>
      </c>
      <c r="J9" s="65">
        <f>VLOOKUP($A9,'Return Data'!$B$7:$R$2843,13,0)</f>
        <v>51.105400000000003</v>
      </c>
      <c r="K9" s="66">
        <f t="shared" ref="K9:K41" si="3">RANK(J9,J$8:J$41,0)</f>
        <v>29</v>
      </c>
      <c r="L9" s="65">
        <f>VLOOKUP($A9,'Return Data'!$B$7:$R$2843,17,0)</f>
        <v>21.1538</v>
      </c>
      <c r="M9" s="66">
        <f t="shared" ref="M9:M41" si="4">RANK(L9,L$8:L$41,0)</f>
        <v>13</v>
      </c>
      <c r="N9" s="65">
        <f>VLOOKUP($A9,'Return Data'!$B$7:$R$2843,14,0)</f>
        <v>17.676300000000001</v>
      </c>
      <c r="O9" s="66">
        <f t="shared" ref="O9:O41" si="5">RANK(N9,N$8:N$41,0)</f>
        <v>8</v>
      </c>
      <c r="P9" s="65"/>
      <c r="Q9" s="66"/>
      <c r="R9" s="65">
        <f>VLOOKUP($A9,'Return Data'!$B$7:$R$2843,16,0)</f>
        <v>17.3447</v>
      </c>
      <c r="S9" s="67">
        <f t="shared" ref="S9:S41" si="6">RANK(R9,R$8:R$41,0)</f>
        <v>10</v>
      </c>
    </row>
    <row r="10" spans="1:20" x14ac:dyDescent="0.3">
      <c r="A10" s="63" t="s">
        <v>1261</v>
      </c>
      <c r="B10" s="64">
        <f>VLOOKUP($A10,'Return Data'!$B$7:$R$2843,3,0)</f>
        <v>44368</v>
      </c>
      <c r="C10" s="65">
        <f>VLOOKUP($A10,'Return Data'!$B$7:$R$2843,4,0)</f>
        <v>154.29</v>
      </c>
      <c r="D10" s="65">
        <f>VLOOKUP($A10,'Return Data'!$B$7:$R$2843,10,0)</f>
        <v>9.4411000000000005</v>
      </c>
      <c r="E10" s="66">
        <f t="shared" si="0"/>
        <v>20</v>
      </c>
      <c r="F10" s="65">
        <f>VLOOKUP($A10,'Return Data'!$B$7:$R$2843,11,0)</f>
        <v>26.239599999999999</v>
      </c>
      <c r="G10" s="66">
        <f t="shared" si="1"/>
        <v>13</v>
      </c>
      <c r="H10" s="65">
        <f>VLOOKUP($A10,'Return Data'!$B$7:$R$2843,12,0)</f>
        <v>49.956299999999999</v>
      </c>
      <c r="I10" s="66">
        <f t="shared" si="2"/>
        <v>10</v>
      </c>
      <c r="J10" s="65">
        <f>VLOOKUP($A10,'Return Data'!$B$7:$R$2843,13,0)</f>
        <v>65.086699999999993</v>
      </c>
      <c r="K10" s="66">
        <f t="shared" si="3"/>
        <v>9</v>
      </c>
      <c r="L10" s="65">
        <f>VLOOKUP($A10,'Return Data'!$B$7:$R$2843,17,0)</f>
        <v>21.320799999999998</v>
      </c>
      <c r="M10" s="66">
        <f t="shared" si="4"/>
        <v>11</v>
      </c>
      <c r="N10" s="65">
        <f>VLOOKUP($A10,'Return Data'!$B$7:$R$2843,14,0)</f>
        <v>14.9093</v>
      </c>
      <c r="O10" s="66">
        <f t="shared" si="5"/>
        <v>13</v>
      </c>
      <c r="P10" s="65">
        <f>VLOOKUP($A10,'Return Data'!$B$7:$R$2843,15,0)</f>
        <v>14.4475</v>
      </c>
      <c r="Q10" s="66">
        <f t="shared" ref="Q10:Q41" si="7">RANK(P10,P$8:P$41,0)</f>
        <v>18</v>
      </c>
      <c r="R10" s="65">
        <f>VLOOKUP($A10,'Return Data'!$B$7:$R$2843,16,0)</f>
        <v>14.0692</v>
      </c>
      <c r="S10" s="67">
        <f t="shared" si="6"/>
        <v>27</v>
      </c>
    </row>
    <row r="11" spans="1:20" x14ac:dyDescent="0.3">
      <c r="A11" s="63" t="s">
        <v>1263</v>
      </c>
      <c r="B11" s="64">
        <f>VLOOKUP($A11,'Return Data'!$B$7:$R$2843,3,0)</f>
        <v>44368</v>
      </c>
      <c r="C11" s="65">
        <f>VLOOKUP($A11,'Return Data'!$B$7:$R$2843,4,0)</f>
        <v>75.834999999999994</v>
      </c>
      <c r="D11" s="65">
        <f>VLOOKUP($A11,'Return Data'!$B$7:$R$2843,10,0)</f>
        <v>11.9964</v>
      </c>
      <c r="E11" s="66">
        <f t="shared" si="0"/>
        <v>6</v>
      </c>
      <c r="F11" s="65">
        <f>VLOOKUP($A11,'Return Data'!$B$7:$R$2843,11,0)</f>
        <v>28.024000000000001</v>
      </c>
      <c r="G11" s="66">
        <f t="shared" si="1"/>
        <v>9</v>
      </c>
      <c r="H11" s="65">
        <f>VLOOKUP($A11,'Return Data'!$B$7:$R$2843,12,0)</f>
        <v>49.1905</v>
      </c>
      <c r="I11" s="66">
        <f t="shared" si="2"/>
        <v>13</v>
      </c>
      <c r="J11" s="65">
        <f>VLOOKUP($A11,'Return Data'!$B$7:$R$2843,13,0)</f>
        <v>59.146700000000003</v>
      </c>
      <c r="K11" s="66">
        <f t="shared" si="3"/>
        <v>19</v>
      </c>
      <c r="L11" s="65">
        <f>VLOOKUP($A11,'Return Data'!$B$7:$R$2843,17,0)</f>
        <v>20.7166</v>
      </c>
      <c r="M11" s="66">
        <f t="shared" si="4"/>
        <v>14</v>
      </c>
      <c r="N11" s="65">
        <f>VLOOKUP($A11,'Return Data'!$B$7:$R$2843,14,0)</f>
        <v>15.467599999999999</v>
      </c>
      <c r="O11" s="66">
        <f t="shared" si="5"/>
        <v>10</v>
      </c>
      <c r="P11" s="65">
        <f>VLOOKUP($A11,'Return Data'!$B$7:$R$2843,15,0)</f>
        <v>15.8537</v>
      </c>
      <c r="Q11" s="66">
        <f t="shared" si="7"/>
        <v>13</v>
      </c>
      <c r="R11" s="65">
        <f>VLOOKUP($A11,'Return Data'!$B$7:$R$2843,16,0)</f>
        <v>16.471800000000002</v>
      </c>
      <c r="S11" s="67">
        <f t="shared" si="6"/>
        <v>15</v>
      </c>
    </row>
    <row r="12" spans="1:20" x14ac:dyDescent="0.3">
      <c r="A12" s="63" t="s">
        <v>1831</v>
      </c>
      <c r="B12" s="64">
        <f>VLOOKUP($A12,'Return Data'!$B$7:$R$2843,3,0)</f>
        <v>44368</v>
      </c>
      <c r="C12" s="65">
        <f>VLOOKUP($A12,'Return Data'!$B$7:$R$2843,4,0)</f>
        <v>213.69</v>
      </c>
      <c r="D12" s="65">
        <f>VLOOKUP($A12,'Return Data'!$B$7:$R$2843,10,0)</f>
        <v>10.115399999999999</v>
      </c>
      <c r="E12" s="66">
        <f t="shared" si="0"/>
        <v>17</v>
      </c>
      <c r="F12" s="65">
        <f>VLOOKUP($A12,'Return Data'!$B$7:$R$2843,11,0)</f>
        <v>22.0807</v>
      </c>
      <c r="G12" s="66">
        <f t="shared" si="1"/>
        <v>21</v>
      </c>
      <c r="H12" s="65">
        <f>VLOOKUP($A12,'Return Data'!$B$7:$R$2843,12,0)</f>
        <v>41.292000000000002</v>
      </c>
      <c r="I12" s="66">
        <f t="shared" si="2"/>
        <v>24</v>
      </c>
      <c r="J12" s="65">
        <f>VLOOKUP($A12,'Return Data'!$B$7:$R$2843,13,0)</f>
        <v>57.368000000000002</v>
      </c>
      <c r="K12" s="66">
        <f t="shared" si="3"/>
        <v>22</v>
      </c>
      <c r="L12" s="65">
        <f>VLOOKUP($A12,'Return Data'!$B$7:$R$2843,17,0)</f>
        <v>23.063199999999998</v>
      </c>
      <c r="M12" s="66">
        <f t="shared" si="4"/>
        <v>9</v>
      </c>
      <c r="N12" s="65">
        <f>VLOOKUP($A12,'Return Data'!$B$7:$R$2843,14,0)</f>
        <v>18.361699999999999</v>
      </c>
      <c r="O12" s="66">
        <f t="shared" si="5"/>
        <v>7</v>
      </c>
      <c r="P12" s="65">
        <f>VLOOKUP($A12,'Return Data'!$B$7:$R$2843,15,0)</f>
        <v>18.435099999999998</v>
      </c>
      <c r="Q12" s="66">
        <f t="shared" si="7"/>
        <v>5</v>
      </c>
      <c r="R12" s="65">
        <f>VLOOKUP($A12,'Return Data'!$B$7:$R$2843,16,0)</f>
        <v>15.304399999999999</v>
      </c>
      <c r="S12" s="67">
        <f t="shared" si="6"/>
        <v>22</v>
      </c>
    </row>
    <row r="13" spans="1:20" x14ac:dyDescent="0.3">
      <c r="A13" s="102" t="s">
        <v>1877</v>
      </c>
      <c r="B13" s="64">
        <f>VLOOKUP($A13,'Return Data'!$B$7:$R$2843,3,0)</f>
        <v>44368</v>
      </c>
      <c r="C13" s="65">
        <f>VLOOKUP($A13,'Return Data'!$B$7:$R$2843,4,0)</f>
        <v>64.533000000000001</v>
      </c>
      <c r="D13" s="65">
        <f>VLOOKUP($A13,'Return Data'!$B$7:$R$2843,10,0)</f>
        <v>11.8132</v>
      </c>
      <c r="E13" s="66">
        <f t="shared" si="0"/>
        <v>8</v>
      </c>
      <c r="F13" s="65">
        <f>VLOOKUP($A13,'Return Data'!$B$7:$R$2843,11,0)</f>
        <v>25.404199999999999</v>
      </c>
      <c r="G13" s="66">
        <f t="shared" si="1"/>
        <v>14</v>
      </c>
      <c r="H13" s="65">
        <f>VLOOKUP($A13,'Return Data'!$B$7:$R$2843,12,0)</f>
        <v>51.4148</v>
      </c>
      <c r="I13" s="66">
        <f t="shared" si="2"/>
        <v>8</v>
      </c>
      <c r="J13" s="65">
        <f>VLOOKUP($A13,'Return Data'!$B$7:$R$2843,13,0)</f>
        <v>61.890999999999998</v>
      </c>
      <c r="K13" s="66">
        <f t="shared" si="3"/>
        <v>14</v>
      </c>
      <c r="L13" s="65">
        <f>VLOOKUP($A13,'Return Data'!$B$7:$R$2843,17,0)</f>
        <v>24.6265</v>
      </c>
      <c r="M13" s="66">
        <f t="shared" si="4"/>
        <v>7</v>
      </c>
      <c r="N13" s="65">
        <f>VLOOKUP($A13,'Return Data'!$B$7:$R$2843,14,0)</f>
        <v>18.847799999999999</v>
      </c>
      <c r="O13" s="66">
        <f t="shared" si="5"/>
        <v>6</v>
      </c>
      <c r="P13" s="65">
        <f>VLOOKUP($A13,'Return Data'!$B$7:$R$2843,15,0)</f>
        <v>18.506</v>
      </c>
      <c r="Q13" s="66">
        <f t="shared" si="7"/>
        <v>4</v>
      </c>
      <c r="R13" s="65">
        <f>VLOOKUP($A13,'Return Data'!$B$7:$R$2843,16,0)</f>
        <v>16.382400000000001</v>
      </c>
      <c r="S13" s="67">
        <f t="shared" si="6"/>
        <v>16</v>
      </c>
    </row>
    <row r="14" spans="1:20" x14ac:dyDescent="0.3">
      <c r="A14" s="102" t="s">
        <v>1792</v>
      </c>
      <c r="B14" s="64">
        <f>VLOOKUP($A14,'Return Data'!$B$7:$R$2843,3,0)</f>
        <v>44368</v>
      </c>
      <c r="C14" s="65">
        <f>VLOOKUP($A14,'Return Data'!$B$7:$R$2843,4,0)</f>
        <v>21.984000000000002</v>
      </c>
      <c r="D14" s="65">
        <f>VLOOKUP($A14,'Return Data'!$B$7:$R$2843,10,0)</f>
        <v>9.3622999999999994</v>
      </c>
      <c r="E14" s="66">
        <f t="shared" si="0"/>
        <v>21</v>
      </c>
      <c r="F14" s="65">
        <f>VLOOKUP($A14,'Return Data'!$B$7:$R$2843,11,0)</f>
        <v>24.703600000000002</v>
      </c>
      <c r="G14" s="66">
        <f t="shared" si="1"/>
        <v>15</v>
      </c>
      <c r="H14" s="65">
        <f>VLOOKUP($A14,'Return Data'!$B$7:$R$2843,12,0)</f>
        <v>45.281500000000001</v>
      </c>
      <c r="I14" s="66">
        <f t="shared" si="2"/>
        <v>19</v>
      </c>
      <c r="J14" s="65">
        <f>VLOOKUP($A14,'Return Data'!$B$7:$R$2843,13,0)</f>
        <v>63.376899999999999</v>
      </c>
      <c r="K14" s="66">
        <f t="shared" si="3"/>
        <v>12</v>
      </c>
      <c r="L14" s="65">
        <f>VLOOKUP($A14,'Return Data'!$B$7:$R$2843,17,0)</f>
        <v>19.481300000000001</v>
      </c>
      <c r="M14" s="66">
        <f t="shared" si="4"/>
        <v>19</v>
      </c>
      <c r="N14" s="65">
        <f>VLOOKUP($A14,'Return Data'!$B$7:$R$2843,14,0)</f>
        <v>15.117699999999999</v>
      </c>
      <c r="O14" s="66">
        <f t="shared" si="5"/>
        <v>12</v>
      </c>
      <c r="P14" s="65">
        <f>VLOOKUP($A14,'Return Data'!$B$7:$R$2843,15,0)</f>
        <v>17.154199999999999</v>
      </c>
      <c r="Q14" s="66">
        <f t="shared" si="7"/>
        <v>8</v>
      </c>
      <c r="R14" s="65">
        <f>VLOOKUP($A14,'Return Data'!$B$7:$R$2843,16,0)</f>
        <v>13.133699999999999</v>
      </c>
      <c r="S14" s="67">
        <f t="shared" si="6"/>
        <v>31</v>
      </c>
    </row>
    <row r="15" spans="1:20" x14ac:dyDescent="0.3">
      <c r="A15" s="63" t="s">
        <v>1799</v>
      </c>
      <c r="B15" s="64">
        <f>VLOOKUP($A15,'Return Data'!$B$7:$R$2843,3,0)</f>
        <v>44368</v>
      </c>
      <c r="C15" s="65">
        <f>VLOOKUP($A15,'Return Data'!$B$7:$R$2843,4,0)</f>
        <v>901.45399999999995</v>
      </c>
      <c r="D15" s="65">
        <f>VLOOKUP($A15,'Return Data'!$B$7:$R$2843,10,0)</f>
        <v>8.6731999999999996</v>
      </c>
      <c r="E15" s="66">
        <f t="shared" si="0"/>
        <v>26</v>
      </c>
      <c r="F15" s="65">
        <f>VLOOKUP($A15,'Return Data'!$B$7:$R$2843,11,0)</f>
        <v>29.3873</v>
      </c>
      <c r="G15" s="66">
        <f t="shared" si="1"/>
        <v>8</v>
      </c>
      <c r="H15" s="65">
        <f>VLOOKUP($A15,'Return Data'!$B$7:$R$2843,12,0)</f>
        <v>54.925400000000003</v>
      </c>
      <c r="I15" s="66">
        <f t="shared" si="2"/>
        <v>4</v>
      </c>
      <c r="J15" s="65">
        <f>VLOOKUP($A15,'Return Data'!$B$7:$R$2843,13,0)</f>
        <v>67.004900000000006</v>
      </c>
      <c r="K15" s="66">
        <f t="shared" si="3"/>
        <v>7</v>
      </c>
      <c r="L15" s="65">
        <f>VLOOKUP($A15,'Return Data'!$B$7:$R$2843,17,0)</f>
        <v>20.661300000000001</v>
      </c>
      <c r="M15" s="66">
        <f t="shared" si="4"/>
        <v>15</v>
      </c>
      <c r="N15" s="65">
        <f>VLOOKUP($A15,'Return Data'!$B$7:$R$2843,14,0)</f>
        <v>13.7751</v>
      </c>
      <c r="O15" s="66">
        <f t="shared" si="5"/>
        <v>20</v>
      </c>
      <c r="P15" s="65">
        <f>VLOOKUP($A15,'Return Data'!$B$7:$R$2843,15,0)</f>
        <v>13.802099999999999</v>
      </c>
      <c r="Q15" s="66">
        <f t="shared" si="7"/>
        <v>21</v>
      </c>
      <c r="R15" s="65">
        <f>VLOOKUP($A15,'Return Data'!$B$7:$R$2843,16,0)</f>
        <v>16.139500000000002</v>
      </c>
      <c r="S15" s="67">
        <f t="shared" si="6"/>
        <v>19</v>
      </c>
    </row>
    <row r="16" spans="1:20" x14ac:dyDescent="0.3">
      <c r="A16" s="63" t="s">
        <v>1801</v>
      </c>
      <c r="B16" s="64">
        <f>VLOOKUP($A16,'Return Data'!$B$7:$R$2843,3,0)</f>
        <v>44368</v>
      </c>
      <c r="C16" s="65">
        <f>VLOOKUP($A16,'Return Data'!$B$7:$R$2843,4,0)</f>
        <v>940.47900000000004</v>
      </c>
      <c r="D16" s="65">
        <f>VLOOKUP($A16,'Return Data'!$B$7:$R$2843,10,0)</f>
        <v>9.4553999999999991</v>
      </c>
      <c r="E16" s="66">
        <f t="shared" si="0"/>
        <v>19</v>
      </c>
      <c r="F16" s="65">
        <f>VLOOKUP($A16,'Return Data'!$B$7:$R$2843,11,0)</f>
        <v>30.994700000000002</v>
      </c>
      <c r="G16" s="66">
        <f t="shared" si="1"/>
        <v>5</v>
      </c>
      <c r="H16" s="65">
        <f>VLOOKUP($A16,'Return Data'!$B$7:$R$2843,12,0)</f>
        <v>56.690899999999999</v>
      </c>
      <c r="I16" s="66">
        <f t="shared" si="2"/>
        <v>3</v>
      </c>
      <c r="J16" s="65">
        <f>VLOOKUP($A16,'Return Data'!$B$7:$R$2843,13,0)</f>
        <v>67.033799999999999</v>
      </c>
      <c r="K16" s="66">
        <f t="shared" si="3"/>
        <v>6</v>
      </c>
      <c r="L16" s="65">
        <f>VLOOKUP($A16,'Return Data'!$B$7:$R$2843,17,0)</f>
        <v>13.845499999999999</v>
      </c>
      <c r="M16" s="66">
        <f t="shared" si="4"/>
        <v>28</v>
      </c>
      <c r="N16" s="65">
        <f>VLOOKUP($A16,'Return Data'!$B$7:$R$2843,14,0)</f>
        <v>14.332700000000001</v>
      </c>
      <c r="O16" s="66">
        <f t="shared" si="5"/>
        <v>16</v>
      </c>
      <c r="P16" s="65">
        <f>VLOOKUP($A16,'Return Data'!$B$7:$R$2843,15,0)</f>
        <v>14.975099999999999</v>
      </c>
      <c r="Q16" s="66">
        <f t="shared" si="7"/>
        <v>16</v>
      </c>
      <c r="R16" s="65">
        <f>VLOOKUP($A16,'Return Data'!$B$7:$R$2843,16,0)</f>
        <v>14.729799999999999</v>
      </c>
      <c r="S16" s="67">
        <f t="shared" si="6"/>
        <v>25</v>
      </c>
    </row>
    <row r="17" spans="1:19" x14ac:dyDescent="0.3">
      <c r="A17" s="126" t="s">
        <v>1795</v>
      </c>
      <c r="B17" s="64">
        <f>VLOOKUP($A17,'Return Data'!$B$7:$R$2843,3,0)</f>
        <v>44368</v>
      </c>
      <c r="C17" s="65">
        <f>VLOOKUP($A17,'Return Data'!$B$7:$R$2843,4,0)</f>
        <v>125.2574</v>
      </c>
      <c r="D17" s="65">
        <f>VLOOKUP($A17,'Return Data'!$B$7:$R$2843,10,0)</f>
        <v>9.4771999999999998</v>
      </c>
      <c r="E17" s="66">
        <f t="shared" si="0"/>
        <v>18</v>
      </c>
      <c r="F17" s="65">
        <f>VLOOKUP($A17,'Return Data'!$B$7:$R$2843,11,0)</f>
        <v>21.555199999999999</v>
      </c>
      <c r="G17" s="66">
        <f t="shared" si="1"/>
        <v>23</v>
      </c>
      <c r="H17" s="65">
        <f>VLOOKUP($A17,'Return Data'!$B$7:$R$2843,12,0)</f>
        <v>42.645499999999998</v>
      </c>
      <c r="I17" s="66">
        <f t="shared" si="2"/>
        <v>21</v>
      </c>
      <c r="J17" s="65">
        <f>VLOOKUP($A17,'Return Data'!$B$7:$R$2843,13,0)</f>
        <v>57.997500000000002</v>
      </c>
      <c r="K17" s="66">
        <f t="shared" si="3"/>
        <v>21</v>
      </c>
      <c r="L17" s="65">
        <f>VLOOKUP($A17,'Return Data'!$B$7:$R$2843,17,0)</f>
        <v>18.905799999999999</v>
      </c>
      <c r="M17" s="66">
        <f t="shared" si="4"/>
        <v>20</v>
      </c>
      <c r="N17" s="65">
        <f>VLOOKUP($A17,'Return Data'!$B$7:$R$2843,14,0)</f>
        <v>11.6372</v>
      </c>
      <c r="O17" s="66">
        <f t="shared" si="5"/>
        <v>25</v>
      </c>
      <c r="P17" s="65">
        <f>VLOOKUP($A17,'Return Data'!$B$7:$R$2843,15,0)</f>
        <v>12.911199999999999</v>
      </c>
      <c r="Q17" s="66">
        <f t="shared" si="7"/>
        <v>23</v>
      </c>
      <c r="R17" s="65">
        <f>VLOOKUP($A17,'Return Data'!$B$7:$R$2843,16,0)</f>
        <v>15.02</v>
      </c>
      <c r="S17" s="67">
        <f t="shared" si="6"/>
        <v>23</v>
      </c>
    </row>
    <row r="18" spans="1:19" x14ac:dyDescent="0.3">
      <c r="A18" s="127" t="s">
        <v>1265</v>
      </c>
      <c r="B18" s="64">
        <f>VLOOKUP($A18,'Return Data'!$B$7:$R$2843,3,0)</f>
        <v>44368</v>
      </c>
      <c r="C18" s="65">
        <f>VLOOKUP($A18,'Return Data'!$B$7:$R$2843,4,0)</f>
        <v>426.87</v>
      </c>
      <c r="D18" s="65">
        <f>VLOOKUP($A18,'Return Data'!$B$7:$R$2843,10,0)</f>
        <v>10.3537</v>
      </c>
      <c r="E18" s="66">
        <f t="shared" si="0"/>
        <v>14</v>
      </c>
      <c r="F18" s="65">
        <f>VLOOKUP($A18,'Return Data'!$B$7:$R$2843,11,0)</f>
        <v>27.8628</v>
      </c>
      <c r="G18" s="66">
        <f t="shared" si="1"/>
        <v>10</v>
      </c>
      <c r="H18" s="65">
        <f>VLOOKUP($A18,'Return Data'!$B$7:$R$2843,12,0)</f>
        <v>52.279499999999999</v>
      </c>
      <c r="I18" s="66">
        <f t="shared" si="2"/>
        <v>7</v>
      </c>
      <c r="J18" s="65">
        <f>VLOOKUP($A18,'Return Data'!$B$7:$R$2843,13,0)</f>
        <v>63.4953</v>
      </c>
      <c r="K18" s="66">
        <f t="shared" si="3"/>
        <v>11</v>
      </c>
      <c r="L18" s="65">
        <f>VLOOKUP($A18,'Return Data'!$B$7:$R$2843,17,0)</f>
        <v>16.64</v>
      </c>
      <c r="M18" s="66">
        <f t="shared" si="4"/>
        <v>23</v>
      </c>
      <c r="N18" s="65">
        <f>VLOOKUP($A18,'Return Data'!$B$7:$R$2843,14,0)</f>
        <v>14.0504</v>
      </c>
      <c r="O18" s="66">
        <f t="shared" si="5"/>
        <v>19</v>
      </c>
      <c r="P18" s="65">
        <f>VLOOKUP($A18,'Return Data'!$B$7:$R$2843,15,0)</f>
        <v>14.7042</v>
      </c>
      <c r="Q18" s="66">
        <f t="shared" si="7"/>
        <v>17</v>
      </c>
      <c r="R18" s="65">
        <f>VLOOKUP($A18,'Return Data'!$B$7:$R$2843,16,0)</f>
        <v>15.834300000000001</v>
      </c>
      <c r="S18" s="67">
        <f t="shared" si="6"/>
        <v>21</v>
      </c>
    </row>
    <row r="19" spans="1:19" x14ac:dyDescent="0.3">
      <c r="A19" s="63" t="s">
        <v>1803</v>
      </c>
      <c r="B19" s="64">
        <f>VLOOKUP($A19,'Return Data'!$B$7:$R$2843,3,0)</f>
        <v>44368</v>
      </c>
      <c r="C19" s="65">
        <f>VLOOKUP($A19,'Return Data'!$B$7:$R$2843,4,0)</f>
        <v>32.58</v>
      </c>
      <c r="D19" s="65">
        <f>VLOOKUP($A19,'Return Data'!$B$7:$R$2843,10,0)</f>
        <v>11.1945</v>
      </c>
      <c r="E19" s="66">
        <f t="shared" si="0"/>
        <v>9</v>
      </c>
      <c r="F19" s="65">
        <f>VLOOKUP($A19,'Return Data'!$B$7:$R$2843,11,0)</f>
        <v>20.890499999999999</v>
      </c>
      <c r="G19" s="66">
        <f t="shared" si="1"/>
        <v>28</v>
      </c>
      <c r="H19" s="65">
        <f>VLOOKUP($A19,'Return Data'!$B$7:$R$2843,12,0)</f>
        <v>41.406300000000002</v>
      </c>
      <c r="I19" s="66">
        <f t="shared" si="2"/>
        <v>23</v>
      </c>
      <c r="J19" s="65">
        <f>VLOOKUP($A19,'Return Data'!$B$7:$R$2843,13,0)</f>
        <v>56.184100000000001</v>
      </c>
      <c r="K19" s="66">
        <f t="shared" si="3"/>
        <v>23</v>
      </c>
      <c r="L19" s="65">
        <f>VLOOKUP($A19,'Return Data'!$B$7:$R$2843,17,0)</f>
        <v>21.715199999999999</v>
      </c>
      <c r="M19" s="66">
        <f t="shared" si="4"/>
        <v>10</v>
      </c>
      <c r="N19" s="65">
        <f>VLOOKUP($A19,'Return Data'!$B$7:$R$2843,14,0)</f>
        <v>13.2546</v>
      </c>
      <c r="O19" s="66">
        <f t="shared" si="5"/>
        <v>22</v>
      </c>
      <c r="P19" s="65">
        <f>VLOOKUP($A19,'Return Data'!$B$7:$R$2843,15,0)</f>
        <v>14.020200000000001</v>
      </c>
      <c r="Q19" s="66">
        <f t="shared" si="7"/>
        <v>20</v>
      </c>
      <c r="R19" s="65">
        <f>VLOOKUP($A19,'Return Data'!$B$7:$R$2843,16,0)</f>
        <v>17.7242</v>
      </c>
      <c r="S19" s="67">
        <f t="shared" si="6"/>
        <v>8</v>
      </c>
    </row>
    <row r="20" spans="1:19" x14ac:dyDescent="0.3">
      <c r="A20" s="63" t="s">
        <v>1825</v>
      </c>
      <c r="B20" s="64">
        <f>VLOOKUP($A20,'Return Data'!$B$7:$R$2843,3,0)</f>
        <v>44368</v>
      </c>
      <c r="C20" s="65">
        <f>VLOOKUP($A20,'Return Data'!$B$7:$R$2843,4,0)</f>
        <v>129.15</v>
      </c>
      <c r="D20" s="65">
        <f>VLOOKUP($A20,'Return Data'!$B$7:$R$2843,10,0)</f>
        <v>9.1347000000000005</v>
      </c>
      <c r="E20" s="66">
        <f t="shared" si="0"/>
        <v>22</v>
      </c>
      <c r="F20" s="65">
        <f>VLOOKUP($A20,'Return Data'!$B$7:$R$2843,11,0)</f>
        <v>20.927</v>
      </c>
      <c r="G20" s="66">
        <f t="shared" si="1"/>
        <v>27</v>
      </c>
      <c r="H20" s="65">
        <f>VLOOKUP($A20,'Return Data'!$B$7:$R$2843,12,0)</f>
        <v>40.808999999999997</v>
      </c>
      <c r="I20" s="66">
        <f t="shared" si="2"/>
        <v>25</v>
      </c>
      <c r="J20" s="65">
        <f>VLOOKUP($A20,'Return Data'!$B$7:$R$2843,13,0)</f>
        <v>54.024999999999999</v>
      </c>
      <c r="K20" s="66">
        <f t="shared" si="3"/>
        <v>26</v>
      </c>
      <c r="L20" s="65">
        <f>VLOOKUP($A20,'Return Data'!$B$7:$R$2843,17,0)</f>
        <v>15.5024</v>
      </c>
      <c r="M20" s="66">
        <f t="shared" si="4"/>
        <v>26</v>
      </c>
      <c r="N20" s="65">
        <f>VLOOKUP($A20,'Return Data'!$B$7:$R$2843,14,0)</f>
        <v>10.073700000000001</v>
      </c>
      <c r="O20" s="66">
        <f t="shared" si="5"/>
        <v>27</v>
      </c>
      <c r="P20" s="65">
        <f>VLOOKUP($A20,'Return Data'!$B$7:$R$2843,15,0)</f>
        <v>11.5898</v>
      </c>
      <c r="Q20" s="66">
        <f t="shared" si="7"/>
        <v>25</v>
      </c>
      <c r="R20" s="65">
        <f>VLOOKUP($A20,'Return Data'!$B$7:$R$2843,16,0)</f>
        <v>14.685600000000001</v>
      </c>
      <c r="S20" s="67">
        <f t="shared" si="6"/>
        <v>26</v>
      </c>
    </row>
    <row r="21" spans="1:19" x14ac:dyDescent="0.3">
      <c r="A21" s="63" t="s">
        <v>1268</v>
      </c>
      <c r="B21" s="64">
        <f>VLOOKUP($A21,'Return Data'!$B$7:$R$2843,3,0)</f>
        <v>44368</v>
      </c>
      <c r="C21" s="65">
        <f>VLOOKUP($A21,'Return Data'!$B$7:$R$2843,4,0)</f>
        <v>79.459999999999994</v>
      </c>
      <c r="D21" s="65">
        <f>VLOOKUP($A21,'Return Data'!$B$7:$R$2843,10,0)</f>
        <v>14.3803</v>
      </c>
      <c r="E21" s="66">
        <f t="shared" si="0"/>
        <v>4</v>
      </c>
      <c r="F21" s="65">
        <f>VLOOKUP($A21,'Return Data'!$B$7:$R$2843,11,0)</f>
        <v>30.6693</v>
      </c>
      <c r="G21" s="66">
        <f t="shared" si="1"/>
        <v>7</v>
      </c>
      <c r="H21" s="65">
        <f>VLOOKUP($A21,'Return Data'!$B$7:$R$2843,12,0)</f>
        <v>49.952800000000003</v>
      </c>
      <c r="I21" s="66">
        <f t="shared" si="2"/>
        <v>11</v>
      </c>
      <c r="J21" s="65">
        <f>VLOOKUP($A21,'Return Data'!$B$7:$R$2843,13,0)</f>
        <v>65.921899999999994</v>
      </c>
      <c r="K21" s="66">
        <f t="shared" si="3"/>
        <v>8</v>
      </c>
      <c r="L21" s="65">
        <f>VLOOKUP($A21,'Return Data'!$B$7:$R$2843,17,0)</f>
        <v>24.967199999999998</v>
      </c>
      <c r="M21" s="66">
        <f t="shared" si="4"/>
        <v>6</v>
      </c>
      <c r="N21" s="65">
        <f>VLOOKUP($A21,'Return Data'!$B$7:$R$2843,14,0)</f>
        <v>14.2089</v>
      </c>
      <c r="O21" s="66">
        <f t="shared" si="5"/>
        <v>18</v>
      </c>
      <c r="P21" s="65">
        <f>VLOOKUP($A21,'Return Data'!$B$7:$R$2843,15,0)</f>
        <v>16.388000000000002</v>
      </c>
      <c r="Q21" s="66">
        <f t="shared" si="7"/>
        <v>11</v>
      </c>
      <c r="R21" s="65">
        <f>VLOOKUP($A21,'Return Data'!$B$7:$R$2843,16,0)</f>
        <v>19.309100000000001</v>
      </c>
      <c r="S21" s="67">
        <f t="shared" si="6"/>
        <v>6</v>
      </c>
    </row>
    <row r="22" spans="1:19" x14ac:dyDescent="0.3">
      <c r="A22" s="63" t="s">
        <v>1269</v>
      </c>
      <c r="B22" s="64">
        <f>VLOOKUP($A22,'Return Data'!$B$7:$R$2843,3,0)</f>
        <v>44368</v>
      </c>
      <c r="C22" s="65">
        <f>VLOOKUP($A22,'Return Data'!$B$7:$R$2843,4,0)</f>
        <v>14.7827</v>
      </c>
      <c r="D22" s="65">
        <f>VLOOKUP($A22,'Return Data'!$B$7:$R$2843,10,0)</f>
        <v>10.9429</v>
      </c>
      <c r="E22" s="66">
        <f t="shared" si="0"/>
        <v>10</v>
      </c>
      <c r="F22" s="65">
        <f>VLOOKUP($A22,'Return Data'!$B$7:$R$2843,11,0)</f>
        <v>31.584199999999999</v>
      </c>
      <c r="G22" s="66">
        <f t="shared" si="1"/>
        <v>4</v>
      </c>
      <c r="H22" s="65">
        <f>VLOOKUP($A22,'Return Data'!$B$7:$R$2843,12,0)</f>
        <v>50.874699999999997</v>
      </c>
      <c r="I22" s="66">
        <f t="shared" si="2"/>
        <v>9</v>
      </c>
      <c r="J22" s="65">
        <f>VLOOKUP($A22,'Return Data'!$B$7:$R$2843,13,0)</f>
        <v>58.502099999999999</v>
      </c>
      <c r="K22" s="66">
        <f t="shared" si="3"/>
        <v>20</v>
      </c>
      <c r="L22" s="65"/>
      <c r="M22" s="66"/>
      <c r="N22" s="65"/>
      <c r="O22" s="66"/>
      <c r="P22" s="65"/>
      <c r="Q22" s="66"/>
      <c r="R22" s="65">
        <f>VLOOKUP($A22,'Return Data'!$B$7:$R$2843,16,0)</f>
        <v>20.414100000000001</v>
      </c>
      <c r="S22" s="67">
        <f t="shared" si="6"/>
        <v>3</v>
      </c>
    </row>
    <row r="23" spans="1:19" x14ac:dyDescent="0.3">
      <c r="A23" s="63" t="s">
        <v>1805</v>
      </c>
      <c r="B23" s="64">
        <f>VLOOKUP($A23,'Return Data'!$B$7:$R$2843,3,0)</f>
        <v>44368</v>
      </c>
      <c r="C23" s="65">
        <f>VLOOKUP($A23,'Return Data'!$B$7:$R$2843,4,0)</f>
        <v>48.84</v>
      </c>
      <c r="D23" s="65">
        <f>VLOOKUP($A23,'Return Data'!$B$7:$R$2843,10,0)</f>
        <v>6.2476000000000003</v>
      </c>
      <c r="E23" s="66">
        <f t="shared" si="0"/>
        <v>33</v>
      </c>
      <c r="F23" s="65">
        <f>VLOOKUP($A23,'Return Data'!$B$7:$R$2843,11,0)</f>
        <v>21.384399999999999</v>
      </c>
      <c r="G23" s="66">
        <f t="shared" si="1"/>
        <v>24</v>
      </c>
      <c r="H23" s="65">
        <f>VLOOKUP($A23,'Return Data'!$B$7:$R$2843,12,0)</f>
        <v>48.5334</v>
      </c>
      <c r="I23" s="66">
        <f t="shared" si="2"/>
        <v>14</v>
      </c>
      <c r="J23" s="65">
        <f>VLOOKUP($A23,'Return Data'!$B$7:$R$2843,13,0)</f>
        <v>54.430900000000001</v>
      </c>
      <c r="K23" s="66">
        <f t="shared" si="3"/>
        <v>25</v>
      </c>
      <c r="L23" s="65">
        <f>VLOOKUP($A23,'Return Data'!$B$7:$R$2843,17,0)</f>
        <v>20.418800000000001</v>
      </c>
      <c r="M23" s="66">
        <f t="shared" si="4"/>
        <v>16</v>
      </c>
      <c r="N23" s="65">
        <f>VLOOKUP($A23,'Return Data'!$B$7:$R$2843,14,0)</f>
        <v>14.6412</v>
      </c>
      <c r="O23" s="66">
        <f t="shared" si="5"/>
        <v>14</v>
      </c>
      <c r="P23" s="65">
        <f>VLOOKUP($A23,'Return Data'!$B$7:$R$2843,15,0)</f>
        <v>17.421900000000001</v>
      </c>
      <c r="Q23" s="66">
        <f t="shared" si="7"/>
        <v>7</v>
      </c>
      <c r="R23" s="65">
        <f>VLOOKUP($A23,'Return Data'!$B$7:$R$2843,16,0)</f>
        <v>16.150700000000001</v>
      </c>
      <c r="S23" s="67">
        <f t="shared" si="6"/>
        <v>18</v>
      </c>
    </row>
    <row r="24" spans="1:19" x14ac:dyDescent="0.3">
      <c r="A24" s="63" t="s">
        <v>1813</v>
      </c>
      <c r="B24" s="64">
        <f>VLOOKUP($A24,'Return Data'!$B$7:$R$2843,3,0)</f>
        <v>44368</v>
      </c>
      <c r="C24" s="65">
        <f>VLOOKUP($A24,'Return Data'!$B$7:$R$2843,4,0)</f>
        <v>52.238</v>
      </c>
      <c r="D24" s="65">
        <f>VLOOKUP($A24,'Return Data'!$B$7:$R$2843,10,0)</f>
        <v>7.8250000000000002</v>
      </c>
      <c r="E24" s="66">
        <f t="shared" si="0"/>
        <v>31</v>
      </c>
      <c r="F24" s="65">
        <f>VLOOKUP($A24,'Return Data'!$B$7:$R$2843,11,0)</f>
        <v>21.0306</v>
      </c>
      <c r="G24" s="66">
        <f t="shared" si="1"/>
        <v>26</v>
      </c>
      <c r="H24" s="65">
        <f>VLOOKUP($A24,'Return Data'!$B$7:$R$2843,12,0)</f>
        <v>40.206099999999999</v>
      </c>
      <c r="I24" s="66">
        <f t="shared" si="2"/>
        <v>27</v>
      </c>
      <c r="J24" s="65">
        <f>VLOOKUP($A24,'Return Data'!$B$7:$R$2843,13,0)</f>
        <v>52.470700000000001</v>
      </c>
      <c r="K24" s="66">
        <f t="shared" si="3"/>
        <v>27</v>
      </c>
      <c r="L24" s="65">
        <f>VLOOKUP($A24,'Return Data'!$B$7:$R$2843,17,0)</f>
        <v>16.593399999999999</v>
      </c>
      <c r="M24" s="66">
        <f t="shared" si="4"/>
        <v>24</v>
      </c>
      <c r="N24" s="65">
        <f>VLOOKUP($A24,'Return Data'!$B$7:$R$2843,14,0)</f>
        <v>14.6157</v>
      </c>
      <c r="O24" s="66">
        <f t="shared" si="5"/>
        <v>15</v>
      </c>
      <c r="P24" s="65">
        <f>VLOOKUP($A24,'Return Data'!$B$7:$R$2843,15,0)</f>
        <v>16.163</v>
      </c>
      <c r="Q24" s="66">
        <f t="shared" si="7"/>
        <v>12</v>
      </c>
      <c r="R24" s="65">
        <f>VLOOKUP($A24,'Return Data'!$B$7:$R$2843,16,0)</f>
        <v>17.4361</v>
      </c>
      <c r="S24" s="67">
        <f t="shared" si="6"/>
        <v>9</v>
      </c>
    </row>
    <row r="25" spans="1:19" x14ac:dyDescent="0.3">
      <c r="A25" s="63" t="s">
        <v>1827</v>
      </c>
      <c r="B25" s="64">
        <f>VLOOKUP($A25,'Return Data'!$B$7:$R$2843,3,0)</f>
        <v>44368</v>
      </c>
      <c r="C25" s="65">
        <f>VLOOKUP($A25,'Return Data'!$B$7:$R$2843,4,0)</f>
        <v>115.95699999999999</v>
      </c>
      <c r="D25" s="65">
        <f>VLOOKUP($A25,'Return Data'!$B$7:$R$2843,10,0)</f>
        <v>10.175000000000001</v>
      </c>
      <c r="E25" s="66">
        <f t="shared" si="0"/>
        <v>16</v>
      </c>
      <c r="F25" s="65">
        <f>VLOOKUP($A25,'Return Data'!$B$7:$R$2843,11,0)</f>
        <v>21.057099999999998</v>
      </c>
      <c r="G25" s="66">
        <f t="shared" si="1"/>
        <v>25</v>
      </c>
      <c r="H25" s="65">
        <f>VLOOKUP($A25,'Return Data'!$B$7:$R$2843,12,0)</f>
        <v>37.521799999999999</v>
      </c>
      <c r="I25" s="66">
        <f t="shared" si="2"/>
        <v>29</v>
      </c>
      <c r="J25" s="65">
        <f>VLOOKUP($A25,'Return Data'!$B$7:$R$2843,13,0)</f>
        <v>52.130600000000001</v>
      </c>
      <c r="K25" s="66">
        <f t="shared" si="3"/>
        <v>28</v>
      </c>
      <c r="L25" s="65">
        <f>VLOOKUP($A25,'Return Data'!$B$7:$R$2843,17,0)</f>
        <v>16.127199999999998</v>
      </c>
      <c r="M25" s="66">
        <f t="shared" si="4"/>
        <v>25</v>
      </c>
      <c r="N25" s="65">
        <f>VLOOKUP($A25,'Return Data'!$B$7:$R$2843,14,0)</f>
        <v>10.9863</v>
      </c>
      <c r="O25" s="66">
        <f t="shared" si="5"/>
        <v>26</v>
      </c>
      <c r="P25" s="65">
        <f>VLOOKUP($A25,'Return Data'!$B$7:$R$2843,15,0)</f>
        <v>13.123100000000001</v>
      </c>
      <c r="Q25" s="66">
        <f t="shared" si="7"/>
        <v>22</v>
      </c>
      <c r="R25" s="65">
        <f>VLOOKUP($A25,'Return Data'!$B$7:$R$2843,16,0)</f>
        <v>14.0586</v>
      </c>
      <c r="S25" s="67">
        <f t="shared" si="6"/>
        <v>28</v>
      </c>
    </row>
    <row r="26" spans="1:19" x14ac:dyDescent="0.3">
      <c r="A26" s="63" t="s">
        <v>1830</v>
      </c>
      <c r="B26" s="64">
        <f>VLOOKUP($A26,'Return Data'!$B$7:$R$2843,3,0)</f>
        <v>44368</v>
      </c>
      <c r="C26" s="65">
        <f>VLOOKUP($A26,'Return Data'!$B$7:$R$2843,4,0)</f>
        <v>65.1965</v>
      </c>
      <c r="D26" s="65">
        <f>VLOOKUP($A26,'Return Data'!$B$7:$R$2843,10,0)</f>
        <v>8.9156999999999993</v>
      </c>
      <c r="E26" s="66">
        <f t="shared" si="0"/>
        <v>25</v>
      </c>
      <c r="F26" s="65">
        <f>VLOOKUP($A26,'Return Data'!$B$7:$R$2843,11,0)</f>
        <v>15.329000000000001</v>
      </c>
      <c r="G26" s="66">
        <f t="shared" si="1"/>
        <v>33</v>
      </c>
      <c r="H26" s="65">
        <f>VLOOKUP($A26,'Return Data'!$B$7:$R$2843,12,0)</f>
        <v>34.436900000000001</v>
      </c>
      <c r="I26" s="66">
        <f t="shared" si="2"/>
        <v>30</v>
      </c>
      <c r="J26" s="65">
        <f>VLOOKUP($A26,'Return Data'!$B$7:$R$2843,13,0)</f>
        <v>43.436500000000002</v>
      </c>
      <c r="K26" s="66">
        <f t="shared" si="3"/>
        <v>33</v>
      </c>
      <c r="L26" s="65">
        <f>VLOOKUP($A26,'Return Data'!$B$7:$R$2843,17,0)</f>
        <v>15.100199999999999</v>
      </c>
      <c r="M26" s="66">
        <f t="shared" si="4"/>
        <v>27</v>
      </c>
      <c r="N26" s="65">
        <f>VLOOKUP($A26,'Return Data'!$B$7:$R$2843,14,0)</f>
        <v>12.7087</v>
      </c>
      <c r="O26" s="66">
        <f t="shared" si="5"/>
        <v>23</v>
      </c>
      <c r="P26" s="65">
        <f>VLOOKUP($A26,'Return Data'!$B$7:$R$2843,15,0)</f>
        <v>10.7409</v>
      </c>
      <c r="Q26" s="66">
        <f t="shared" si="7"/>
        <v>26</v>
      </c>
      <c r="R26" s="65">
        <f>VLOOKUP($A26,'Return Data'!$B$7:$R$2843,16,0)</f>
        <v>10.736000000000001</v>
      </c>
      <c r="S26" s="67">
        <f t="shared" si="6"/>
        <v>33</v>
      </c>
    </row>
    <row r="27" spans="1:19" x14ac:dyDescent="0.3">
      <c r="A27" s="63" t="s">
        <v>1271</v>
      </c>
      <c r="B27" s="64">
        <f>VLOOKUP($A27,'Return Data'!$B$7:$R$2843,3,0)</f>
        <v>44368</v>
      </c>
      <c r="C27" s="65">
        <f>VLOOKUP($A27,'Return Data'!$B$7:$R$2843,4,0)</f>
        <v>19.265799999999999</v>
      </c>
      <c r="D27" s="65">
        <f>VLOOKUP($A27,'Return Data'!$B$7:$R$2843,10,0)</f>
        <v>16.099599999999999</v>
      </c>
      <c r="E27" s="66">
        <f t="shared" si="0"/>
        <v>2</v>
      </c>
      <c r="F27" s="65">
        <f>VLOOKUP($A27,'Return Data'!$B$7:$R$2843,11,0)</f>
        <v>37.6404</v>
      </c>
      <c r="G27" s="66">
        <f t="shared" si="1"/>
        <v>2</v>
      </c>
      <c r="H27" s="65">
        <f>VLOOKUP($A27,'Return Data'!$B$7:$R$2843,12,0)</f>
        <v>58.240699999999997</v>
      </c>
      <c r="I27" s="66">
        <f t="shared" si="2"/>
        <v>2</v>
      </c>
      <c r="J27" s="65">
        <f>VLOOKUP($A27,'Return Data'!$B$7:$R$2843,13,0)</f>
        <v>73.386099999999999</v>
      </c>
      <c r="K27" s="66">
        <f t="shared" si="3"/>
        <v>3</v>
      </c>
      <c r="L27" s="65">
        <f>VLOOKUP($A27,'Return Data'!$B$7:$R$2843,17,0)</f>
        <v>29.479399999999998</v>
      </c>
      <c r="M27" s="66">
        <f t="shared" si="4"/>
        <v>4</v>
      </c>
      <c r="N27" s="65">
        <f>VLOOKUP($A27,'Return Data'!$B$7:$R$2843,14,0)</f>
        <v>21.271000000000001</v>
      </c>
      <c r="O27" s="66">
        <f t="shared" si="5"/>
        <v>3</v>
      </c>
      <c r="P27" s="65"/>
      <c r="Q27" s="66"/>
      <c r="R27" s="65">
        <f>VLOOKUP($A27,'Return Data'!$B$7:$R$2843,16,0)</f>
        <v>17.275099999999998</v>
      </c>
      <c r="S27" s="67">
        <f t="shared" si="6"/>
        <v>11</v>
      </c>
    </row>
    <row r="28" spans="1:19" x14ac:dyDescent="0.3">
      <c r="A28" s="63" t="s">
        <v>1823</v>
      </c>
      <c r="B28" s="64">
        <f>VLOOKUP($A28,'Return Data'!$B$7:$R$2843,3,0)</f>
        <v>44368</v>
      </c>
      <c r="C28" s="65">
        <f>VLOOKUP($A28,'Return Data'!$B$7:$R$2843,4,0)</f>
        <v>35.489600000000003</v>
      </c>
      <c r="D28" s="65">
        <f>VLOOKUP($A28,'Return Data'!$B$7:$R$2843,10,0)</f>
        <v>4.9531999999999998</v>
      </c>
      <c r="E28" s="66">
        <f t="shared" si="0"/>
        <v>34</v>
      </c>
      <c r="F28" s="65">
        <f>VLOOKUP($A28,'Return Data'!$B$7:$R$2843,11,0)</f>
        <v>16.835100000000001</v>
      </c>
      <c r="G28" s="66">
        <f t="shared" si="1"/>
        <v>31</v>
      </c>
      <c r="H28" s="65">
        <f>VLOOKUP($A28,'Return Data'!$B$7:$R$2843,12,0)</f>
        <v>33.253700000000002</v>
      </c>
      <c r="I28" s="66">
        <f t="shared" si="2"/>
        <v>33</v>
      </c>
      <c r="J28" s="65">
        <f>VLOOKUP($A28,'Return Data'!$B$7:$R$2843,13,0)</f>
        <v>47.474499999999999</v>
      </c>
      <c r="K28" s="66">
        <f t="shared" si="3"/>
        <v>31</v>
      </c>
      <c r="L28" s="65">
        <f>VLOOKUP($A28,'Return Data'!$B$7:$R$2843,17,0)</f>
        <v>13.555899999999999</v>
      </c>
      <c r="M28" s="66">
        <f t="shared" si="4"/>
        <v>30</v>
      </c>
      <c r="N28" s="65">
        <f>VLOOKUP($A28,'Return Data'!$B$7:$R$2843,14,0)</f>
        <v>9.0525000000000002</v>
      </c>
      <c r="O28" s="66">
        <f t="shared" si="5"/>
        <v>28</v>
      </c>
      <c r="P28" s="65">
        <f>VLOOKUP($A28,'Return Data'!$B$7:$R$2843,15,0)</f>
        <v>14.226900000000001</v>
      </c>
      <c r="Q28" s="66">
        <f t="shared" si="7"/>
        <v>19</v>
      </c>
      <c r="R28" s="65">
        <f>VLOOKUP($A28,'Return Data'!$B$7:$R$2843,16,0)</f>
        <v>19.371400000000001</v>
      </c>
      <c r="S28" s="67">
        <f t="shared" si="6"/>
        <v>5</v>
      </c>
    </row>
    <row r="29" spans="1:19" x14ac:dyDescent="0.3">
      <c r="A29" s="63" t="s">
        <v>2019</v>
      </c>
      <c r="B29" s="64">
        <f>VLOOKUP($A29,'Return Data'!$B$7:$R$2843,3,0)</f>
        <v>44368</v>
      </c>
      <c r="C29" s="65">
        <f>VLOOKUP($A29,'Return Data'!$B$7:$R$2843,4,0)</f>
        <v>15.0664</v>
      </c>
      <c r="D29" s="65">
        <f>VLOOKUP($A29,'Return Data'!$B$7:$R$2843,10,0)</f>
        <v>10.3992</v>
      </c>
      <c r="E29" s="66">
        <f t="shared" si="0"/>
        <v>13</v>
      </c>
      <c r="F29" s="65">
        <f>VLOOKUP($A29,'Return Data'!$B$7:$R$2843,11,0)</f>
        <v>23.071400000000001</v>
      </c>
      <c r="G29" s="66">
        <f t="shared" si="1"/>
        <v>20</v>
      </c>
      <c r="H29" s="65">
        <f>VLOOKUP($A29,'Return Data'!$B$7:$R$2843,12,0)</f>
        <v>41.5244</v>
      </c>
      <c r="I29" s="66">
        <f t="shared" si="2"/>
        <v>22</v>
      </c>
      <c r="J29" s="65">
        <f>VLOOKUP($A29,'Return Data'!$B$7:$R$2843,13,0)</f>
        <v>55.734699999999997</v>
      </c>
      <c r="K29" s="66">
        <f t="shared" si="3"/>
        <v>24</v>
      </c>
      <c r="L29" s="65">
        <f>VLOOKUP($A29,'Return Data'!$B$7:$R$2843,17,0)</f>
        <v>17.505500000000001</v>
      </c>
      <c r="M29" s="66">
        <f t="shared" si="4"/>
        <v>22</v>
      </c>
      <c r="N29" s="65"/>
      <c r="O29" s="66"/>
      <c r="P29" s="65"/>
      <c r="Q29" s="66"/>
      <c r="R29" s="65">
        <f>VLOOKUP($A29,'Return Data'!$B$7:$R$2843,16,0)</f>
        <v>14.8874</v>
      </c>
      <c r="S29" s="67">
        <f t="shared" si="6"/>
        <v>24</v>
      </c>
    </row>
    <row r="30" spans="1:19" x14ac:dyDescent="0.3">
      <c r="A30" s="63" t="s">
        <v>1274</v>
      </c>
      <c r="B30" s="64">
        <f>VLOOKUP($A30,'Return Data'!$B$7:$R$2843,3,0)</f>
        <v>44368</v>
      </c>
      <c r="C30" s="65">
        <f>VLOOKUP($A30,'Return Data'!$B$7:$R$2843,4,0)</f>
        <v>130.5873</v>
      </c>
      <c r="D30" s="65">
        <f>VLOOKUP($A30,'Return Data'!$B$7:$R$2843,10,0)</f>
        <v>9.0314999999999994</v>
      </c>
      <c r="E30" s="66">
        <f t="shared" si="0"/>
        <v>23</v>
      </c>
      <c r="F30" s="65">
        <f>VLOOKUP($A30,'Return Data'!$B$7:$R$2843,11,0)</f>
        <v>32.792900000000003</v>
      </c>
      <c r="G30" s="66">
        <f t="shared" si="1"/>
        <v>3</v>
      </c>
      <c r="H30" s="65">
        <f>VLOOKUP($A30,'Return Data'!$B$7:$R$2843,12,0)</f>
        <v>54.062199999999997</v>
      </c>
      <c r="I30" s="66">
        <f t="shared" si="2"/>
        <v>5</v>
      </c>
      <c r="J30" s="65">
        <f>VLOOKUP($A30,'Return Data'!$B$7:$R$2843,13,0)</f>
        <v>69.762100000000004</v>
      </c>
      <c r="K30" s="66">
        <f t="shared" si="3"/>
        <v>5</v>
      </c>
      <c r="L30" s="65">
        <f>VLOOKUP($A30,'Return Data'!$B$7:$R$2843,17,0)</f>
        <v>12.481400000000001</v>
      </c>
      <c r="M30" s="66">
        <f t="shared" si="4"/>
        <v>31</v>
      </c>
      <c r="N30" s="65">
        <f>VLOOKUP($A30,'Return Data'!$B$7:$R$2843,14,0)</f>
        <v>11.9057</v>
      </c>
      <c r="O30" s="66">
        <f t="shared" si="5"/>
        <v>24</v>
      </c>
      <c r="P30" s="65">
        <f>VLOOKUP($A30,'Return Data'!$B$7:$R$2843,15,0)</f>
        <v>12.514099999999999</v>
      </c>
      <c r="Q30" s="66">
        <f t="shared" si="7"/>
        <v>24</v>
      </c>
      <c r="R30" s="65">
        <f>VLOOKUP($A30,'Return Data'!$B$7:$R$2843,16,0)</f>
        <v>13.491</v>
      </c>
      <c r="S30" s="67">
        <f t="shared" si="6"/>
        <v>29</v>
      </c>
    </row>
    <row r="31" spans="1:19" x14ac:dyDescent="0.3">
      <c r="A31" s="63" t="s">
        <v>1785</v>
      </c>
      <c r="B31" s="64">
        <f>VLOOKUP($A31,'Return Data'!$B$7:$R$2843,3,0)</f>
        <v>44368</v>
      </c>
      <c r="C31" s="65">
        <f>VLOOKUP($A31,'Return Data'!$B$7:$R$2843,4,0)</f>
        <v>44.3401</v>
      </c>
      <c r="D31" s="65">
        <f>VLOOKUP($A31,'Return Data'!$B$7:$R$2843,10,0)</f>
        <v>10.238200000000001</v>
      </c>
      <c r="E31" s="66">
        <f t="shared" si="0"/>
        <v>15</v>
      </c>
      <c r="F31" s="65">
        <f>VLOOKUP($A31,'Return Data'!$B$7:$R$2843,11,0)</f>
        <v>24.490300000000001</v>
      </c>
      <c r="G31" s="66">
        <f t="shared" si="1"/>
        <v>17</v>
      </c>
      <c r="H31" s="65">
        <f>VLOOKUP($A31,'Return Data'!$B$7:$R$2843,12,0)</f>
        <v>39.005000000000003</v>
      </c>
      <c r="I31" s="66">
        <f t="shared" si="2"/>
        <v>28</v>
      </c>
      <c r="J31" s="65">
        <f>VLOOKUP($A31,'Return Data'!$B$7:$R$2843,13,0)</f>
        <v>61.123100000000001</v>
      </c>
      <c r="K31" s="66">
        <f t="shared" si="3"/>
        <v>17</v>
      </c>
      <c r="L31" s="65">
        <f>VLOOKUP($A31,'Return Data'!$B$7:$R$2843,17,0)</f>
        <v>30.327300000000001</v>
      </c>
      <c r="M31" s="66">
        <f t="shared" si="4"/>
        <v>3</v>
      </c>
      <c r="N31" s="65">
        <f>VLOOKUP($A31,'Return Data'!$B$7:$R$2843,14,0)</f>
        <v>21.001100000000001</v>
      </c>
      <c r="O31" s="66">
        <f t="shared" si="5"/>
        <v>4</v>
      </c>
      <c r="P31" s="65">
        <f>VLOOKUP($A31,'Return Data'!$B$7:$R$2843,15,0)</f>
        <v>20.339700000000001</v>
      </c>
      <c r="Q31" s="66">
        <f t="shared" si="7"/>
        <v>3</v>
      </c>
      <c r="R31" s="65">
        <f>VLOOKUP($A31,'Return Data'!$B$7:$R$2843,16,0)</f>
        <v>20.2653</v>
      </c>
      <c r="S31" s="67">
        <f t="shared" si="6"/>
        <v>4</v>
      </c>
    </row>
    <row r="32" spans="1:19" x14ac:dyDescent="0.3">
      <c r="A32" s="63" t="s">
        <v>1814</v>
      </c>
      <c r="B32" s="64">
        <f>VLOOKUP($A32,'Return Data'!$B$7:$R$2843,3,0)</f>
        <v>44368</v>
      </c>
      <c r="C32" s="65">
        <f>VLOOKUP($A32,'Return Data'!$B$7:$R$2843,4,0)</f>
        <v>25.39</v>
      </c>
      <c r="D32" s="65">
        <f>VLOOKUP($A32,'Return Data'!$B$7:$R$2843,10,0)</f>
        <v>15.461600000000001</v>
      </c>
      <c r="E32" s="66">
        <f t="shared" si="0"/>
        <v>3</v>
      </c>
      <c r="F32" s="65">
        <f>VLOOKUP($A32,'Return Data'!$B$7:$R$2843,11,0)</f>
        <v>30.9438</v>
      </c>
      <c r="G32" s="66">
        <f t="shared" si="1"/>
        <v>6</v>
      </c>
      <c r="H32" s="65">
        <f>VLOOKUP($A32,'Return Data'!$B$7:$R$2843,12,0)</f>
        <v>52.767699999999998</v>
      </c>
      <c r="I32" s="66">
        <f t="shared" si="2"/>
        <v>6</v>
      </c>
      <c r="J32" s="65">
        <f>VLOOKUP($A32,'Return Data'!$B$7:$R$2843,13,0)</f>
        <v>79.181399999999996</v>
      </c>
      <c r="K32" s="66">
        <f t="shared" si="3"/>
        <v>2</v>
      </c>
      <c r="L32" s="65">
        <f>VLOOKUP($A32,'Return Data'!$B$7:$R$2843,17,0)</f>
        <v>33.382899999999999</v>
      </c>
      <c r="M32" s="66">
        <f t="shared" si="4"/>
        <v>2</v>
      </c>
      <c r="N32" s="65">
        <f>VLOOKUP($A32,'Return Data'!$B$7:$R$2843,14,0)</f>
        <v>23.443100000000001</v>
      </c>
      <c r="O32" s="66">
        <f t="shared" si="5"/>
        <v>2</v>
      </c>
      <c r="P32" s="65">
        <f>VLOOKUP($A32,'Return Data'!$B$7:$R$2843,15,0)</f>
        <v>20.424499999999998</v>
      </c>
      <c r="Q32" s="66">
        <f t="shared" si="7"/>
        <v>2</v>
      </c>
      <c r="R32" s="65">
        <f>VLOOKUP($A32,'Return Data'!$B$7:$R$2843,16,0)</f>
        <v>15.9285</v>
      </c>
      <c r="S32" s="67">
        <f t="shared" si="6"/>
        <v>20</v>
      </c>
    </row>
    <row r="33" spans="1:19" x14ac:dyDescent="0.3">
      <c r="A33" s="63" t="s">
        <v>1276</v>
      </c>
      <c r="B33" s="64">
        <f>VLOOKUP($A33,'Return Data'!$B$7:$R$2843,3,0)</f>
        <v>44368</v>
      </c>
      <c r="C33" s="65">
        <f>VLOOKUP($A33,'Return Data'!$B$7:$R$2843,4,0)</f>
        <v>213.43</v>
      </c>
      <c r="D33" s="65">
        <f>VLOOKUP($A33,'Return Data'!$B$7:$R$2843,10,0)</f>
        <v>11.884</v>
      </c>
      <c r="E33" s="66">
        <f t="shared" si="0"/>
        <v>7</v>
      </c>
      <c r="F33" s="65">
        <f>VLOOKUP($A33,'Return Data'!$B$7:$R$2843,11,0)</f>
        <v>27.840699999999998</v>
      </c>
      <c r="G33" s="66">
        <f t="shared" si="1"/>
        <v>11</v>
      </c>
      <c r="H33" s="65">
        <f>VLOOKUP($A33,'Return Data'!$B$7:$R$2843,12,0)</f>
        <v>48.215299999999999</v>
      </c>
      <c r="I33" s="66">
        <f t="shared" si="2"/>
        <v>15</v>
      </c>
      <c r="J33" s="65">
        <f>VLOOKUP($A33,'Return Data'!$B$7:$R$2843,13,0)</f>
        <v>63.322600000000001</v>
      </c>
      <c r="K33" s="66">
        <f t="shared" si="3"/>
        <v>13</v>
      </c>
      <c r="L33" s="65">
        <f>VLOOKUP($A33,'Return Data'!$B$7:$R$2843,17,0)</f>
        <v>20.089600000000001</v>
      </c>
      <c r="M33" s="66">
        <f t="shared" si="4"/>
        <v>17</v>
      </c>
      <c r="N33" s="65">
        <f>VLOOKUP($A33,'Return Data'!$B$7:$R$2843,14,0)</f>
        <v>13.489800000000001</v>
      </c>
      <c r="O33" s="66">
        <f t="shared" si="5"/>
        <v>21</v>
      </c>
      <c r="P33" s="65">
        <f>VLOOKUP($A33,'Return Data'!$B$7:$R$2843,15,0)</f>
        <v>16.686699999999998</v>
      </c>
      <c r="Q33" s="66">
        <f t="shared" si="7"/>
        <v>10</v>
      </c>
      <c r="R33" s="65">
        <f>VLOOKUP($A33,'Return Data'!$B$7:$R$2843,16,0)</f>
        <v>16.5701</v>
      </c>
      <c r="S33" s="67">
        <f t="shared" si="6"/>
        <v>14</v>
      </c>
    </row>
    <row r="34" spans="1:19" x14ac:dyDescent="0.3">
      <c r="A34" s="63" t="s">
        <v>1278</v>
      </c>
      <c r="B34" s="64">
        <f>VLOOKUP($A34,'Return Data'!$B$7:$R$2843,3,0)</f>
        <v>44368</v>
      </c>
      <c r="C34" s="65">
        <f>VLOOKUP($A34,'Return Data'!$B$7:$R$2843,4,0)</f>
        <v>367.3134</v>
      </c>
      <c r="D34" s="65">
        <f>VLOOKUP($A34,'Return Data'!$B$7:$R$2843,10,0)</f>
        <v>19.636099999999999</v>
      </c>
      <c r="E34" s="66">
        <f t="shared" si="0"/>
        <v>1</v>
      </c>
      <c r="F34" s="65">
        <f>VLOOKUP($A34,'Return Data'!$B$7:$R$2843,11,0)</f>
        <v>43.879800000000003</v>
      </c>
      <c r="G34" s="66">
        <f t="shared" si="1"/>
        <v>1</v>
      </c>
      <c r="H34" s="65">
        <f>VLOOKUP($A34,'Return Data'!$B$7:$R$2843,12,0)</f>
        <v>63.295499999999997</v>
      </c>
      <c r="I34" s="66">
        <f t="shared" si="2"/>
        <v>1</v>
      </c>
      <c r="J34" s="65">
        <f>VLOOKUP($A34,'Return Data'!$B$7:$R$2843,13,0)</f>
        <v>100.96510000000001</v>
      </c>
      <c r="K34" s="66">
        <f t="shared" si="3"/>
        <v>1</v>
      </c>
      <c r="L34" s="65">
        <f>VLOOKUP($A34,'Return Data'!$B$7:$R$2843,17,0)</f>
        <v>41.113900000000001</v>
      </c>
      <c r="M34" s="66">
        <f t="shared" si="4"/>
        <v>1</v>
      </c>
      <c r="N34" s="65">
        <f>VLOOKUP($A34,'Return Data'!$B$7:$R$2843,14,0)</f>
        <v>27.5473</v>
      </c>
      <c r="O34" s="66">
        <f t="shared" si="5"/>
        <v>1</v>
      </c>
      <c r="P34" s="65">
        <f>VLOOKUP($A34,'Return Data'!$B$7:$R$2843,15,0)</f>
        <v>22.965</v>
      </c>
      <c r="Q34" s="66">
        <f t="shared" si="7"/>
        <v>1</v>
      </c>
      <c r="R34" s="65">
        <f>VLOOKUP($A34,'Return Data'!$B$7:$R$2843,16,0)</f>
        <v>20.8764</v>
      </c>
      <c r="S34" s="67">
        <f t="shared" si="6"/>
        <v>2</v>
      </c>
    </row>
    <row r="35" spans="1:19" x14ac:dyDescent="0.3">
      <c r="A35" s="63" t="s">
        <v>1816</v>
      </c>
      <c r="B35" s="64">
        <f>VLOOKUP($A35,'Return Data'!$B$7:$R$2843,3,0)</f>
        <v>44368</v>
      </c>
      <c r="C35" s="65">
        <f>VLOOKUP($A35,'Return Data'!$B$7:$R$2843,4,0)</f>
        <v>73.046199999999999</v>
      </c>
      <c r="D35" s="65">
        <f>VLOOKUP($A35,'Return Data'!$B$7:$R$2843,10,0)</f>
        <v>8.3218999999999994</v>
      </c>
      <c r="E35" s="66">
        <f t="shared" si="0"/>
        <v>30</v>
      </c>
      <c r="F35" s="65">
        <f>VLOOKUP($A35,'Return Data'!$B$7:$R$2843,11,0)</f>
        <v>23.389500000000002</v>
      </c>
      <c r="G35" s="66">
        <f t="shared" si="1"/>
        <v>19</v>
      </c>
      <c r="H35" s="65">
        <f>VLOOKUP($A35,'Return Data'!$B$7:$R$2843,12,0)</f>
        <v>47.073700000000002</v>
      </c>
      <c r="I35" s="66">
        <f t="shared" si="2"/>
        <v>17</v>
      </c>
      <c r="J35" s="65">
        <f>VLOOKUP($A35,'Return Data'!$B$7:$R$2843,13,0)</f>
        <v>60.063699999999997</v>
      </c>
      <c r="K35" s="66">
        <f t="shared" si="3"/>
        <v>18</v>
      </c>
      <c r="L35" s="65">
        <f>VLOOKUP($A35,'Return Data'!$B$7:$R$2843,17,0)</f>
        <v>18.093599999999999</v>
      </c>
      <c r="M35" s="66">
        <f t="shared" si="4"/>
        <v>21</v>
      </c>
      <c r="N35" s="65">
        <f>VLOOKUP($A35,'Return Data'!$B$7:$R$2843,14,0)</f>
        <v>14.3315</v>
      </c>
      <c r="O35" s="66">
        <f t="shared" si="5"/>
        <v>17</v>
      </c>
      <c r="P35" s="65">
        <f>VLOOKUP($A35,'Return Data'!$B$7:$R$2843,15,0)</f>
        <v>15.4071</v>
      </c>
      <c r="Q35" s="66">
        <f t="shared" si="7"/>
        <v>14</v>
      </c>
      <c r="R35" s="65">
        <f>VLOOKUP($A35,'Return Data'!$B$7:$R$2843,16,0)</f>
        <v>17.227499999999999</v>
      </c>
      <c r="S35" s="67">
        <f t="shared" si="6"/>
        <v>12</v>
      </c>
    </row>
    <row r="36" spans="1:19" x14ac:dyDescent="0.3">
      <c r="A36" s="63" t="s">
        <v>1818</v>
      </c>
      <c r="B36" s="64">
        <f>VLOOKUP($A36,'Return Data'!$B$7:$R$2843,3,0)</f>
        <v>44368</v>
      </c>
      <c r="C36" s="65">
        <f>VLOOKUP($A36,'Return Data'!$B$7:$R$2843,4,0)</f>
        <v>13.8681</v>
      </c>
      <c r="D36" s="65">
        <f>VLOOKUP($A36,'Return Data'!$B$7:$R$2843,10,0)</f>
        <v>6.3430999999999997</v>
      </c>
      <c r="E36" s="66">
        <f t="shared" si="0"/>
        <v>32</v>
      </c>
      <c r="F36" s="65">
        <f>VLOOKUP($A36,'Return Data'!$B$7:$R$2843,11,0)</f>
        <v>14.4658</v>
      </c>
      <c r="G36" s="66">
        <f t="shared" si="1"/>
        <v>34</v>
      </c>
      <c r="H36" s="65">
        <f>VLOOKUP($A36,'Return Data'!$B$7:$R$2843,12,0)</f>
        <v>31.2347</v>
      </c>
      <c r="I36" s="66">
        <f t="shared" si="2"/>
        <v>34</v>
      </c>
      <c r="J36" s="65">
        <f>VLOOKUP($A36,'Return Data'!$B$7:$R$2843,13,0)</f>
        <v>43.176699999999997</v>
      </c>
      <c r="K36" s="66">
        <f t="shared" si="3"/>
        <v>34</v>
      </c>
      <c r="L36" s="65">
        <f>VLOOKUP($A36,'Return Data'!$B$7:$R$2843,17,0)</f>
        <v>13.587199999999999</v>
      </c>
      <c r="M36" s="66">
        <f t="shared" si="4"/>
        <v>29</v>
      </c>
      <c r="N36" s="65"/>
      <c r="O36" s="66"/>
      <c r="P36" s="65"/>
      <c r="Q36" s="66"/>
      <c r="R36" s="65">
        <f>VLOOKUP($A36,'Return Data'!$B$7:$R$2843,16,0)</f>
        <v>12.717700000000001</v>
      </c>
      <c r="S36" s="67">
        <f t="shared" si="6"/>
        <v>32</v>
      </c>
    </row>
    <row r="37" spans="1:19" x14ac:dyDescent="0.3">
      <c r="A37" s="63" t="s">
        <v>1279</v>
      </c>
      <c r="B37" s="64">
        <f>VLOOKUP($A37,'Return Data'!$B$7:$R$2843,3,0)</f>
        <v>44368</v>
      </c>
      <c r="C37" s="65">
        <f>VLOOKUP($A37,'Return Data'!$B$7:$R$2843,4,0)</f>
        <v>14.9925</v>
      </c>
      <c r="D37" s="65">
        <f>VLOOKUP($A37,'Return Data'!$B$7:$R$2843,10,0)</f>
        <v>10.555999999999999</v>
      </c>
      <c r="E37" s="66">
        <f t="shared" si="0"/>
        <v>12</v>
      </c>
      <c r="F37" s="65">
        <f>VLOOKUP($A37,'Return Data'!$B$7:$R$2843,11,0)</f>
        <v>27.3432</v>
      </c>
      <c r="G37" s="66">
        <f t="shared" si="1"/>
        <v>12</v>
      </c>
      <c r="H37" s="65">
        <f>VLOOKUP($A37,'Return Data'!$B$7:$R$2843,12,0)</f>
        <v>45.345199999999998</v>
      </c>
      <c r="I37" s="66">
        <f t="shared" si="2"/>
        <v>18</v>
      </c>
      <c r="J37" s="65">
        <f>VLOOKUP($A37,'Return Data'!$B$7:$R$2843,13,0)</f>
        <v>61.383200000000002</v>
      </c>
      <c r="K37" s="66">
        <f t="shared" si="3"/>
        <v>15</v>
      </c>
      <c r="L37" s="65"/>
      <c r="M37" s="66"/>
      <c r="N37" s="65"/>
      <c r="O37" s="66"/>
      <c r="P37" s="65"/>
      <c r="Q37" s="66"/>
      <c r="R37" s="65">
        <f>VLOOKUP($A37,'Return Data'!$B$7:$R$2843,16,0)</f>
        <v>25.359100000000002</v>
      </c>
      <c r="S37" s="67">
        <f t="shared" si="6"/>
        <v>1</v>
      </c>
    </row>
    <row r="38" spans="1:19" x14ac:dyDescent="0.3">
      <c r="A38" s="102" t="s">
        <v>1796</v>
      </c>
      <c r="B38" s="64">
        <f>VLOOKUP($A38,'Return Data'!$B$7:$R$2843,3,0)</f>
        <v>44368</v>
      </c>
      <c r="C38" s="65">
        <f>VLOOKUP($A38,'Return Data'!$B$7:$R$2843,4,0)</f>
        <v>15.228</v>
      </c>
      <c r="D38" s="65">
        <f>VLOOKUP($A38,'Return Data'!$B$7:$R$2843,10,0)</f>
        <v>8.4129000000000005</v>
      </c>
      <c r="E38" s="66">
        <f t="shared" si="0"/>
        <v>29</v>
      </c>
      <c r="F38" s="65">
        <f>VLOOKUP($A38,'Return Data'!$B$7:$R$2843,11,0)</f>
        <v>18.899999999999999</v>
      </c>
      <c r="G38" s="66">
        <f t="shared" si="1"/>
        <v>29</v>
      </c>
      <c r="H38" s="65">
        <f>VLOOKUP($A38,'Return Data'!$B$7:$R$2843,12,0)</f>
        <v>33.313499999999998</v>
      </c>
      <c r="I38" s="66">
        <f t="shared" si="2"/>
        <v>32</v>
      </c>
      <c r="J38" s="65">
        <f>VLOOKUP($A38,'Return Data'!$B$7:$R$2843,13,0)</f>
        <v>48.760300000000001</v>
      </c>
      <c r="K38" s="66">
        <f t="shared" si="3"/>
        <v>30</v>
      </c>
      <c r="L38" s="65">
        <f>VLOOKUP($A38,'Return Data'!$B$7:$R$2843,17,0)</f>
        <v>19.627700000000001</v>
      </c>
      <c r="M38" s="66">
        <f t="shared" si="4"/>
        <v>18</v>
      </c>
      <c r="N38" s="65"/>
      <c r="O38" s="66"/>
      <c r="P38" s="65"/>
      <c r="Q38" s="66"/>
      <c r="R38" s="65">
        <f>VLOOKUP($A38,'Return Data'!$B$7:$R$2843,16,0)</f>
        <v>16.2577</v>
      </c>
      <c r="S38" s="67">
        <f t="shared" si="6"/>
        <v>17</v>
      </c>
    </row>
    <row r="39" spans="1:19" x14ac:dyDescent="0.3">
      <c r="A39" s="63" t="s">
        <v>1820</v>
      </c>
      <c r="B39" s="64">
        <f>VLOOKUP($A39,'Return Data'!$B$7:$R$2843,3,0)</f>
        <v>44368</v>
      </c>
      <c r="C39" s="65">
        <f>VLOOKUP($A39,'Return Data'!$B$7:$R$2843,4,0)</f>
        <v>141.12</v>
      </c>
      <c r="D39" s="65">
        <f>VLOOKUP($A39,'Return Data'!$B$7:$R$2843,10,0)</f>
        <v>8.6039999999999992</v>
      </c>
      <c r="E39" s="66">
        <f t="shared" si="0"/>
        <v>28</v>
      </c>
      <c r="F39" s="65">
        <f>VLOOKUP($A39,'Return Data'!$B$7:$R$2843,11,0)</f>
        <v>18.898</v>
      </c>
      <c r="G39" s="66">
        <f t="shared" si="1"/>
        <v>30</v>
      </c>
      <c r="H39" s="65">
        <f>VLOOKUP($A39,'Return Data'!$B$7:$R$2843,12,0)</f>
        <v>34.259300000000003</v>
      </c>
      <c r="I39" s="66">
        <f t="shared" si="2"/>
        <v>31</v>
      </c>
      <c r="J39" s="65">
        <f>VLOOKUP($A39,'Return Data'!$B$7:$R$2843,13,0)</f>
        <v>46.679099999999998</v>
      </c>
      <c r="K39" s="66">
        <f t="shared" si="3"/>
        <v>32</v>
      </c>
      <c r="L39" s="65">
        <f>VLOOKUP($A39,'Return Data'!$B$7:$R$2843,17,0)</f>
        <v>10.187799999999999</v>
      </c>
      <c r="M39" s="66">
        <f t="shared" si="4"/>
        <v>32</v>
      </c>
      <c r="N39" s="65">
        <f>VLOOKUP($A39,'Return Data'!$B$7:$R$2843,14,0)</f>
        <v>7.2531999999999996</v>
      </c>
      <c r="O39" s="66">
        <f t="shared" si="5"/>
        <v>29</v>
      </c>
      <c r="P39" s="65">
        <f>VLOOKUP($A39,'Return Data'!$B$7:$R$2843,15,0)</f>
        <v>9.1542999999999992</v>
      </c>
      <c r="Q39" s="66">
        <f t="shared" si="7"/>
        <v>27</v>
      </c>
      <c r="R39" s="65">
        <f>VLOOKUP($A39,'Return Data'!$B$7:$R$2843,16,0)</f>
        <v>9.7764000000000006</v>
      </c>
      <c r="S39" s="67">
        <f t="shared" si="6"/>
        <v>34</v>
      </c>
    </row>
    <row r="40" spans="1:19" x14ac:dyDescent="0.3">
      <c r="A40" s="63" t="s">
        <v>1806</v>
      </c>
      <c r="B40" s="64">
        <f>VLOOKUP($A40,'Return Data'!$B$7:$R$2843,3,0)</f>
        <v>44368</v>
      </c>
      <c r="C40" s="65">
        <f>VLOOKUP($A40,'Return Data'!$B$7:$R$2843,4,0)</f>
        <v>31.41</v>
      </c>
      <c r="D40" s="65">
        <f>VLOOKUP($A40,'Return Data'!$B$7:$R$2843,10,0)</f>
        <v>10.559699999999999</v>
      </c>
      <c r="E40" s="66">
        <f t="shared" si="0"/>
        <v>11</v>
      </c>
      <c r="F40" s="65">
        <f>VLOOKUP($A40,'Return Data'!$B$7:$R$2843,11,0)</f>
        <v>24.4453</v>
      </c>
      <c r="G40" s="66">
        <f t="shared" si="1"/>
        <v>18</v>
      </c>
      <c r="H40" s="65">
        <f>VLOOKUP($A40,'Return Data'!$B$7:$R$2843,12,0)</f>
        <v>43.8187</v>
      </c>
      <c r="I40" s="66">
        <f t="shared" si="2"/>
        <v>20</v>
      </c>
      <c r="J40" s="65">
        <f>VLOOKUP($A40,'Return Data'!$B$7:$R$2843,13,0)</f>
        <v>61.325099999999999</v>
      </c>
      <c r="K40" s="66">
        <f t="shared" si="3"/>
        <v>16</v>
      </c>
      <c r="L40" s="65">
        <f>VLOOKUP($A40,'Return Data'!$B$7:$R$2843,17,0)</f>
        <v>23.3856</v>
      </c>
      <c r="M40" s="66">
        <f t="shared" si="4"/>
        <v>8</v>
      </c>
      <c r="N40" s="65">
        <f>VLOOKUP($A40,'Return Data'!$B$7:$R$2843,14,0)</f>
        <v>17.065799999999999</v>
      </c>
      <c r="O40" s="66">
        <f t="shared" si="5"/>
        <v>9</v>
      </c>
      <c r="P40" s="65">
        <f>VLOOKUP($A40,'Return Data'!$B$7:$R$2843,15,0)</f>
        <v>15.2973</v>
      </c>
      <c r="Q40" s="66">
        <f t="shared" si="7"/>
        <v>15</v>
      </c>
      <c r="R40" s="65">
        <f>VLOOKUP($A40,'Return Data'!$B$7:$R$2843,16,0)</f>
        <v>13.315300000000001</v>
      </c>
      <c r="S40" s="67">
        <f t="shared" si="6"/>
        <v>30</v>
      </c>
    </row>
    <row r="41" spans="1:19" x14ac:dyDescent="0.3">
      <c r="A41" s="63" t="s">
        <v>1879</v>
      </c>
      <c r="B41" s="64">
        <f>VLOOKUP($A41,'Return Data'!$B$7:$R$2843,3,0)</f>
        <v>44368</v>
      </c>
      <c r="C41" s="65">
        <f>VLOOKUP($A41,'Return Data'!$B$7:$R$2843,4,0)</f>
        <v>238.70410000000001</v>
      </c>
      <c r="D41" s="65">
        <f>VLOOKUP($A41,'Return Data'!$B$7:$R$2843,10,0)</f>
        <v>9.0104000000000006</v>
      </c>
      <c r="E41" s="66">
        <f t="shared" si="0"/>
        <v>24</v>
      </c>
      <c r="F41" s="65">
        <f>VLOOKUP($A41,'Return Data'!$B$7:$R$2843,11,0)</f>
        <v>21.7681</v>
      </c>
      <c r="G41" s="66">
        <f t="shared" si="1"/>
        <v>22</v>
      </c>
      <c r="H41" s="65">
        <f>VLOOKUP($A41,'Return Data'!$B$7:$R$2843,12,0)</f>
        <v>49.690600000000003</v>
      </c>
      <c r="I41" s="66">
        <f t="shared" si="2"/>
        <v>12</v>
      </c>
      <c r="J41" s="65">
        <f>VLOOKUP($A41,'Return Data'!$B$7:$R$2843,13,0)</f>
        <v>71.604399999999998</v>
      </c>
      <c r="K41" s="66">
        <f t="shared" si="3"/>
        <v>4</v>
      </c>
      <c r="L41" s="65">
        <f>VLOOKUP($A41,'Return Data'!$B$7:$R$2843,17,0)</f>
        <v>28.436800000000002</v>
      </c>
      <c r="M41" s="66">
        <f t="shared" si="4"/>
        <v>5</v>
      </c>
      <c r="N41" s="65">
        <f>VLOOKUP($A41,'Return Data'!$B$7:$R$2843,14,0)</f>
        <v>19.107900000000001</v>
      </c>
      <c r="O41" s="66">
        <f t="shared" si="5"/>
        <v>5</v>
      </c>
      <c r="P41" s="65">
        <f>VLOOKUP($A41,'Return Data'!$B$7:$R$2843,15,0)</f>
        <v>18.122499999999999</v>
      </c>
      <c r="Q41" s="66">
        <f t="shared" si="7"/>
        <v>6</v>
      </c>
      <c r="R41" s="65">
        <f>VLOOKUP($A41,'Return Data'!$B$7:$R$2843,16,0)</f>
        <v>16.947800000000001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10.291438235294118</v>
      </c>
      <c r="E43" s="74"/>
      <c r="F43" s="75">
        <f>AVERAGE(F8:F41)</f>
        <v>24.910947058823535</v>
      </c>
      <c r="G43" s="74"/>
      <c r="H43" s="75">
        <f>AVERAGE(H8:H41)</f>
        <v>45.616297058823527</v>
      </c>
      <c r="I43" s="74"/>
      <c r="J43" s="75">
        <f>AVERAGE(J8:J41)</f>
        <v>60.541738235294105</v>
      </c>
      <c r="K43" s="74"/>
      <c r="L43" s="75">
        <f>AVERAGE(L8:L41)</f>
        <v>20.728893749999997</v>
      </c>
      <c r="M43" s="74"/>
      <c r="N43" s="75">
        <f>AVERAGE(N8:N41)</f>
        <v>15.353817241379316</v>
      </c>
      <c r="O43" s="74"/>
      <c r="P43" s="75">
        <f>AVERAGE(P8:P41)</f>
        <v>15.645588888888888</v>
      </c>
      <c r="Q43" s="74"/>
      <c r="R43" s="75">
        <f>AVERAGE(R8:R41)</f>
        <v>16.267805882352942</v>
      </c>
      <c r="S43" s="76"/>
    </row>
    <row r="44" spans="1:19" x14ac:dyDescent="0.3">
      <c r="A44" s="73" t="s">
        <v>28</v>
      </c>
      <c r="B44" s="74"/>
      <c r="C44" s="74"/>
      <c r="D44" s="75">
        <f>MIN(D8:D41)</f>
        <v>4.9531999999999998</v>
      </c>
      <c r="E44" s="74"/>
      <c r="F44" s="75">
        <f>MIN(F8:F41)</f>
        <v>14.4658</v>
      </c>
      <c r="G44" s="74"/>
      <c r="H44" s="75">
        <f>MIN(H8:H41)</f>
        <v>31.2347</v>
      </c>
      <c r="I44" s="74"/>
      <c r="J44" s="75">
        <f>MIN(J8:J41)</f>
        <v>43.176699999999997</v>
      </c>
      <c r="K44" s="74"/>
      <c r="L44" s="75">
        <f>MIN(L8:L41)</f>
        <v>10.187799999999999</v>
      </c>
      <c r="M44" s="74"/>
      <c r="N44" s="75">
        <f>MIN(N8:N41)</f>
        <v>7.2531999999999996</v>
      </c>
      <c r="O44" s="74"/>
      <c r="P44" s="75">
        <f>MIN(P8:P41)</f>
        <v>9.1542999999999992</v>
      </c>
      <c r="Q44" s="74"/>
      <c r="R44" s="75">
        <f>MIN(R8:R41)</f>
        <v>9.7764000000000006</v>
      </c>
      <c r="S44" s="76"/>
    </row>
    <row r="45" spans="1:19" ht="15" thickBot="1" x14ac:dyDescent="0.35">
      <c r="A45" s="77" t="s">
        <v>29</v>
      </c>
      <c r="B45" s="78"/>
      <c r="C45" s="78"/>
      <c r="D45" s="79">
        <f>MAX(D8:D41)</f>
        <v>19.636099999999999</v>
      </c>
      <c r="E45" s="78"/>
      <c r="F45" s="79">
        <f>MAX(F8:F41)</f>
        <v>43.879800000000003</v>
      </c>
      <c r="G45" s="78"/>
      <c r="H45" s="79">
        <f>MAX(H8:H41)</f>
        <v>63.295499999999997</v>
      </c>
      <c r="I45" s="78"/>
      <c r="J45" s="79">
        <f>MAX(J8:J41)</f>
        <v>100.96510000000001</v>
      </c>
      <c r="K45" s="78"/>
      <c r="L45" s="79">
        <f>MAX(L8:L41)</f>
        <v>41.113900000000001</v>
      </c>
      <c r="M45" s="78"/>
      <c r="N45" s="79">
        <f>MAX(N8:N41)</f>
        <v>27.5473</v>
      </c>
      <c r="O45" s="78"/>
      <c r="P45" s="79">
        <f>MAX(P8:P41)</f>
        <v>22.965</v>
      </c>
      <c r="Q45" s="78"/>
      <c r="R45" s="79">
        <f>MAX(R8:R41)</f>
        <v>25.359100000000002</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44368</v>
      </c>
      <c r="C8" s="65">
        <f>VLOOKUP($A8,'Return Data'!$B$7:$R$2843,4,0)</f>
        <v>1040.49</v>
      </c>
      <c r="D8" s="65">
        <f>VLOOKUP($A8,'Return Data'!$B$7:$R$2843,10,0)</f>
        <v>12.061400000000001</v>
      </c>
      <c r="E8" s="66">
        <f t="shared" ref="E8:E41" si="0">RANK(D8,D$8:D$41,0)</f>
        <v>5</v>
      </c>
      <c r="F8" s="65">
        <f>VLOOKUP($A8,'Return Data'!$B$7:$R$2843,11,0)</f>
        <v>24.0746</v>
      </c>
      <c r="G8" s="66">
        <f t="shared" ref="G8:G41" si="1">RANK(F8,F$8:F$41,0)</f>
        <v>15</v>
      </c>
      <c r="H8" s="65">
        <f>VLOOKUP($A8,'Return Data'!$B$7:$R$2843,12,0)</f>
        <v>47.078200000000002</v>
      </c>
      <c r="I8" s="66">
        <f t="shared" ref="I8:I41" si="2">RANK(H8,H$8:H$41,0)</f>
        <v>16</v>
      </c>
      <c r="J8" s="65">
        <f>VLOOKUP($A8,'Return Data'!$B$7:$R$2843,13,0)</f>
        <v>62.4801</v>
      </c>
      <c r="K8" s="66">
        <f t="shared" ref="K8:K41" si="3">RANK(J8,J$8:J$41,0)</f>
        <v>10</v>
      </c>
      <c r="L8" s="65">
        <f>VLOOKUP($A8,'Return Data'!$B$7:$R$2843,17,0)</f>
        <v>20.204799999999999</v>
      </c>
      <c r="M8" s="66">
        <f t="shared" ref="M8:M21" si="4">RANK(L8,L$8:L$41,0)</f>
        <v>11</v>
      </c>
      <c r="N8" s="65">
        <f>VLOOKUP($A8,'Return Data'!$B$7:$R$2843,14,0)</f>
        <v>14.105600000000001</v>
      </c>
      <c r="O8" s="66">
        <f t="shared" ref="O8:O21" si="5">RANK(N8,N$8:N$41,0)</f>
        <v>10</v>
      </c>
      <c r="P8" s="65">
        <f>VLOOKUP($A8,'Return Data'!$B$7:$R$2843,15,0)</f>
        <v>15.917299999999999</v>
      </c>
      <c r="Q8" s="66">
        <f>RANK(P8,P$8:P$41,0)</f>
        <v>8</v>
      </c>
      <c r="R8" s="65">
        <f>VLOOKUP($A8,'Return Data'!$B$7:$R$2843,16,0)</f>
        <v>22.559799999999999</v>
      </c>
      <c r="S8" s="67">
        <f t="shared" ref="S8:S41" si="6">RANK(R8,R$8:R$41,0)</f>
        <v>2</v>
      </c>
    </row>
    <row r="9" spans="1:20" x14ac:dyDescent="0.3">
      <c r="A9" s="63" t="s">
        <v>1811</v>
      </c>
      <c r="B9" s="64">
        <f>VLOOKUP($A9,'Return Data'!$B$7:$R$2843,3,0)</f>
        <v>44368</v>
      </c>
      <c r="C9" s="65">
        <f>VLOOKUP($A9,'Return Data'!$B$7:$R$2843,4,0)</f>
        <v>16.829999999999998</v>
      </c>
      <c r="D9" s="65">
        <f>VLOOKUP($A9,'Return Data'!$B$7:$R$2843,10,0)</f>
        <v>8.2315000000000005</v>
      </c>
      <c r="E9" s="66">
        <f t="shared" si="0"/>
        <v>28</v>
      </c>
      <c r="F9" s="65">
        <f>VLOOKUP($A9,'Return Data'!$B$7:$R$2843,11,0)</f>
        <v>15.9091</v>
      </c>
      <c r="G9" s="66">
        <f t="shared" si="1"/>
        <v>32</v>
      </c>
      <c r="H9" s="65">
        <f>VLOOKUP($A9,'Return Data'!$B$7:$R$2843,12,0)</f>
        <v>39.090899999999998</v>
      </c>
      <c r="I9" s="66">
        <f t="shared" si="2"/>
        <v>27</v>
      </c>
      <c r="J9" s="65">
        <f>VLOOKUP($A9,'Return Data'!$B$7:$R$2843,13,0)</f>
        <v>49.07</v>
      </c>
      <c r="K9" s="66">
        <f t="shared" si="3"/>
        <v>29</v>
      </c>
      <c r="L9" s="65">
        <f>VLOOKUP($A9,'Return Data'!$B$7:$R$2843,17,0)</f>
        <v>19.4482</v>
      </c>
      <c r="M9" s="66">
        <f t="shared" si="4"/>
        <v>15</v>
      </c>
      <c r="N9" s="65">
        <f>VLOOKUP($A9,'Return Data'!$B$7:$R$2843,14,0)</f>
        <v>15.9566</v>
      </c>
      <c r="O9" s="66">
        <f t="shared" si="5"/>
        <v>9</v>
      </c>
      <c r="P9" s="65"/>
      <c r="Q9" s="66"/>
      <c r="R9" s="65">
        <f>VLOOKUP($A9,'Return Data'!$B$7:$R$2843,16,0)</f>
        <v>15.5838</v>
      </c>
      <c r="S9" s="67">
        <f t="shared" si="6"/>
        <v>18</v>
      </c>
    </row>
    <row r="10" spans="1:20" x14ac:dyDescent="0.3">
      <c r="A10" s="63" t="s">
        <v>1260</v>
      </c>
      <c r="B10" s="64">
        <f>VLOOKUP($A10,'Return Data'!$B$7:$R$2843,3,0)</f>
        <v>44368</v>
      </c>
      <c r="C10" s="65">
        <f>VLOOKUP($A10,'Return Data'!$B$7:$R$2843,4,0)</f>
        <v>143.27000000000001</v>
      </c>
      <c r="D10" s="65">
        <f>VLOOKUP($A10,'Return Data'!$B$7:$R$2843,10,0)</f>
        <v>9.2247000000000003</v>
      </c>
      <c r="E10" s="66">
        <f t="shared" si="0"/>
        <v>19</v>
      </c>
      <c r="F10" s="65">
        <f>VLOOKUP($A10,'Return Data'!$B$7:$R$2843,11,0)</f>
        <v>25.730599999999999</v>
      </c>
      <c r="G10" s="66">
        <f t="shared" si="1"/>
        <v>13</v>
      </c>
      <c r="H10" s="65">
        <f>VLOOKUP($A10,'Return Data'!$B$7:$R$2843,12,0)</f>
        <v>49.037799999999997</v>
      </c>
      <c r="I10" s="66">
        <f t="shared" si="2"/>
        <v>9</v>
      </c>
      <c r="J10" s="65">
        <f>VLOOKUP($A10,'Return Data'!$B$7:$R$2843,13,0)</f>
        <v>63.7746</v>
      </c>
      <c r="K10" s="66">
        <f t="shared" si="3"/>
        <v>8</v>
      </c>
      <c r="L10" s="65">
        <f>VLOOKUP($A10,'Return Data'!$B$7:$R$2843,17,0)</f>
        <v>20.365200000000002</v>
      </c>
      <c r="M10" s="66">
        <f t="shared" si="4"/>
        <v>10</v>
      </c>
      <c r="N10" s="65">
        <f>VLOOKUP($A10,'Return Data'!$B$7:$R$2843,14,0)</f>
        <v>13.9445</v>
      </c>
      <c r="O10" s="66">
        <f t="shared" si="5"/>
        <v>11</v>
      </c>
      <c r="P10" s="65">
        <f>VLOOKUP($A10,'Return Data'!$B$7:$R$2843,15,0)</f>
        <v>13.4276</v>
      </c>
      <c r="Q10" s="66">
        <f t="shared" ref="Q10:Q21" si="7">RANK(P10,P$8:P$41,0)</f>
        <v>18</v>
      </c>
      <c r="R10" s="65">
        <f>VLOOKUP($A10,'Return Data'!$B$7:$R$2843,16,0)</f>
        <v>16.145499999999998</v>
      </c>
      <c r="S10" s="67">
        <f t="shared" si="6"/>
        <v>13</v>
      </c>
    </row>
    <row r="11" spans="1:20" x14ac:dyDescent="0.3">
      <c r="A11" s="63" t="s">
        <v>1262</v>
      </c>
      <c r="B11" s="64">
        <f>VLOOKUP($A11,'Return Data'!$B$7:$R$2843,3,0)</f>
        <v>44368</v>
      </c>
      <c r="C11" s="65">
        <f>VLOOKUP($A11,'Return Data'!$B$7:$R$2843,4,0)</f>
        <v>67.12</v>
      </c>
      <c r="D11" s="65">
        <f>VLOOKUP($A11,'Return Data'!$B$7:$R$2843,10,0)</f>
        <v>11.5914</v>
      </c>
      <c r="E11" s="66">
        <f t="shared" si="0"/>
        <v>7</v>
      </c>
      <c r="F11" s="65">
        <f>VLOOKUP($A11,'Return Data'!$B$7:$R$2843,11,0)</f>
        <v>27.104399999999998</v>
      </c>
      <c r="G11" s="66">
        <f t="shared" si="1"/>
        <v>11</v>
      </c>
      <c r="H11" s="65">
        <f>VLOOKUP($A11,'Return Data'!$B$7:$R$2843,12,0)</f>
        <v>47.594299999999997</v>
      </c>
      <c r="I11" s="66">
        <f t="shared" si="2"/>
        <v>14</v>
      </c>
      <c r="J11" s="65">
        <f>VLOOKUP($A11,'Return Data'!$B$7:$R$2843,13,0)</f>
        <v>56.884700000000002</v>
      </c>
      <c r="K11" s="66">
        <f t="shared" si="3"/>
        <v>19</v>
      </c>
      <c r="L11" s="65">
        <f>VLOOKUP($A11,'Return Data'!$B$7:$R$2843,17,0)</f>
        <v>19.074300000000001</v>
      </c>
      <c r="M11" s="66">
        <f t="shared" si="4"/>
        <v>17</v>
      </c>
      <c r="N11" s="65">
        <f>VLOOKUP($A11,'Return Data'!$B$7:$R$2843,14,0)</f>
        <v>13.8385</v>
      </c>
      <c r="O11" s="66">
        <f t="shared" si="5"/>
        <v>12</v>
      </c>
      <c r="P11" s="65">
        <f>VLOOKUP($A11,'Return Data'!$B$7:$R$2843,15,0)</f>
        <v>14.117800000000001</v>
      </c>
      <c r="Q11" s="66">
        <f t="shared" si="7"/>
        <v>16</v>
      </c>
      <c r="R11" s="65">
        <f>VLOOKUP($A11,'Return Data'!$B$7:$R$2843,16,0)</f>
        <v>12.827299999999999</v>
      </c>
      <c r="S11" s="67">
        <f t="shared" si="6"/>
        <v>27</v>
      </c>
    </row>
    <row r="12" spans="1:20" x14ac:dyDescent="0.3">
      <c r="A12" s="63" t="s">
        <v>1832</v>
      </c>
      <c r="B12" s="64">
        <f>VLOOKUP($A12,'Return Data'!$B$7:$R$2843,3,0)</f>
        <v>44368</v>
      </c>
      <c r="C12" s="65">
        <f>VLOOKUP($A12,'Return Data'!$B$7:$R$2843,4,0)</f>
        <v>200.39</v>
      </c>
      <c r="D12" s="65">
        <f>VLOOKUP($A12,'Return Data'!$B$7:$R$2843,10,0)</f>
        <v>9.7545999999999999</v>
      </c>
      <c r="E12" s="66">
        <f t="shared" si="0"/>
        <v>17</v>
      </c>
      <c r="F12" s="65">
        <f>VLOOKUP($A12,'Return Data'!$B$7:$R$2843,11,0)</f>
        <v>21.2941</v>
      </c>
      <c r="G12" s="66">
        <f t="shared" si="1"/>
        <v>22</v>
      </c>
      <c r="H12" s="65">
        <f>VLOOKUP($A12,'Return Data'!$B$7:$R$2843,12,0)</f>
        <v>39.956699999999998</v>
      </c>
      <c r="I12" s="66">
        <f t="shared" si="2"/>
        <v>24</v>
      </c>
      <c r="J12" s="65">
        <f>VLOOKUP($A12,'Return Data'!$B$7:$R$2843,13,0)</f>
        <v>55.317</v>
      </c>
      <c r="K12" s="66">
        <f t="shared" si="3"/>
        <v>21</v>
      </c>
      <c r="L12" s="65">
        <f>VLOOKUP($A12,'Return Data'!$B$7:$R$2843,17,0)</f>
        <v>21.4877</v>
      </c>
      <c r="M12" s="66">
        <f t="shared" si="4"/>
        <v>9</v>
      </c>
      <c r="N12" s="65">
        <f>VLOOKUP($A12,'Return Data'!$B$7:$R$2843,14,0)</f>
        <v>17.094799999999999</v>
      </c>
      <c r="O12" s="66">
        <f t="shared" si="5"/>
        <v>7</v>
      </c>
      <c r="P12" s="65">
        <f>VLOOKUP($A12,'Return Data'!$B$7:$R$2843,15,0)</f>
        <v>17.3489</v>
      </c>
      <c r="Q12" s="66">
        <f t="shared" si="7"/>
        <v>6</v>
      </c>
      <c r="R12" s="65">
        <f>VLOOKUP($A12,'Return Data'!$B$7:$R$2843,16,0)</f>
        <v>18.369700000000002</v>
      </c>
      <c r="S12" s="67">
        <f t="shared" si="6"/>
        <v>6</v>
      </c>
    </row>
    <row r="13" spans="1:20" x14ac:dyDescent="0.3">
      <c r="A13" s="102" t="s">
        <v>1878</v>
      </c>
      <c r="B13" s="64">
        <f>VLOOKUP($A13,'Return Data'!$B$7:$R$2843,3,0)</f>
        <v>44368</v>
      </c>
      <c r="C13" s="65">
        <f>VLOOKUP($A13,'Return Data'!$B$7:$R$2843,4,0)</f>
        <v>60.63</v>
      </c>
      <c r="D13" s="65">
        <f>VLOOKUP($A13,'Return Data'!$B$7:$R$2843,10,0)</f>
        <v>11.5199</v>
      </c>
      <c r="E13" s="66">
        <f t="shared" si="0"/>
        <v>8</v>
      </c>
      <c r="F13" s="65">
        <f>VLOOKUP($A13,'Return Data'!$B$7:$R$2843,11,0)</f>
        <v>24.7685</v>
      </c>
      <c r="G13" s="66">
        <f t="shared" si="1"/>
        <v>14</v>
      </c>
      <c r="H13" s="65">
        <f>VLOOKUP($A13,'Return Data'!$B$7:$R$2843,12,0)</f>
        <v>50.267699999999998</v>
      </c>
      <c r="I13" s="66">
        <f t="shared" si="2"/>
        <v>8</v>
      </c>
      <c r="J13" s="65">
        <f>VLOOKUP($A13,'Return Data'!$B$7:$R$2843,13,0)</f>
        <v>60.269599999999997</v>
      </c>
      <c r="K13" s="66">
        <f t="shared" si="3"/>
        <v>14</v>
      </c>
      <c r="L13" s="65">
        <f>VLOOKUP($A13,'Return Data'!$B$7:$R$2843,17,0)</f>
        <v>23.412400000000002</v>
      </c>
      <c r="M13" s="66">
        <f t="shared" si="4"/>
        <v>6</v>
      </c>
      <c r="N13" s="65">
        <f>VLOOKUP($A13,'Return Data'!$B$7:$R$2843,14,0)</f>
        <v>17.772400000000001</v>
      </c>
      <c r="O13" s="66">
        <f t="shared" si="5"/>
        <v>6</v>
      </c>
      <c r="P13" s="65">
        <f>VLOOKUP($A13,'Return Data'!$B$7:$R$2843,15,0)</f>
        <v>17.518799999999999</v>
      </c>
      <c r="Q13" s="66">
        <f t="shared" si="7"/>
        <v>4</v>
      </c>
      <c r="R13" s="65">
        <f>VLOOKUP($A13,'Return Data'!$B$7:$R$2843,16,0)</f>
        <v>13.6868</v>
      </c>
      <c r="S13" s="67">
        <f t="shared" si="6"/>
        <v>25</v>
      </c>
    </row>
    <row r="14" spans="1:20" x14ac:dyDescent="0.3">
      <c r="A14" s="102" t="s">
        <v>1793</v>
      </c>
      <c r="B14" s="64">
        <f>VLOOKUP($A14,'Return Data'!$B$7:$R$2843,3,0)</f>
        <v>44368</v>
      </c>
      <c r="C14" s="65">
        <f>VLOOKUP($A14,'Return Data'!$B$7:$R$2843,4,0)</f>
        <v>20.309999999999999</v>
      </c>
      <c r="D14" s="65">
        <f>VLOOKUP($A14,'Return Data'!$B$7:$R$2843,10,0)</f>
        <v>8.8598999999999997</v>
      </c>
      <c r="E14" s="66">
        <f t="shared" si="0"/>
        <v>22</v>
      </c>
      <c r="F14" s="65">
        <f>VLOOKUP($A14,'Return Data'!$B$7:$R$2843,11,0)</f>
        <v>23.607800000000001</v>
      </c>
      <c r="G14" s="66">
        <f t="shared" si="1"/>
        <v>18</v>
      </c>
      <c r="H14" s="65">
        <f>VLOOKUP($A14,'Return Data'!$B$7:$R$2843,12,0)</f>
        <v>43.371499999999997</v>
      </c>
      <c r="I14" s="66">
        <f t="shared" si="2"/>
        <v>19</v>
      </c>
      <c r="J14" s="65">
        <f>VLOOKUP($A14,'Return Data'!$B$7:$R$2843,13,0)</f>
        <v>60.502600000000001</v>
      </c>
      <c r="K14" s="66">
        <f t="shared" si="3"/>
        <v>13</v>
      </c>
      <c r="L14" s="65">
        <f>VLOOKUP($A14,'Return Data'!$B$7:$R$2843,17,0)</f>
        <v>17.3734</v>
      </c>
      <c r="M14" s="66">
        <f t="shared" si="4"/>
        <v>20</v>
      </c>
      <c r="N14" s="65">
        <f>VLOOKUP($A14,'Return Data'!$B$7:$R$2843,14,0)</f>
        <v>13.155900000000001</v>
      </c>
      <c r="O14" s="66">
        <f t="shared" si="5"/>
        <v>17</v>
      </c>
      <c r="P14" s="65">
        <f>VLOOKUP($A14,'Return Data'!$B$7:$R$2843,15,0)</f>
        <v>15.6457</v>
      </c>
      <c r="Q14" s="66">
        <f t="shared" si="7"/>
        <v>10</v>
      </c>
      <c r="R14" s="65">
        <f>VLOOKUP($A14,'Return Data'!$B$7:$R$2843,16,0)</f>
        <v>11.7387</v>
      </c>
      <c r="S14" s="67">
        <f t="shared" si="6"/>
        <v>30</v>
      </c>
    </row>
    <row r="15" spans="1:20" x14ac:dyDescent="0.3">
      <c r="A15" s="63" t="s">
        <v>1798</v>
      </c>
      <c r="B15" s="64">
        <f>VLOOKUP($A15,'Return Data'!$B$7:$R$2843,3,0)</f>
        <v>44368</v>
      </c>
      <c r="C15" s="65">
        <f>VLOOKUP($A15,'Return Data'!$B$7:$R$2843,4,0)</f>
        <v>835.15689999999995</v>
      </c>
      <c r="D15" s="65">
        <f>VLOOKUP($A15,'Return Data'!$B$7:$R$2843,10,0)</f>
        <v>8.4743999999999993</v>
      </c>
      <c r="E15" s="66">
        <f t="shared" si="0"/>
        <v>27</v>
      </c>
      <c r="F15" s="65">
        <f>VLOOKUP($A15,'Return Data'!$B$7:$R$2843,11,0)</f>
        <v>28.913900000000002</v>
      </c>
      <c r="G15" s="66">
        <f t="shared" si="1"/>
        <v>8</v>
      </c>
      <c r="H15" s="65">
        <f>VLOOKUP($A15,'Return Data'!$B$7:$R$2843,12,0)</f>
        <v>54.074800000000003</v>
      </c>
      <c r="I15" s="66">
        <f t="shared" si="2"/>
        <v>4</v>
      </c>
      <c r="J15" s="65">
        <f>VLOOKUP($A15,'Return Data'!$B$7:$R$2843,13,0)</f>
        <v>65.770499999999998</v>
      </c>
      <c r="K15" s="66">
        <f t="shared" si="3"/>
        <v>7</v>
      </c>
      <c r="L15" s="65">
        <f>VLOOKUP($A15,'Return Data'!$B$7:$R$2843,17,0)</f>
        <v>19.748799999999999</v>
      </c>
      <c r="M15" s="66">
        <f t="shared" si="4"/>
        <v>13</v>
      </c>
      <c r="N15" s="65">
        <f>VLOOKUP($A15,'Return Data'!$B$7:$R$2843,14,0)</f>
        <v>12.850300000000001</v>
      </c>
      <c r="O15" s="66">
        <f t="shared" si="5"/>
        <v>19</v>
      </c>
      <c r="P15" s="65">
        <f>VLOOKUP($A15,'Return Data'!$B$7:$R$2843,15,0)</f>
        <v>12.748699999999999</v>
      </c>
      <c r="Q15" s="66">
        <f t="shared" si="7"/>
        <v>20</v>
      </c>
      <c r="R15" s="65">
        <f>VLOOKUP($A15,'Return Data'!$B$7:$R$2843,16,0)</f>
        <v>17.992599999999999</v>
      </c>
      <c r="S15" s="67">
        <f t="shared" si="6"/>
        <v>8</v>
      </c>
    </row>
    <row r="16" spans="1:20" x14ac:dyDescent="0.3">
      <c r="A16" s="63" t="s">
        <v>1800</v>
      </c>
      <c r="B16" s="64">
        <f>VLOOKUP($A16,'Return Data'!$B$7:$R$2843,3,0)</f>
        <v>44368</v>
      </c>
      <c r="C16" s="65">
        <f>VLOOKUP($A16,'Return Data'!$B$7:$R$2843,4,0)</f>
        <v>883.51400000000001</v>
      </c>
      <c r="D16" s="65">
        <f>VLOOKUP($A16,'Return Data'!$B$7:$R$2843,10,0)</f>
        <v>9.2826000000000004</v>
      </c>
      <c r="E16" s="66">
        <f t="shared" si="0"/>
        <v>18</v>
      </c>
      <c r="F16" s="65">
        <f>VLOOKUP($A16,'Return Data'!$B$7:$R$2843,11,0)</f>
        <v>30.6005</v>
      </c>
      <c r="G16" s="66">
        <f t="shared" si="1"/>
        <v>4</v>
      </c>
      <c r="H16" s="65">
        <f>VLOOKUP($A16,'Return Data'!$B$7:$R$2843,12,0)</f>
        <v>56.014099999999999</v>
      </c>
      <c r="I16" s="66">
        <f t="shared" si="2"/>
        <v>3</v>
      </c>
      <c r="J16" s="65">
        <f>VLOOKUP($A16,'Return Data'!$B$7:$R$2843,13,0)</f>
        <v>66.055300000000003</v>
      </c>
      <c r="K16" s="66">
        <f t="shared" si="3"/>
        <v>6</v>
      </c>
      <c r="L16" s="65">
        <f>VLOOKUP($A16,'Return Data'!$B$7:$R$2843,17,0)</f>
        <v>13.2049</v>
      </c>
      <c r="M16" s="66">
        <f t="shared" si="4"/>
        <v>28</v>
      </c>
      <c r="N16" s="65">
        <f>VLOOKUP($A16,'Return Data'!$B$7:$R$2843,14,0)</f>
        <v>13.6129</v>
      </c>
      <c r="O16" s="66">
        <f t="shared" si="5"/>
        <v>14</v>
      </c>
      <c r="P16" s="65">
        <f>VLOOKUP($A16,'Return Data'!$B$7:$R$2843,15,0)</f>
        <v>14.1325</v>
      </c>
      <c r="Q16" s="66">
        <f t="shared" si="7"/>
        <v>15</v>
      </c>
      <c r="R16" s="65">
        <f>VLOOKUP($A16,'Return Data'!$B$7:$R$2843,16,0)</f>
        <v>18.433900000000001</v>
      </c>
      <c r="S16" s="67">
        <f t="shared" si="6"/>
        <v>5</v>
      </c>
    </row>
    <row r="17" spans="1:19" x14ac:dyDescent="0.3">
      <c r="A17" s="126" t="s">
        <v>1794</v>
      </c>
      <c r="B17" s="64">
        <f>VLOOKUP($A17,'Return Data'!$B$7:$R$2843,3,0)</f>
        <v>44368</v>
      </c>
      <c r="C17" s="65">
        <f>VLOOKUP($A17,'Return Data'!$B$7:$R$2843,4,0)</f>
        <v>116.6032</v>
      </c>
      <c r="D17" s="65">
        <f>VLOOKUP($A17,'Return Data'!$B$7:$R$2843,10,0)</f>
        <v>9.1504999999999992</v>
      </c>
      <c r="E17" s="66">
        <f t="shared" si="0"/>
        <v>20</v>
      </c>
      <c r="F17" s="65">
        <f>VLOOKUP($A17,'Return Data'!$B$7:$R$2843,11,0)</f>
        <v>20.850999999999999</v>
      </c>
      <c r="G17" s="66">
        <f t="shared" si="1"/>
        <v>24</v>
      </c>
      <c r="H17" s="65">
        <f>VLOOKUP($A17,'Return Data'!$B$7:$R$2843,12,0)</f>
        <v>41.416600000000003</v>
      </c>
      <c r="I17" s="66">
        <f t="shared" si="2"/>
        <v>21</v>
      </c>
      <c r="J17" s="65">
        <f>VLOOKUP($A17,'Return Data'!$B$7:$R$2843,13,0)</f>
        <v>56.162999999999997</v>
      </c>
      <c r="K17" s="66">
        <f t="shared" si="3"/>
        <v>20</v>
      </c>
      <c r="L17" s="65">
        <f>VLOOKUP($A17,'Return Data'!$B$7:$R$2843,17,0)</f>
        <v>17.539000000000001</v>
      </c>
      <c r="M17" s="66">
        <f t="shared" si="4"/>
        <v>19</v>
      </c>
      <c r="N17" s="65">
        <f>VLOOKUP($A17,'Return Data'!$B$7:$R$2843,14,0)</f>
        <v>10.489699999999999</v>
      </c>
      <c r="O17" s="66">
        <f t="shared" si="5"/>
        <v>25</v>
      </c>
      <c r="P17" s="65">
        <f>VLOOKUP($A17,'Return Data'!$B$7:$R$2843,15,0)</f>
        <v>11.8835</v>
      </c>
      <c r="Q17" s="66">
        <f t="shared" si="7"/>
        <v>23</v>
      </c>
      <c r="R17" s="65">
        <f>VLOOKUP($A17,'Return Data'!$B$7:$R$2843,16,0)</f>
        <v>15.2226</v>
      </c>
      <c r="S17" s="67">
        <f t="shared" si="6"/>
        <v>19</v>
      </c>
    </row>
    <row r="18" spans="1:19" x14ac:dyDescent="0.3">
      <c r="A18" s="127" t="s">
        <v>1264</v>
      </c>
      <c r="B18" s="64">
        <f>VLOOKUP($A18,'Return Data'!$B$7:$R$2843,3,0)</f>
        <v>44368</v>
      </c>
      <c r="C18" s="65">
        <f>VLOOKUP($A18,'Return Data'!$B$7:$R$2843,4,0)</f>
        <v>396.03</v>
      </c>
      <c r="D18" s="65">
        <f>VLOOKUP($A18,'Return Data'!$B$7:$R$2843,10,0)</f>
        <v>10.097</v>
      </c>
      <c r="E18" s="66">
        <f t="shared" si="0"/>
        <v>13</v>
      </c>
      <c r="F18" s="65">
        <f>VLOOKUP($A18,'Return Data'!$B$7:$R$2843,11,0)</f>
        <v>27.2958</v>
      </c>
      <c r="G18" s="66">
        <f t="shared" si="1"/>
        <v>10</v>
      </c>
      <c r="H18" s="65">
        <f>VLOOKUP($A18,'Return Data'!$B$7:$R$2843,12,0)</f>
        <v>51.237299999999998</v>
      </c>
      <c r="I18" s="66">
        <f t="shared" si="2"/>
        <v>6</v>
      </c>
      <c r="J18" s="65">
        <f>VLOOKUP($A18,'Return Data'!$B$7:$R$2843,13,0)</f>
        <v>61.955599999999997</v>
      </c>
      <c r="K18" s="66">
        <f t="shared" si="3"/>
        <v>12</v>
      </c>
      <c r="L18" s="65">
        <f>VLOOKUP($A18,'Return Data'!$B$7:$R$2843,17,0)</f>
        <v>15.5372</v>
      </c>
      <c r="M18" s="66">
        <f t="shared" si="4"/>
        <v>22</v>
      </c>
      <c r="N18" s="65">
        <f>VLOOKUP($A18,'Return Data'!$B$7:$R$2843,14,0)</f>
        <v>12.9694</v>
      </c>
      <c r="O18" s="66">
        <f t="shared" si="5"/>
        <v>18</v>
      </c>
      <c r="P18" s="65">
        <f>VLOOKUP($A18,'Return Data'!$B$7:$R$2843,15,0)</f>
        <v>13.533799999999999</v>
      </c>
      <c r="Q18" s="66">
        <f t="shared" si="7"/>
        <v>17</v>
      </c>
      <c r="R18" s="65">
        <f>VLOOKUP($A18,'Return Data'!$B$7:$R$2843,16,0)</f>
        <v>14.749599999999999</v>
      </c>
      <c r="S18" s="67">
        <f t="shared" si="6"/>
        <v>21</v>
      </c>
    </row>
    <row r="19" spans="1:19" x14ac:dyDescent="0.3">
      <c r="A19" s="63" t="s">
        <v>1802</v>
      </c>
      <c r="B19" s="64">
        <f>VLOOKUP($A19,'Return Data'!$B$7:$R$2843,3,0)</f>
        <v>44368</v>
      </c>
      <c r="C19" s="65">
        <f>VLOOKUP($A19,'Return Data'!$B$7:$R$2843,4,0)</f>
        <v>29.66</v>
      </c>
      <c r="D19" s="65">
        <f>VLOOKUP($A19,'Return Data'!$B$7:$R$2843,10,0)</f>
        <v>10.878500000000001</v>
      </c>
      <c r="E19" s="66">
        <f t="shared" si="0"/>
        <v>9</v>
      </c>
      <c r="F19" s="65">
        <f>VLOOKUP($A19,'Return Data'!$B$7:$R$2843,11,0)</f>
        <v>20.1296</v>
      </c>
      <c r="G19" s="66">
        <f t="shared" si="1"/>
        <v>28</v>
      </c>
      <c r="H19" s="65">
        <f>VLOOKUP($A19,'Return Data'!$B$7:$R$2843,12,0)</f>
        <v>40.037799999999997</v>
      </c>
      <c r="I19" s="66">
        <f t="shared" si="2"/>
        <v>23</v>
      </c>
      <c r="J19" s="65">
        <f>VLOOKUP($A19,'Return Data'!$B$7:$R$2843,13,0)</f>
        <v>54.158000000000001</v>
      </c>
      <c r="K19" s="66">
        <f t="shared" si="3"/>
        <v>23</v>
      </c>
      <c r="L19" s="65">
        <f>VLOOKUP($A19,'Return Data'!$B$7:$R$2843,17,0)</f>
        <v>20.107600000000001</v>
      </c>
      <c r="M19" s="66">
        <f t="shared" si="4"/>
        <v>12</v>
      </c>
      <c r="N19" s="65">
        <f>VLOOKUP($A19,'Return Data'!$B$7:$R$2843,14,0)</f>
        <v>11.5875</v>
      </c>
      <c r="O19" s="66">
        <f t="shared" si="5"/>
        <v>23</v>
      </c>
      <c r="P19" s="65">
        <f>VLOOKUP($A19,'Return Data'!$B$7:$R$2843,15,0)</f>
        <v>12.1935</v>
      </c>
      <c r="Q19" s="66">
        <f t="shared" si="7"/>
        <v>22</v>
      </c>
      <c r="R19" s="65">
        <f>VLOOKUP($A19,'Return Data'!$B$7:$R$2843,16,0)</f>
        <v>16.206900000000001</v>
      </c>
      <c r="S19" s="67">
        <f t="shared" si="6"/>
        <v>12</v>
      </c>
    </row>
    <row r="20" spans="1:19" x14ac:dyDescent="0.3">
      <c r="A20" s="63" t="s">
        <v>1826</v>
      </c>
      <c r="B20" s="64">
        <f>VLOOKUP($A20,'Return Data'!$B$7:$R$2843,3,0)</f>
        <v>44368</v>
      </c>
      <c r="C20" s="65">
        <f>VLOOKUP($A20,'Return Data'!$B$7:$R$2843,4,0)</f>
        <v>121.61</v>
      </c>
      <c r="D20" s="65">
        <f>VLOOKUP($A20,'Return Data'!$B$7:$R$2843,10,0)</f>
        <v>8.9305000000000003</v>
      </c>
      <c r="E20" s="66">
        <f t="shared" si="0"/>
        <v>21</v>
      </c>
      <c r="F20" s="65">
        <f>VLOOKUP($A20,'Return Data'!$B$7:$R$2843,11,0)</f>
        <v>20.5014</v>
      </c>
      <c r="G20" s="66">
        <f t="shared" si="1"/>
        <v>26</v>
      </c>
      <c r="H20" s="65">
        <f>VLOOKUP($A20,'Return Data'!$B$7:$R$2843,12,0)</f>
        <v>40.071399999999997</v>
      </c>
      <c r="I20" s="66">
        <f t="shared" si="2"/>
        <v>22</v>
      </c>
      <c r="J20" s="65">
        <f>VLOOKUP($A20,'Return Data'!$B$7:$R$2843,13,0)</f>
        <v>52.949300000000001</v>
      </c>
      <c r="K20" s="66">
        <f t="shared" si="3"/>
        <v>25</v>
      </c>
      <c r="L20" s="65">
        <f>VLOOKUP($A20,'Return Data'!$B$7:$R$2843,17,0)</f>
        <v>14.7134</v>
      </c>
      <c r="M20" s="66">
        <f t="shared" si="4"/>
        <v>26</v>
      </c>
      <c r="N20" s="65">
        <f>VLOOKUP($A20,'Return Data'!$B$7:$R$2843,14,0)</f>
        <v>9.3134999999999994</v>
      </c>
      <c r="O20" s="66">
        <f t="shared" si="5"/>
        <v>27</v>
      </c>
      <c r="P20" s="65">
        <f>VLOOKUP($A20,'Return Data'!$B$7:$R$2843,15,0)</f>
        <v>10.788399999999999</v>
      </c>
      <c r="Q20" s="66">
        <f t="shared" si="7"/>
        <v>25</v>
      </c>
      <c r="R20" s="65">
        <f>VLOOKUP($A20,'Return Data'!$B$7:$R$2843,16,0)</f>
        <v>17.2012</v>
      </c>
      <c r="S20" s="67">
        <f t="shared" si="6"/>
        <v>10</v>
      </c>
    </row>
    <row r="21" spans="1:19" x14ac:dyDescent="0.3">
      <c r="A21" s="63" t="s">
        <v>1267</v>
      </c>
      <c r="B21" s="64">
        <f>VLOOKUP($A21,'Return Data'!$B$7:$R$2843,3,0)</f>
        <v>44368</v>
      </c>
      <c r="C21" s="65">
        <f>VLOOKUP($A21,'Return Data'!$B$7:$R$2843,4,0)</f>
        <v>70.42</v>
      </c>
      <c r="D21" s="65">
        <f>VLOOKUP($A21,'Return Data'!$B$7:$R$2843,10,0)</f>
        <v>13.985099999999999</v>
      </c>
      <c r="E21" s="66">
        <f t="shared" si="0"/>
        <v>4</v>
      </c>
      <c r="F21" s="65">
        <f>VLOOKUP($A21,'Return Data'!$B$7:$R$2843,11,0)</f>
        <v>29.782499999999999</v>
      </c>
      <c r="G21" s="66">
        <f t="shared" si="1"/>
        <v>6</v>
      </c>
      <c r="H21" s="65">
        <f>VLOOKUP($A21,'Return Data'!$B$7:$R$2843,12,0)</f>
        <v>48.440100000000001</v>
      </c>
      <c r="I21" s="66">
        <f t="shared" si="2"/>
        <v>12</v>
      </c>
      <c r="J21" s="65">
        <f>VLOOKUP($A21,'Return Data'!$B$7:$R$2843,13,0)</f>
        <v>63.691299999999998</v>
      </c>
      <c r="K21" s="66">
        <f t="shared" si="3"/>
        <v>9</v>
      </c>
      <c r="L21" s="65">
        <f>VLOOKUP($A21,'Return Data'!$B$7:$R$2843,17,0)</f>
        <v>23.3447</v>
      </c>
      <c r="M21" s="66">
        <f t="shared" si="4"/>
        <v>7</v>
      </c>
      <c r="N21" s="65">
        <f>VLOOKUP($A21,'Return Data'!$B$7:$R$2843,14,0)</f>
        <v>12.630800000000001</v>
      </c>
      <c r="O21" s="66">
        <f t="shared" si="5"/>
        <v>20</v>
      </c>
      <c r="P21" s="65">
        <f>VLOOKUP($A21,'Return Data'!$B$7:$R$2843,15,0)</f>
        <v>14.640700000000001</v>
      </c>
      <c r="Q21" s="66">
        <f t="shared" si="7"/>
        <v>12</v>
      </c>
      <c r="R21" s="65">
        <f>VLOOKUP($A21,'Return Data'!$B$7:$R$2843,16,0)</f>
        <v>15.8443</v>
      </c>
      <c r="S21" s="67">
        <f t="shared" si="6"/>
        <v>16</v>
      </c>
    </row>
    <row r="22" spans="1:19" x14ac:dyDescent="0.3">
      <c r="A22" s="63" t="s">
        <v>1270</v>
      </c>
      <c r="B22" s="64">
        <f>VLOOKUP($A22,'Return Data'!$B$7:$R$2843,3,0)</f>
        <v>44368</v>
      </c>
      <c r="C22" s="65">
        <f>VLOOKUP($A22,'Return Data'!$B$7:$R$2843,4,0)</f>
        <v>14.132</v>
      </c>
      <c r="D22" s="65">
        <f>VLOOKUP($A22,'Return Data'!$B$7:$R$2843,10,0)</f>
        <v>10.330399999999999</v>
      </c>
      <c r="E22" s="66">
        <f t="shared" si="0"/>
        <v>10</v>
      </c>
      <c r="F22" s="65">
        <f>VLOOKUP($A22,'Return Data'!$B$7:$R$2843,11,0)</f>
        <v>30.190100000000001</v>
      </c>
      <c r="G22" s="66">
        <f t="shared" si="1"/>
        <v>5</v>
      </c>
      <c r="H22" s="65">
        <f>VLOOKUP($A22,'Return Data'!$B$7:$R$2843,12,0)</f>
        <v>48.481299999999997</v>
      </c>
      <c r="I22" s="66">
        <f t="shared" si="2"/>
        <v>11</v>
      </c>
      <c r="J22" s="65">
        <f>VLOOKUP($A22,'Return Data'!$B$7:$R$2843,13,0)</f>
        <v>55.129600000000003</v>
      </c>
      <c r="K22" s="66">
        <f t="shared" si="3"/>
        <v>22</v>
      </c>
      <c r="L22" s="65"/>
      <c r="M22" s="66"/>
      <c r="N22" s="65"/>
      <c r="O22" s="66"/>
      <c r="P22" s="65"/>
      <c r="Q22" s="66"/>
      <c r="R22" s="65">
        <f>VLOOKUP($A22,'Return Data'!$B$7:$R$2843,16,0)</f>
        <v>17.865300000000001</v>
      </c>
      <c r="S22" s="67">
        <f t="shared" si="6"/>
        <v>9</v>
      </c>
    </row>
    <row r="23" spans="1:19" x14ac:dyDescent="0.3">
      <c r="A23" s="63" t="s">
        <v>1804</v>
      </c>
      <c r="B23" s="64">
        <f>VLOOKUP($A23,'Return Data'!$B$7:$R$2843,3,0)</f>
        <v>44368</v>
      </c>
      <c r="C23" s="65">
        <f>VLOOKUP($A23,'Return Data'!$B$7:$R$2843,4,0)</f>
        <v>44.896799999999999</v>
      </c>
      <c r="D23" s="65">
        <f>VLOOKUP($A23,'Return Data'!$B$7:$R$2843,10,0)</f>
        <v>6.0345000000000004</v>
      </c>
      <c r="E23" s="66">
        <f t="shared" si="0"/>
        <v>32</v>
      </c>
      <c r="F23" s="65">
        <f>VLOOKUP($A23,'Return Data'!$B$7:$R$2843,11,0)</f>
        <v>20.9133</v>
      </c>
      <c r="G23" s="66">
        <f t="shared" si="1"/>
        <v>23</v>
      </c>
      <c r="H23" s="65">
        <f>VLOOKUP($A23,'Return Data'!$B$7:$R$2843,12,0)</f>
        <v>47.668900000000001</v>
      </c>
      <c r="I23" s="66">
        <f t="shared" si="2"/>
        <v>13</v>
      </c>
      <c r="J23" s="65">
        <f>VLOOKUP($A23,'Return Data'!$B$7:$R$2843,13,0)</f>
        <v>53.2241</v>
      </c>
      <c r="K23" s="66">
        <f t="shared" si="3"/>
        <v>24</v>
      </c>
      <c r="L23" s="65">
        <f>VLOOKUP($A23,'Return Data'!$B$7:$R$2843,17,0)</f>
        <v>19.484500000000001</v>
      </c>
      <c r="M23" s="66">
        <f t="shared" ref="M23:M36" si="8">RANK(L23,L$8:L$41,0)</f>
        <v>14</v>
      </c>
      <c r="N23" s="65">
        <f>VLOOKUP($A23,'Return Data'!$B$7:$R$2843,14,0)</f>
        <v>13.7514</v>
      </c>
      <c r="O23" s="66">
        <f t="shared" ref="O23:O28" si="9">RANK(N23,N$8:N$41,0)</f>
        <v>13</v>
      </c>
      <c r="P23" s="65">
        <f>VLOOKUP($A23,'Return Data'!$B$7:$R$2843,15,0)</f>
        <v>16.304099999999998</v>
      </c>
      <c r="Q23" s="66">
        <f>RANK(P23,P$8:P$41,0)</f>
        <v>7</v>
      </c>
      <c r="R23" s="65">
        <f>VLOOKUP($A23,'Return Data'!$B$7:$R$2843,16,0)</f>
        <v>12.499700000000001</v>
      </c>
      <c r="S23" s="67">
        <f t="shared" si="6"/>
        <v>28</v>
      </c>
    </row>
    <row r="24" spans="1:19" x14ac:dyDescent="0.3">
      <c r="A24" s="63" t="s">
        <v>1812</v>
      </c>
      <c r="B24" s="64">
        <f>VLOOKUP($A24,'Return Data'!$B$7:$R$2843,3,0)</f>
        <v>44368</v>
      </c>
      <c r="C24" s="65">
        <f>VLOOKUP($A24,'Return Data'!$B$7:$R$2843,4,0)</f>
        <v>48.091999999999999</v>
      </c>
      <c r="D24" s="65">
        <f>VLOOKUP($A24,'Return Data'!$B$7:$R$2843,10,0)</f>
        <v>7.5522999999999998</v>
      </c>
      <c r="E24" s="66">
        <f t="shared" si="0"/>
        <v>31</v>
      </c>
      <c r="F24" s="65">
        <f>VLOOKUP($A24,'Return Data'!$B$7:$R$2843,11,0)</f>
        <v>20.434699999999999</v>
      </c>
      <c r="G24" s="66">
        <f t="shared" si="1"/>
        <v>27</v>
      </c>
      <c r="H24" s="65">
        <f>VLOOKUP($A24,'Return Data'!$B$7:$R$2843,12,0)</f>
        <v>39.195399999999999</v>
      </c>
      <c r="I24" s="66">
        <f t="shared" si="2"/>
        <v>26</v>
      </c>
      <c r="J24" s="65">
        <f>VLOOKUP($A24,'Return Data'!$B$7:$R$2843,13,0)</f>
        <v>51.009500000000003</v>
      </c>
      <c r="K24" s="66">
        <f t="shared" si="3"/>
        <v>28</v>
      </c>
      <c r="L24" s="65">
        <f>VLOOKUP($A24,'Return Data'!$B$7:$R$2843,17,0)</f>
        <v>15.4825</v>
      </c>
      <c r="M24" s="66">
        <f t="shared" si="8"/>
        <v>23</v>
      </c>
      <c r="N24" s="65">
        <f>VLOOKUP($A24,'Return Data'!$B$7:$R$2843,14,0)</f>
        <v>13.5014</v>
      </c>
      <c r="O24" s="66">
        <f t="shared" si="9"/>
        <v>15</v>
      </c>
      <c r="P24" s="65">
        <f>VLOOKUP($A24,'Return Data'!$B$7:$R$2843,15,0)</f>
        <v>14.956799999999999</v>
      </c>
      <c r="Q24" s="66">
        <f>RANK(P24,P$8:P$41,0)</f>
        <v>11</v>
      </c>
      <c r="R24" s="65">
        <f>VLOOKUP($A24,'Return Data'!$B$7:$R$2843,16,0)</f>
        <v>14.257199999999999</v>
      </c>
      <c r="S24" s="67">
        <f t="shared" si="6"/>
        <v>22</v>
      </c>
    </row>
    <row r="25" spans="1:19" x14ac:dyDescent="0.3">
      <c r="A25" s="63" t="s">
        <v>1828</v>
      </c>
      <c r="B25" s="64">
        <f>VLOOKUP($A25,'Return Data'!$B$7:$R$2843,3,0)</f>
        <v>44368</v>
      </c>
      <c r="C25" s="65">
        <f>VLOOKUP($A25,'Return Data'!$B$7:$R$2843,4,0)</f>
        <v>109.378</v>
      </c>
      <c r="D25" s="65">
        <f>VLOOKUP($A25,'Return Data'!$B$7:$R$2843,10,0)</f>
        <v>9.9651999999999994</v>
      </c>
      <c r="E25" s="66">
        <f t="shared" si="0"/>
        <v>14</v>
      </c>
      <c r="F25" s="65">
        <f>VLOOKUP($A25,'Return Data'!$B$7:$R$2843,11,0)</f>
        <v>20.634399999999999</v>
      </c>
      <c r="G25" s="66">
        <f t="shared" si="1"/>
        <v>25</v>
      </c>
      <c r="H25" s="65">
        <f>VLOOKUP($A25,'Return Data'!$B$7:$R$2843,12,0)</f>
        <v>36.8063</v>
      </c>
      <c r="I25" s="66">
        <f t="shared" si="2"/>
        <v>29</v>
      </c>
      <c r="J25" s="65">
        <f>VLOOKUP($A25,'Return Data'!$B$7:$R$2843,13,0)</f>
        <v>51.049500000000002</v>
      </c>
      <c r="K25" s="66">
        <f t="shared" si="3"/>
        <v>27</v>
      </c>
      <c r="L25" s="65">
        <f>VLOOKUP($A25,'Return Data'!$B$7:$R$2843,17,0)</f>
        <v>15.3368</v>
      </c>
      <c r="M25" s="66">
        <f t="shared" si="8"/>
        <v>24</v>
      </c>
      <c r="N25" s="65">
        <f>VLOOKUP($A25,'Return Data'!$B$7:$R$2843,14,0)</f>
        <v>10.204499999999999</v>
      </c>
      <c r="O25" s="66">
        <f t="shared" si="9"/>
        <v>26</v>
      </c>
      <c r="P25" s="65">
        <f>VLOOKUP($A25,'Return Data'!$B$7:$R$2843,15,0)</f>
        <v>12.3172</v>
      </c>
      <c r="Q25" s="66">
        <f>RANK(P25,P$8:P$41,0)</f>
        <v>21</v>
      </c>
      <c r="R25" s="65">
        <f>VLOOKUP($A25,'Return Data'!$B$7:$R$2843,16,0)</f>
        <v>16.008900000000001</v>
      </c>
      <c r="S25" s="67">
        <f t="shared" si="6"/>
        <v>15</v>
      </c>
    </row>
    <row r="26" spans="1:19" x14ac:dyDescent="0.3">
      <c r="A26" s="63" t="s">
        <v>1829</v>
      </c>
      <c r="B26" s="64">
        <f>VLOOKUP($A26,'Return Data'!$B$7:$R$2843,3,0)</f>
        <v>44368</v>
      </c>
      <c r="C26" s="65">
        <f>VLOOKUP($A26,'Return Data'!$B$7:$R$2843,4,0)</f>
        <v>61.363799999999998</v>
      </c>
      <c r="D26" s="65">
        <f>VLOOKUP($A26,'Return Data'!$B$7:$R$2843,10,0)</f>
        <v>8.6395999999999997</v>
      </c>
      <c r="E26" s="66">
        <f t="shared" si="0"/>
        <v>25</v>
      </c>
      <c r="F26" s="65">
        <f>VLOOKUP($A26,'Return Data'!$B$7:$R$2843,11,0)</f>
        <v>14.7761</v>
      </c>
      <c r="G26" s="66">
        <f t="shared" si="1"/>
        <v>33</v>
      </c>
      <c r="H26" s="65">
        <f>VLOOKUP($A26,'Return Data'!$B$7:$R$2843,12,0)</f>
        <v>33.536000000000001</v>
      </c>
      <c r="I26" s="66">
        <f t="shared" si="2"/>
        <v>31</v>
      </c>
      <c r="J26" s="65">
        <f>VLOOKUP($A26,'Return Data'!$B$7:$R$2843,13,0)</f>
        <v>42.139299999999999</v>
      </c>
      <c r="K26" s="66">
        <f t="shared" si="3"/>
        <v>33</v>
      </c>
      <c r="L26" s="65">
        <f>VLOOKUP($A26,'Return Data'!$B$7:$R$2843,17,0)</f>
        <v>14.1973</v>
      </c>
      <c r="M26" s="66">
        <f t="shared" si="8"/>
        <v>27</v>
      </c>
      <c r="N26" s="65">
        <f>VLOOKUP($A26,'Return Data'!$B$7:$R$2843,14,0)</f>
        <v>11.7705</v>
      </c>
      <c r="O26" s="66">
        <f t="shared" si="9"/>
        <v>22</v>
      </c>
      <c r="P26" s="65">
        <f>VLOOKUP($A26,'Return Data'!$B$7:$R$2843,15,0)</f>
        <v>9.8315999999999999</v>
      </c>
      <c r="Q26" s="66">
        <f>RANK(P26,P$8:P$41,0)</f>
        <v>26</v>
      </c>
      <c r="R26" s="65">
        <f>VLOOKUP($A26,'Return Data'!$B$7:$R$2843,16,0)</f>
        <v>9.0921000000000003</v>
      </c>
      <c r="S26" s="67">
        <f t="shared" si="6"/>
        <v>34</v>
      </c>
    </row>
    <row r="27" spans="1:19" x14ac:dyDescent="0.3">
      <c r="A27" s="63" t="s">
        <v>1272</v>
      </c>
      <c r="B27" s="64">
        <f>VLOOKUP($A27,'Return Data'!$B$7:$R$2843,3,0)</f>
        <v>44368</v>
      </c>
      <c r="C27" s="65">
        <f>VLOOKUP($A27,'Return Data'!$B$7:$R$2843,4,0)</f>
        <v>17.7392</v>
      </c>
      <c r="D27" s="65">
        <f>VLOOKUP($A27,'Return Data'!$B$7:$R$2843,10,0)</f>
        <v>15.5791</v>
      </c>
      <c r="E27" s="66">
        <f t="shared" si="0"/>
        <v>2</v>
      </c>
      <c r="F27" s="65">
        <f>VLOOKUP($A27,'Return Data'!$B$7:$R$2843,11,0)</f>
        <v>36.4617</v>
      </c>
      <c r="G27" s="66">
        <f t="shared" si="1"/>
        <v>2</v>
      </c>
      <c r="H27" s="65">
        <f>VLOOKUP($A27,'Return Data'!$B$7:$R$2843,12,0)</f>
        <v>56.2044</v>
      </c>
      <c r="I27" s="66">
        <f t="shared" si="2"/>
        <v>2</v>
      </c>
      <c r="J27" s="65">
        <f>VLOOKUP($A27,'Return Data'!$B$7:$R$2843,13,0)</f>
        <v>70.374300000000005</v>
      </c>
      <c r="K27" s="66">
        <f t="shared" si="3"/>
        <v>3</v>
      </c>
      <c r="L27" s="65">
        <f>VLOOKUP($A27,'Return Data'!$B$7:$R$2843,17,0)</f>
        <v>27.290199999999999</v>
      </c>
      <c r="M27" s="66">
        <f t="shared" si="8"/>
        <v>5</v>
      </c>
      <c r="N27" s="65">
        <f>VLOOKUP($A27,'Return Data'!$B$7:$R$2843,14,0)</f>
        <v>19.122299999999999</v>
      </c>
      <c r="O27" s="66">
        <f t="shared" si="9"/>
        <v>4</v>
      </c>
      <c r="P27" s="65"/>
      <c r="Q27" s="66"/>
      <c r="R27" s="65">
        <f>VLOOKUP($A27,'Return Data'!$B$7:$R$2843,16,0)</f>
        <v>14.9458</v>
      </c>
      <c r="S27" s="67">
        <f t="shared" si="6"/>
        <v>20</v>
      </c>
    </row>
    <row r="28" spans="1:19" x14ac:dyDescent="0.3">
      <c r="A28" s="63" t="s">
        <v>1824</v>
      </c>
      <c r="B28" s="64">
        <f>VLOOKUP($A28,'Return Data'!$B$7:$R$2843,3,0)</f>
        <v>44368</v>
      </c>
      <c r="C28" s="65">
        <f>VLOOKUP($A28,'Return Data'!$B$7:$R$2843,4,0)</f>
        <v>33.165399999999998</v>
      </c>
      <c r="D28" s="65">
        <f>VLOOKUP($A28,'Return Data'!$B$7:$R$2843,10,0)</f>
        <v>4.7026000000000003</v>
      </c>
      <c r="E28" s="66">
        <f t="shared" si="0"/>
        <v>34</v>
      </c>
      <c r="F28" s="65">
        <f>VLOOKUP($A28,'Return Data'!$B$7:$R$2843,11,0)</f>
        <v>16.3233</v>
      </c>
      <c r="G28" s="66">
        <f t="shared" si="1"/>
        <v>31</v>
      </c>
      <c r="H28" s="65">
        <f>VLOOKUP($A28,'Return Data'!$B$7:$R$2843,12,0)</f>
        <v>32.381999999999998</v>
      </c>
      <c r="I28" s="66">
        <f t="shared" si="2"/>
        <v>32</v>
      </c>
      <c r="J28" s="65">
        <f>VLOOKUP($A28,'Return Data'!$B$7:$R$2843,13,0)</f>
        <v>46.117899999999999</v>
      </c>
      <c r="K28" s="66">
        <f t="shared" si="3"/>
        <v>32</v>
      </c>
      <c r="L28" s="65">
        <f>VLOOKUP($A28,'Return Data'!$B$7:$R$2843,17,0)</f>
        <v>12.5326</v>
      </c>
      <c r="M28" s="66">
        <f t="shared" si="8"/>
        <v>29</v>
      </c>
      <c r="N28" s="65">
        <f>VLOOKUP($A28,'Return Data'!$B$7:$R$2843,14,0)</f>
        <v>8.0538000000000007</v>
      </c>
      <c r="O28" s="66">
        <f t="shared" si="9"/>
        <v>28</v>
      </c>
      <c r="P28" s="65">
        <f>VLOOKUP($A28,'Return Data'!$B$7:$R$2843,15,0)</f>
        <v>13.190099999999999</v>
      </c>
      <c r="Q28" s="66">
        <f>RANK(P28,P$8:P$41,0)</f>
        <v>19</v>
      </c>
      <c r="R28" s="65">
        <f>VLOOKUP($A28,'Return Data'!$B$7:$R$2843,16,0)</f>
        <v>18.246500000000001</v>
      </c>
      <c r="S28" s="67">
        <f t="shared" si="6"/>
        <v>7</v>
      </c>
    </row>
    <row r="29" spans="1:19" x14ac:dyDescent="0.3">
      <c r="A29" s="63" t="s">
        <v>2020</v>
      </c>
      <c r="B29" s="64">
        <f>VLOOKUP($A29,'Return Data'!$B$7:$R$2843,3,0)</f>
        <v>44368</v>
      </c>
      <c r="C29" s="65">
        <f>VLOOKUP($A29,'Return Data'!$B$7:$R$2843,4,0)</f>
        <v>14.1584</v>
      </c>
      <c r="D29" s="65">
        <f>VLOOKUP($A29,'Return Data'!$B$7:$R$2843,10,0)</f>
        <v>9.8196999999999992</v>
      </c>
      <c r="E29" s="66">
        <f t="shared" si="0"/>
        <v>16</v>
      </c>
      <c r="F29" s="65">
        <f>VLOOKUP($A29,'Return Data'!$B$7:$R$2843,11,0)</f>
        <v>21.819900000000001</v>
      </c>
      <c r="G29" s="66">
        <f t="shared" si="1"/>
        <v>20</v>
      </c>
      <c r="H29" s="65">
        <f>VLOOKUP($A29,'Return Data'!$B$7:$R$2843,12,0)</f>
        <v>39.433900000000001</v>
      </c>
      <c r="I29" s="66">
        <f t="shared" si="2"/>
        <v>25</v>
      </c>
      <c r="J29" s="65">
        <f>VLOOKUP($A29,'Return Data'!$B$7:$R$2843,13,0)</f>
        <v>52.480200000000004</v>
      </c>
      <c r="K29" s="66">
        <f t="shared" si="3"/>
        <v>26</v>
      </c>
      <c r="L29" s="65">
        <f>VLOOKUP($A29,'Return Data'!$B$7:$R$2843,17,0)</f>
        <v>15.1812</v>
      </c>
      <c r="M29" s="66">
        <f t="shared" si="8"/>
        <v>25</v>
      </c>
      <c r="N29" s="65"/>
      <c r="O29" s="66"/>
      <c r="P29" s="65"/>
      <c r="Q29" s="66"/>
      <c r="R29" s="65">
        <f>VLOOKUP($A29,'Return Data'!$B$7:$R$2843,16,0)</f>
        <v>12.4947</v>
      </c>
      <c r="S29" s="67">
        <f t="shared" si="6"/>
        <v>29</v>
      </c>
    </row>
    <row r="30" spans="1:19" x14ac:dyDescent="0.3">
      <c r="A30" s="63" t="s">
        <v>1273</v>
      </c>
      <c r="B30" s="64">
        <f>VLOOKUP($A30,'Return Data'!$B$7:$R$2843,3,0)</f>
        <v>44368</v>
      </c>
      <c r="C30" s="65">
        <f>VLOOKUP($A30,'Return Data'!$B$7:$R$2843,4,0)</f>
        <v>122.72020000000001</v>
      </c>
      <c r="D30" s="65">
        <f>VLOOKUP($A30,'Return Data'!$B$7:$R$2843,10,0)</f>
        <v>8.8449000000000009</v>
      </c>
      <c r="E30" s="66">
        <f t="shared" si="0"/>
        <v>23</v>
      </c>
      <c r="F30" s="65">
        <f>VLOOKUP($A30,'Return Data'!$B$7:$R$2843,11,0)</f>
        <v>32.380400000000002</v>
      </c>
      <c r="G30" s="66">
        <f t="shared" si="1"/>
        <v>3</v>
      </c>
      <c r="H30" s="65">
        <f>VLOOKUP($A30,'Return Data'!$B$7:$R$2843,12,0)</f>
        <v>53.317999999999998</v>
      </c>
      <c r="I30" s="66">
        <f t="shared" si="2"/>
        <v>5</v>
      </c>
      <c r="J30" s="65">
        <f>VLOOKUP($A30,'Return Data'!$B$7:$R$2843,13,0)</f>
        <v>68.647900000000007</v>
      </c>
      <c r="K30" s="66">
        <f t="shared" si="3"/>
        <v>5</v>
      </c>
      <c r="L30" s="65">
        <f>VLOOKUP($A30,'Return Data'!$B$7:$R$2843,17,0)</f>
        <v>11.7271</v>
      </c>
      <c r="M30" s="66">
        <f t="shared" si="8"/>
        <v>30</v>
      </c>
      <c r="N30" s="65">
        <f>VLOOKUP($A30,'Return Data'!$B$7:$R$2843,14,0)</f>
        <v>11.1601</v>
      </c>
      <c r="O30" s="66">
        <f t="shared" ref="O30:O35" si="10">RANK(N30,N$8:N$41,0)</f>
        <v>24</v>
      </c>
      <c r="P30" s="65">
        <f>VLOOKUP($A30,'Return Data'!$B$7:$R$2843,15,0)</f>
        <v>11.708299999999999</v>
      </c>
      <c r="Q30" s="66">
        <f t="shared" ref="Q30:Q35" si="11">RANK(P30,P$8:P$41,0)</f>
        <v>24</v>
      </c>
      <c r="R30" s="65">
        <f>VLOOKUP($A30,'Return Data'!$B$7:$R$2843,16,0)</f>
        <v>16.6905</v>
      </c>
      <c r="S30" s="67">
        <f t="shared" si="6"/>
        <v>11</v>
      </c>
    </row>
    <row r="31" spans="1:19" x14ac:dyDescent="0.3">
      <c r="A31" s="63" t="s">
        <v>1784</v>
      </c>
      <c r="B31" s="64">
        <f>VLOOKUP($A31,'Return Data'!$B$7:$R$2843,3,0)</f>
        <v>44368</v>
      </c>
      <c r="C31" s="65">
        <f>VLOOKUP($A31,'Return Data'!$B$7:$R$2843,4,0)</f>
        <v>42.092300000000002</v>
      </c>
      <c r="D31" s="65">
        <f>VLOOKUP($A31,'Return Data'!$B$7:$R$2843,10,0)</f>
        <v>9.9234000000000009</v>
      </c>
      <c r="E31" s="66">
        <f t="shared" si="0"/>
        <v>15</v>
      </c>
      <c r="F31" s="65">
        <f>VLOOKUP($A31,'Return Data'!$B$7:$R$2843,11,0)</f>
        <v>23.8643</v>
      </c>
      <c r="G31" s="66">
        <f t="shared" si="1"/>
        <v>17</v>
      </c>
      <c r="H31" s="65">
        <f>VLOOKUP($A31,'Return Data'!$B$7:$R$2843,12,0)</f>
        <v>37.949199999999998</v>
      </c>
      <c r="I31" s="66">
        <f t="shared" si="2"/>
        <v>28</v>
      </c>
      <c r="J31" s="65">
        <f>VLOOKUP($A31,'Return Data'!$B$7:$R$2843,13,0)</f>
        <v>59.513599999999997</v>
      </c>
      <c r="K31" s="66">
        <f t="shared" si="3"/>
        <v>16</v>
      </c>
      <c r="L31" s="65">
        <f>VLOOKUP($A31,'Return Data'!$B$7:$R$2843,17,0)</f>
        <v>29.1327</v>
      </c>
      <c r="M31" s="66">
        <f t="shared" si="8"/>
        <v>3</v>
      </c>
      <c r="N31" s="65">
        <f>VLOOKUP($A31,'Return Data'!$B$7:$R$2843,14,0)</f>
        <v>19.981100000000001</v>
      </c>
      <c r="O31" s="66">
        <f t="shared" si="10"/>
        <v>3</v>
      </c>
      <c r="P31" s="65">
        <f>VLOOKUP($A31,'Return Data'!$B$7:$R$2843,15,0)</f>
        <v>19.459299999999999</v>
      </c>
      <c r="Q31" s="66">
        <f t="shared" si="11"/>
        <v>2</v>
      </c>
      <c r="R31" s="65">
        <f>VLOOKUP($A31,'Return Data'!$B$7:$R$2843,16,0)</f>
        <v>19.492799999999999</v>
      </c>
      <c r="S31" s="67">
        <f t="shared" si="6"/>
        <v>3</v>
      </c>
    </row>
    <row r="32" spans="1:19" x14ac:dyDescent="0.3">
      <c r="A32" s="63" t="s">
        <v>1815</v>
      </c>
      <c r="B32" s="64">
        <f>VLOOKUP($A32,'Return Data'!$B$7:$R$2843,3,0)</f>
        <v>44368</v>
      </c>
      <c r="C32" s="65">
        <f>VLOOKUP($A32,'Return Data'!$B$7:$R$2843,4,0)</f>
        <v>23.11</v>
      </c>
      <c r="D32" s="65">
        <f>VLOOKUP($A32,'Return Data'!$B$7:$R$2843,10,0)</f>
        <v>14.803800000000001</v>
      </c>
      <c r="E32" s="66">
        <f t="shared" si="0"/>
        <v>3</v>
      </c>
      <c r="F32" s="65">
        <f>VLOOKUP($A32,'Return Data'!$B$7:$R$2843,11,0)</f>
        <v>29.613</v>
      </c>
      <c r="G32" s="66">
        <f t="shared" si="1"/>
        <v>7</v>
      </c>
      <c r="H32" s="65">
        <f>VLOOKUP($A32,'Return Data'!$B$7:$R$2843,12,0)</f>
        <v>50.4557</v>
      </c>
      <c r="I32" s="66">
        <f t="shared" si="2"/>
        <v>7</v>
      </c>
      <c r="J32" s="65">
        <f>VLOOKUP($A32,'Return Data'!$B$7:$R$2843,13,0)</f>
        <v>75.474599999999995</v>
      </c>
      <c r="K32" s="66">
        <f t="shared" si="3"/>
        <v>2</v>
      </c>
      <c r="L32" s="65">
        <f>VLOOKUP($A32,'Return Data'!$B$7:$R$2843,17,0)</f>
        <v>30.886500000000002</v>
      </c>
      <c r="M32" s="66">
        <f t="shared" si="8"/>
        <v>2</v>
      </c>
      <c r="N32" s="65">
        <f>VLOOKUP($A32,'Return Data'!$B$7:$R$2843,14,0)</f>
        <v>21.0562</v>
      </c>
      <c r="O32" s="66">
        <f t="shared" si="10"/>
        <v>2</v>
      </c>
      <c r="P32" s="65">
        <f>VLOOKUP($A32,'Return Data'!$B$7:$R$2843,15,0)</f>
        <v>18.346499999999999</v>
      </c>
      <c r="Q32" s="66">
        <f t="shared" si="11"/>
        <v>3</v>
      </c>
      <c r="R32" s="65">
        <f>VLOOKUP($A32,'Return Data'!$B$7:$R$2843,16,0)</f>
        <v>14.2111</v>
      </c>
      <c r="S32" s="67">
        <f t="shared" si="6"/>
        <v>23</v>
      </c>
    </row>
    <row r="33" spans="1:19" x14ac:dyDescent="0.3">
      <c r="A33" s="63" t="s">
        <v>1275</v>
      </c>
      <c r="B33" s="64">
        <f>VLOOKUP($A33,'Return Data'!$B$7:$R$2843,3,0)</f>
        <v>44368</v>
      </c>
      <c r="C33" s="65">
        <f>VLOOKUP($A33,'Return Data'!$B$7:$R$2843,4,0)</f>
        <v>200.28</v>
      </c>
      <c r="D33" s="65">
        <f>VLOOKUP($A33,'Return Data'!$B$7:$R$2843,10,0)</f>
        <v>11.6699</v>
      </c>
      <c r="E33" s="66">
        <f t="shared" si="0"/>
        <v>6</v>
      </c>
      <c r="F33" s="65">
        <f>VLOOKUP($A33,'Return Data'!$B$7:$R$2843,11,0)</f>
        <v>27.372199999999999</v>
      </c>
      <c r="G33" s="66">
        <f t="shared" si="1"/>
        <v>9</v>
      </c>
      <c r="H33" s="65">
        <f>VLOOKUP($A33,'Return Data'!$B$7:$R$2843,12,0)</f>
        <v>47.373100000000001</v>
      </c>
      <c r="I33" s="66">
        <f t="shared" si="2"/>
        <v>15</v>
      </c>
      <c r="J33" s="65">
        <f>VLOOKUP($A33,'Return Data'!$B$7:$R$2843,13,0)</f>
        <v>62.051900000000003</v>
      </c>
      <c r="K33" s="66">
        <f t="shared" si="3"/>
        <v>11</v>
      </c>
      <c r="L33" s="65">
        <f>VLOOKUP($A33,'Return Data'!$B$7:$R$2843,17,0)</f>
        <v>19.114999999999998</v>
      </c>
      <c r="M33" s="66">
        <f t="shared" si="8"/>
        <v>16</v>
      </c>
      <c r="N33" s="65">
        <f>VLOOKUP($A33,'Return Data'!$B$7:$R$2843,14,0)</f>
        <v>12.507400000000001</v>
      </c>
      <c r="O33" s="66">
        <f t="shared" si="10"/>
        <v>21</v>
      </c>
      <c r="P33" s="65">
        <f>VLOOKUP($A33,'Return Data'!$B$7:$R$2843,15,0)</f>
        <v>15.714399999999999</v>
      </c>
      <c r="Q33" s="66">
        <f t="shared" si="11"/>
        <v>9</v>
      </c>
      <c r="R33" s="65">
        <f>VLOOKUP($A33,'Return Data'!$B$7:$R$2843,16,0)</f>
        <v>15.6051</v>
      </c>
      <c r="S33" s="67">
        <f t="shared" si="6"/>
        <v>17</v>
      </c>
    </row>
    <row r="34" spans="1:19" x14ac:dyDescent="0.3">
      <c r="A34" s="63" t="s">
        <v>1277</v>
      </c>
      <c r="B34" s="64">
        <f>VLOOKUP($A34,'Return Data'!$B$7:$R$2843,3,0)</f>
        <v>44368</v>
      </c>
      <c r="C34" s="65">
        <f>VLOOKUP($A34,'Return Data'!$B$7:$R$2843,4,0)</f>
        <v>355.33049999999997</v>
      </c>
      <c r="D34" s="65">
        <f>VLOOKUP($A34,'Return Data'!$B$7:$R$2843,10,0)</f>
        <v>19.0243</v>
      </c>
      <c r="E34" s="66">
        <f t="shared" si="0"/>
        <v>1</v>
      </c>
      <c r="F34" s="65">
        <f>VLOOKUP($A34,'Return Data'!$B$7:$R$2843,11,0)</f>
        <v>42.4283</v>
      </c>
      <c r="G34" s="66">
        <f t="shared" si="1"/>
        <v>1</v>
      </c>
      <c r="H34" s="65">
        <f>VLOOKUP($A34,'Return Data'!$B$7:$R$2843,12,0)</f>
        <v>60.868099999999998</v>
      </c>
      <c r="I34" s="66">
        <f t="shared" si="2"/>
        <v>1</v>
      </c>
      <c r="J34" s="65">
        <f>VLOOKUP($A34,'Return Data'!$B$7:$R$2843,13,0)</f>
        <v>97.136499999999998</v>
      </c>
      <c r="K34" s="66">
        <f t="shared" si="3"/>
        <v>1</v>
      </c>
      <c r="L34" s="65">
        <f>VLOOKUP($A34,'Return Data'!$B$7:$R$2843,17,0)</f>
        <v>39.731000000000002</v>
      </c>
      <c r="M34" s="66">
        <f t="shared" si="8"/>
        <v>1</v>
      </c>
      <c r="N34" s="65">
        <f>VLOOKUP($A34,'Return Data'!$B$7:$R$2843,14,0)</f>
        <v>26.458500000000001</v>
      </c>
      <c r="O34" s="66">
        <f t="shared" si="10"/>
        <v>1</v>
      </c>
      <c r="P34" s="65">
        <f>VLOOKUP($A34,'Return Data'!$B$7:$R$2843,15,0)</f>
        <v>22.260400000000001</v>
      </c>
      <c r="Q34" s="66">
        <f t="shared" si="11"/>
        <v>1</v>
      </c>
      <c r="R34" s="65">
        <f>VLOOKUP($A34,'Return Data'!$B$7:$R$2843,16,0)</f>
        <v>19.262699999999999</v>
      </c>
      <c r="S34" s="67">
        <f t="shared" si="6"/>
        <v>4</v>
      </c>
    </row>
    <row r="35" spans="1:19" x14ac:dyDescent="0.3">
      <c r="A35" s="63" t="s">
        <v>1817</v>
      </c>
      <c r="B35" s="64">
        <f>VLOOKUP($A35,'Return Data'!$B$7:$R$2843,3,0)</f>
        <v>44368</v>
      </c>
      <c r="C35" s="65">
        <f>VLOOKUP($A35,'Return Data'!$B$7:$R$2843,4,0)</f>
        <v>67.770099999999999</v>
      </c>
      <c r="D35" s="65">
        <f>VLOOKUP($A35,'Return Data'!$B$7:$R$2843,10,0)</f>
        <v>8.0412999999999997</v>
      </c>
      <c r="E35" s="66">
        <f t="shared" si="0"/>
        <v>29</v>
      </c>
      <c r="F35" s="65">
        <f>VLOOKUP($A35,'Return Data'!$B$7:$R$2843,11,0)</f>
        <v>22.774999999999999</v>
      </c>
      <c r="G35" s="66">
        <f t="shared" si="1"/>
        <v>19</v>
      </c>
      <c r="H35" s="65">
        <f>VLOOKUP($A35,'Return Data'!$B$7:$R$2843,12,0)</f>
        <v>46.026000000000003</v>
      </c>
      <c r="I35" s="66">
        <f t="shared" si="2"/>
        <v>17</v>
      </c>
      <c r="J35" s="65">
        <f>VLOOKUP($A35,'Return Data'!$B$7:$R$2843,13,0)</f>
        <v>58.526499999999999</v>
      </c>
      <c r="K35" s="66">
        <f t="shared" si="3"/>
        <v>18</v>
      </c>
      <c r="L35" s="65">
        <f>VLOOKUP($A35,'Return Data'!$B$7:$R$2843,17,0)</f>
        <v>16.9649</v>
      </c>
      <c r="M35" s="66">
        <f t="shared" si="8"/>
        <v>21</v>
      </c>
      <c r="N35" s="65">
        <f>VLOOKUP($A35,'Return Data'!$B$7:$R$2843,14,0)</f>
        <v>13.236599999999999</v>
      </c>
      <c r="O35" s="66">
        <f t="shared" si="10"/>
        <v>16</v>
      </c>
      <c r="P35" s="65">
        <f>VLOOKUP($A35,'Return Data'!$B$7:$R$2843,15,0)</f>
        <v>14.2179</v>
      </c>
      <c r="Q35" s="66">
        <f t="shared" si="11"/>
        <v>14</v>
      </c>
      <c r="R35" s="65">
        <f>VLOOKUP($A35,'Return Data'!$B$7:$R$2843,16,0)</f>
        <v>12.8986</v>
      </c>
      <c r="S35" s="67">
        <f t="shared" si="6"/>
        <v>26</v>
      </c>
    </row>
    <row r="36" spans="1:19" x14ac:dyDescent="0.3">
      <c r="A36" s="63" t="s">
        <v>1819</v>
      </c>
      <c r="B36" s="64">
        <f>VLOOKUP($A36,'Return Data'!$B$7:$R$2843,3,0)</f>
        <v>44368</v>
      </c>
      <c r="C36" s="65">
        <f>VLOOKUP($A36,'Return Data'!$B$7:$R$2843,4,0)</f>
        <v>13.198499999999999</v>
      </c>
      <c r="D36" s="65">
        <f>VLOOKUP($A36,'Return Data'!$B$7:$R$2843,10,0)</f>
        <v>5.8411999999999997</v>
      </c>
      <c r="E36" s="66">
        <f t="shared" si="0"/>
        <v>33</v>
      </c>
      <c r="F36" s="65">
        <f>VLOOKUP($A36,'Return Data'!$B$7:$R$2843,11,0)</f>
        <v>13.430099999999999</v>
      </c>
      <c r="G36" s="66">
        <f t="shared" si="1"/>
        <v>34</v>
      </c>
      <c r="H36" s="65">
        <f>VLOOKUP($A36,'Return Data'!$B$7:$R$2843,12,0)</f>
        <v>29.466899999999999</v>
      </c>
      <c r="I36" s="66">
        <f t="shared" si="2"/>
        <v>34</v>
      </c>
      <c r="J36" s="65">
        <f>VLOOKUP($A36,'Return Data'!$B$7:$R$2843,13,0)</f>
        <v>40.6145</v>
      </c>
      <c r="K36" s="66">
        <f t="shared" si="3"/>
        <v>34</v>
      </c>
      <c r="L36" s="65">
        <f>VLOOKUP($A36,'Return Data'!$B$7:$R$2843,17,0)</f>
        <v>11.537100000000001</v>
      </c>
      <c r="M36" s="66">
        <f t="shared" si="8"/>
        <v>31</v>
      </c>
      <c r="N36" s="65"/>
      <c r="O36" s="66"/>
      <c r="P36" s="65"/>
      <c r="Q36" s="66"/>
      <c r="R36" s="65">
        <f>VLOOKUP($A36,'Return Data'!$B$7:$R$2843,16,0)</f>
        <v>10.693899999999999</v>
      </c>
      <c r="S36" s="67">
        <f t="shared" si="6"/>
        <v>32</v>
      </c>
    </row>
    <row r="37" spans="1:19" x14ac:dyDescent="0.3">
      <c r="A37" s="63" t="s">
        <v>1280</v>
      </c>
      <c r="B37" s="64">
        <f>VLOOKUP($A37,'Return Data'!$B$7:$R$2843,3,0)</f>
        <v>44368</v>
      </c>
      <c r="C37" s="65">
        <f>VLOOKUP($A37,'Return Data'!$B$7:$R$2843,4,0)</f>
        <v>14.4903</v>
      </c>
      <c r="D37" s="65">
        <f>VLOOKUP($A37,'Return Data'!$B$7:$R$2843,10,0)</f>
        <v>10.1229</v>
      </c>
      <c r="E37" s="66">
        <f t="shared" si="0"/>
        <v>12</v>
      </c>
      <c r="F37" s="65">
        <f>VLOOKUP($A37,'Return Data'!$B$7:$R$2843,11,0)</f>
        <v>26.361899999999999</v>
      </c>
      <c r="G37" s="66">
        <f t="shared" si="1"/>
        <v>12</v>
      </c>
      <c r="H37" s="65">
        <f>VLOOKUP($A37,'Return Data'!$B$7:$R$2843,12,0)</f>
        <v>43.505299999999998</v>
      </c>
      <c r="I37" s="66">
        <f t="shared" si="2"/>
        <v>18</v>
      </c>
      <c r="J37" s="65">
        <f>VLOOKUP($A37,'Return Data'!$B$7:$R$2843,13,0)</f>
        <v>58.531999999999996</v>
      </c>
      <c r="K37" s="66">
        <f t="shared" si="3"/>
        <v>17</v>
      </c>
      <c r="L37" s="65"/>
      <c r="M37" s="66"/>
      <c r="N37" s="65"/>
      <c r="O37" s="66"/>
      <c r="P37" s="65"/>
      <c r="Q37" s="66"/>
      <c r="R37" s="65">
        <f>VLOOKUP($A37,'Return Data'!$B$7:$R$2843,16,0)</f>
        <v>22.998000000000001</v>
      </c>
      <c r="S37" s="67">
        <f t="shared" si="6"/>
        <v>1</v>
      </c>
    </row>
    <row r="38" spans="1:19" x14ac:dyDescent="0.3">
      <c r="A38" s="102" t="s">
        <v>1797</v>
      </c>
      <c r="B38" s="64">
        <f>VLOOKUP($A38,'Return Data'!$B$7:$R$2843,3,0)</f>
        <v>44368</v>
      </c>
      <c r="C38" s="65">
        <f>VLOOKUP($A38,'Return Data'!$B$7:$R$2843,4,0)</f>
        <v>14.474500000000001</v>
      </c>
      <c r="D38" s="65">
        <f>VLOOKUP($A38,'Return Data'!$B$7:$R$2843,10,0)</f>
        <v>8.0388000000000002</v>
      </c>
      <c r="E38" s="66">
        <f t="shared" si="0"/>
        <v>30</v>
      </c>
      <c r="F38" s="65">
        <f>VLOOKUP($A38,'Return Data'!$B$7:$R$2843,11,0)</f>
        <v>18.099399999999999</v>
      </c>
      <c r="G38" s="66">
        <f t="shared" si="1"/>
        <v>30</v>
      </c>
      <c r="H38" s="65">
        <f>VLOOKUP($A38,'Return Data'!$B$7:$R$2843,12,0)</f>
        <v>31.7864</v>
      </c>
      <c r="I38" s="66">
        <f t="shared" si="2"/>
        <v>33</v>
      </c>
      <c r="J38" s="65">
        <f>VLOOKUP($A38,'Return Data'!$B$7:$R$2843,13,0)</f>
        <v>46.359299999999998</v>
      </c>
      <c r="K38" s="66">
        <f t="shared" si="3"/>
        <v>31</v>
      </c>
      <c r="L38" s="65">
        <f>VLOOKUP($A38,'Return Data'!$B$7:$R$2843,17,0)</f>
        <v>17.5745</v>
      </c>
      <c r="M38" s="66">
        <f>RANK(L38,L$8:L$41,0)</f>
        <v>18</v>
      </c>
      <c r="N38" s="65"/>
      <c r="O38" s="66"/>
      <c r="P38" s="65"/>
      <c r="Q38" s="66"/>
      <c r="R38" s="65">
        <f>VLOOKUP($A38,'Return Data'!$B$7:$R$2843,16,0)</f>
        <v>14.163500000000001</v>
      </c>
      <c r="S38" s="67">
        <f t="shared" si="6"/>
        <v>24</v>
      </c>
    </row>
    <row r="39" spans="1:19" x14ac:dyDescent="0.3">
      <c r="A39" s="63" t="s">
        <v>1821</v>
      </c>
      <c r="B39" s="64">
        <f>VLOOKUP($A39,'Return Data'!$B$7:$R$2843,3,0)</f>
        <v>44368</v>
      </c>
      <c r="C39" s="65">
        <f>VLOOKUP($A39,'Return Data'!$B$7:$R$2843,4,0)</f>
        <v>135.93</v>
      </c>
      <c r="D39" s="65">
        <f>VLOOKUP($A39,'Return Data'!$B$7:$R$2843,10,0)</f>
        <v>8.5962999999999994</v>
      </c>
      <c r="E39" s="66">
        <f t="shared" si="0"/>
        <v>26</v>
      </c>
      <c r="F39" s="65">
        <f>VLOOKUP($A39,'Return Data'!$B$7:$R$2843,11,0)</f>
        <v>18.8719</v>
      </c>
      <c r="G39" s="66">
        <f t="shared" si="1"/>
        <v>29</v>
      </c>
      <c r="H39" s="65">
        <f>VLOOKUP($A39,'Return Data'!$B$7:$R$2843,12,0)</f>
        <v>34.2121</v>
      </c>
      <c r="I39" s="66">
        <f t="shared" si="2"/>
        <v>30</v>
      </c>
      <c r="J39" s="65">
        <f>VLOOKUP($A39,'Return Data'!$B$7:$R$2843,13,0)</f>
        <v>46.5869</v>
      </c>
      <c r="K39" s="66">
        <f t="shared" si="3"/>
        <v>30</v>
      </c>
      <c r="L39" s="65">
        <f>VLOOKUP($A39,'Return Data'!$B$7:$R$2843,17,0)</f>
        <v>10.078099999999999</v>
      </c>
      <c r="M39" s="66">
        <f>RANK(L39,L$8:L$41,0)</f>
        <v>32</v>
      </c>
      <c r="N39" s="65">
        <f>VLOOKUP($A39,'Return Data'!$B$7:$R$2843,14,0)</f>
        <v>7.1315999999999997</v>
      </c>
      <c r="O39" s="66">
        <f>RANK(N39,N$8:N$41,0)</f>
        <v>29</v>
      </c>
      <c r="P39" s="65">
        <f>VLOOKUP($A39,'Return Data'!$B$7:$R$2843,15,0)</f>
        <v>8.9665999999999997</v>
      </c>
      <c r="Q39" s="66">
        <f>RANK(P39,P$8:P$41,0)</f>
        <v>27</v>
      </c>
      <c r="R39" s="65">
        <f>VLOOKUP($A39,'Return Data'!$B$7:$R$2843,16,0)</f>
        <v>9.9879999999999995</v>
      </c>
      <c r="S39" s="67">
        <f t="shared" si="6"/>
        <v>33</v>
      </c>
    </row>
    <row r="40" spans="1:19" x14ac:dyDescent="0.3">
      <c r="A40" s="63" t="s">
        <v>1807</v>
      </c>
      <c r="B40" s="64">
        <f>VLOOKUP($A40,'Return Data'!$B$7:$R$2843,3,0)</f>
        <v>44368</v>
      </c>
      <c r="C40" s="65">
        <f>VLOOKUP($A40,'Return Data'!$B$7:$R$2843,4,0)</f>
        <v>29.53</v>
      </c>
      <c r="D40" s="65">
        <f>VLOOKUP($A40,'Return Data'!$B$7:$R$2843,10,0)</f>
        <v>10.31</v>
      </c>
      <c r="E40" s="66">
        <f t="shared" si="0"/>
        <v>11</v>
      </c>
      <c r="F40" s="65">
        <f>VLOOKUP($A40,'Return Data'!$B$7:$R$2843,11,0)</f>
        <v>23.971499999999999</v>
      </c>
      <c r="G40" s="66">
        <f t="shared" si="1"/>
        <v>16</v>
      </c>
      <c r="H40" s="65">
        <f>VLOOKUP($A40,'Return Data'!$B$7:$R$2843,12,0)</f>
        <v>43.002400000000002</v>
      </c>
      <c r="I40" s="66">
        <f t="shared" si="2"/>
        <v>20</v>
      </c>
      <c r="J40" s="65">
        <f>VLOOKUP($A40,'Return Data'!$B$7:$R$2843,13,0)</f>
        <v>60.054200000000002</v>
      </c>
      <c r="K40" s="66">
        <f t="shared" si="3"/>
        <v>15</v>
      </c>
      <c r="L40" s="65">
        <f>VLOOKUP($A40,'Return Data'!$B$7:$R$2843,17,0)</f>
        <v>22.461200000000002</v>
      </c>
      <c r="M40" s="66">
        <f>RANK(L40,L$8:L$41,0)</f>
        <v>8</v>
      </c>
      <c r="N40" s="65">
        <f>VLOOKUP($A40,'Return Data'!$B$7:$R$2843,14,0)</f>
        <v>16.268699999999999</v>
      </c>
      <c r="O40" s="66">
        <f>RANK(N40,N$8:N$41,0)</f>
        <v>8</v>
      </c>
      <c r="P40" s="65">
        <f>VLOOKUP($A40,'Return Data'!$B$7:$R$2843,15,0)</f>
        <v>14.4991</v>
      </c>
      <c r="Q40" s="66">
        <f>RANK(P40,P$8:P$41,0)</f>
        <v>13</v>
      </c>
      <c r="R40" s="65">
        <f>VLOOKUP($A40,'Return Data'!$B$7:$R$2843,16,0)</f>
        <v>11.3901</v>
      </c>
      <c r="S40" s="67">
        <f t="shared" si="6"/>
        <v>31</v>
      </c>
    </row>
    <row r="41" spans="1:19" x14ac:dyDescent="0.3">
      <c r="A41" s="63" t="s">
        <v>1880</v>
      </c>
      <c r="B41" s="64">
        <f>VLOOKUP($A41,'Return Data'!$B$7:$R$2843,3,0)</f>
        <v>44368</v>
      </c>
      <c r="C41" s="65">
        <f>VLOOKUP($A41,'Return Data'!$B$7:$R$2843,4,0)</f>
        <v>229.53899999999999</v>
      </c>
      <c r="D41" s="65">
        <f>VLOOKUP($A41,'Return Data'!$B$7:$R$2843,10,0)</f>
        <v>8.8129000000000008</v>
      </c>
      <c r="E41" s="66">
        <f t="shared" si="0"/>
        <v>24</v>
      </c>
      <c r="F41" s="65">
        <f>VLOOKUP($A41,'Return Data'!$B$7:$R$2843,11,0)</f>
        <v>21.344000000000001</v>
      </c>
      <c r="G41" s="66">
        <f t="shared" si="1"/>
        <v>21</v>
      </c>
      <c r="H41" s="65">
        <f>VLOOKUP($A41,'Return Data'!$B$7:$R$2843,12,0)</f>
        <v>48.924599999999998</v>
      </c>
      <c r="I41" s="66">
        <f t="shared" si="2"/>
        <v>10</v>
      </c>
      <c r="J41" s="65">
        <f>VLOOKUP($A41,'Return Data'!$B$7:$R$2843,13,0)</f>
        <v>70.364099999999993</v>
      </c>
      <c r="K41" s="66">
        <f t="shared" si="3"/>
        <v>4</v>
      </c>
      <c r="L41" s="65">
        <f>VLOOKUP($A41,'Return Data'!$B$7:$R$2843,17,0)</f>
        <v>27.603200000000001</v>
      </c>
      <c r="M41" s="66">
        <f>RANK(L41,L$8:L$41,0)</f>
        <v>4</v>
      </c>
      <c r="N41" s="65">
        <f>VLOOKUP($A41,'Return Data'!$B$7:$R$2843,14,0)</f>
        <v>18.3886</v>
      </c>
      <c r="O41" s="66">
        <f>RANK(N41,N$8:N$41,0)</f>
        <v>5</v>
      </c>
      <c r="P41" s="65">
        <f>VLOOKUP($A41,'Return Data'!$B$7:$R$2843,15,0)</f>
        <v>17.473400000000002</v>
      </c>
      <c r="Q41" s="66">
        <f>RANK(P41,P$8:P$41,0)</f>
        <v>5</v>
      </c>
      <c r="R41" s="65">
        <f>VLOOKUP($A41,'Return Data'!$B$7:$R$2843,16,0)</f>
        <v>16.027000000000001</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9.9616205882352951</v>
      </c>
      <c r="E43" s="74"/>
      <c r="F43" s="75">
        <f>AVERAGE(F8:F41)</f>
        <v>24.194979411764706</v>
      </c>
      <c r="G43" s="74"/>
      <c r="H43" s="75">
        <f>AVERAGE(H8:H41)</f>
        <v>44.3613294117647</v>
      </c>
      <c r="I43" s="74"/>
      <c r="J43" s="75">
        <f>AVERAGE(J8:J41)</f>
        <v>58.659647058823523</v>
      </c>
      <c r="K43" s="74"/>
      <c r="L43" s="75">
        <f>AVERAGE(L8:L41)</f>
        <v>19.433687499999998</v>
      </c>
      <c r="M43" s="74"/>
      <c r="N43" s="75">
        <f>AVERAGE(N8:N41)</f>
        <v>14.203968965517245</v>
      </c>
      <c r="O43" s="74"/>
      <c r="P43" s="75">
        <f>AVERAGE(P8:P41)</f>
        <v>14.560848148148148</v>
      </c>
      <c r="Q43" s="74"/>
      <c r="R43" s="75">
        <f>AVERAGE(R8:R41)</f>
        <v>15.452770588235293</v>
      </c>
      <c r="S43" s="76"/>
    </row>
    <row r="44" spans="1:19" x14ac:dyDescent="0.3">
      <c r="A44" s="73" t="s">
        <v>28</v>
      </c>
      <c r="B44" s="74"/>
      <c r="C44" s="74"/>
      <c r="D44" s="75">
        <f>MIN(D8:D41)</f>
        <v>4.7026000000000003</v>
      </c>
      <c r="E44" s="74"/>
      <c r="F44" s="75">
        <f>MIN(F8:F41)</f>
        <v>13.430099999999999</v>
      </c>
      <c r="G44" s="74"/>
      <c r="H44" s="75">
        <f>MIN(H8:H41)</f>
        <v>29.466899999999999</v>
      </c>
      <c r="I44" s="74"/>
      <c r="J44" s="75">
        <f>MIN(J8:J41)</f>
        <v>40.6145</v>
      </c>
      <c r="K44" s="74"/>
      <c r="L44" s="75">
        <f>MIN(L8:L41)</f>
        <v>10.078099999999999</v>
      </c>
      <c r="M44" s="74"/>
      <c r="N44" s="75">
        <f>MIN(N8:N41)</f>
        <v>7.1315999999999997</v>
      </c>
      <c r="O44" s="74"/>
      <c r="P44" s="75">
        <f>MIN(P8:P41)</f>
        <v>8.9665999999999997</v>
      </c>
      <c r="Q44" s="74"/>
      <c r="R44" s="75">
        <f>MIN(R8:R41)</f>
        <v>9.0921000000000003</v>
      </c>
      <c r="S44" s="76"/>
    </row>
    <row r="45" spans="1:19" ht="15" thickBot="1" x14ac:dyDescent="0.35">
      <c r="A45" s="77" t="s">
        <v>29</v>
      </c>
      <c r="B45" s="78"/>
      <c r="C45" s="78"/>
      <c r="D45" s="79">
        <f>MAX(D8:D41)</f>
        <v>19.0243</v>
      </c>
      <c r="E45" s="78"/>
      <c r="F45" s="79">
        <f>MAX(F8:F41)</f>
        <v>42.4283</v>
      </c>
      <c r="G45" s="78"/>
      <c r="H45" s="79">
        <f>MAX(H8:H41)</f>
        <v>60.868099999999998</v>
      </c>
      <c r="I45" s="78"/>
      <c r="J45" s="79">
        <f>MAX(J8:J41)</f>
        <v>97.136499999999998</v>
      </c>
      <c r="K45" s="78"/>
      <c r="L45" s="79">
        <f>MAX(L8:L41)</f>
        <v>39.731000000000002</v>
      </c>
      <c r="M45" s="78"/>
      <c r="N45" s="79">
        <f>MAX(N8:N41)</f>
        <v>26.458500000000001</v>
      </c>
      <c r="O45" s="78"/>
      <c r="P45" s="79">
        <f>MAX(P8:P41)</f>
        <v>22.260400000000001</v>
      </c>
      <c r="Q45" s="78"/>
      <c r="R45" s="79">
        <f>MAX(R8:R41)</f>
        <v>22.998000000000001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44368</v>
      </c>
      <c r="C8" s="65">
        <f>VLOOKUP($A8,'Return Data'!$B$7:$R$2843,4,0)</f>
        <v>66.015500000000003</v>
      </c>
      <c r="D8" s="65">
        <f>VLOOKUP($A8,'Return Data'!$B$7:$R$2843,10,0)</f>
        <v>12.297800000000001</v>
      </c>
      <c r="E8" s="66">
        <f>RANK(D8,D$8:D$23,0)</f>
        <v>2</v>
      </c>
      <c r="F8" s="65">
        <f>VLOOKUP($A8,'Return Data'!$B$7:$R$2843,11,0)</f>
        <v>31.345400000000001</v>
      </c>
      <c r="G8" s="66">
        <f>RANK(F8,F$8:F$23,0)</f>
        <v>3</v>
      </c>
      <c r="H8" s="65">
        <f>VLOOKUP($A8,'Return Data'!$B$7:$R$2843,12,0)</f>
        <v>48.694899999999997</v>
      </c>
      <c r="I8" s="66">
        <f>RANK(H8,H$8:H$23,0)</f>
        <v>5</v>
      </c>
      <c r="J8" s="65">
        <f>VLOOKUP($A8,'Return Data'!$B$7:$R$2843,13,0)</f>
        <v>71.412700000000001</v>
      </c>
      <c r="K8" s="66">
        <f>RANK(J8,J$8:J$23,0)</f>
        <v>3</v>
      </c>
      <c r="L8" s="65">
        <f>VLOOKUP($A8,'Return Data'!$B$7:$R$2843,17,0)</f>
        <v>15.085000000000001</v>
      </c>
      <c r="M8" s="66">
        <f>RANK(L8,L$8:L$23,0)</f>
        <v>12</v>
      </c>
      <c r="N8" s="65">
        <f>VLOOKUP($A8,'Return Data'!$B$7:$R$2843,14,0)</f>
        <v>4.2930999999999999</v>
      </c>
      <c r="O8" s="66">
        <f>RANK(N8,N$8:N$23,0)</f>
        <v>12</v>
      </c>
      <c r="P8" s="65">
        <f>VLOOKUP($A8,'Return Data'!$B$7:$R$2843,15,0)</f>
        <v>10.4346</v>
      </c>
      <c r="Q8" s="66">
        <f>RANK(P8,P$8:P$23,0)</f>
        <v>11</v>
      </c>
      <c r="R8" s="65">
        <f>VLOOKUP($A8,'Return Data'!$B$7:$R$2843,16,0)</f>
        <v>15.315799999999999</v>
      </c>
      <c r="S8" s="67">
        <f>RANK(R8,R$8:R$23,0)</f>
        <v>8</v>
      </c>
    </row>
    <row r="9" spans="1:20" x14ac:dyDescent="0.3">
      <c r="A9" s="63" t="s">
        <v>31</v>
      </c>
      <c r="B9" s="64">
        <f>VLOOKUP($A9,'Return Data'!$B$7:$R$2843,3,0)</f>
        <v>44368</v>
      </c>
      <c r="C9" s="65">
        <f>VLOOKUP($A9,'Return Data'!$B$7:$R$2843,4,0)</f>
        <v>379.291</v>
      </c>
      <c r="D9" s="65">
        <f>VLOOKUP($A9,'Return Data'!$B$7:$R$2843,10,0)</f>
        <v>8.9368999999999996</v>
      </c>
      <c r="E9" s="66">
        <f t="shared" ref="E9:E23" si="0">RANK(D9,D$8:D$23,0)</f>
        <v>11</v>
      </c>
      <c r="F9" s="65">
        <f>VLOOKUP($A9,'Return Data'!$B$7:$R$2843,11,0)</f>
        <v>24.615500000000001</v>
      </c>
      <c r="G9" s="66">
        <f t="shared" ref="G9:G23" si="1">RANK(F9,F$8:F$23,0)</f>
        <v>9</v>
      </c>
      <c r="H9" s="65">
        <f>VLOOKUP($A9,'Return Data'!$B$7:$R$2843,12,0)</f>
        <v>42.891399999999997</v>
      </c>
      <c r="I9" s="66">
        <f t="shared" ref="I9:I23" si="2">RANK(H9,H$8:H$23,0)</f>
        <v>11</v>
      </c>
      <c r="J9" s="65">
        <f>VLOOKUP($A9,'Return Data'!$B$7:$R$2843,13,0)</f>
        <v>61.4465</v>
      </c>
      <c r="K9" s="66">
        <f t="shared" ref="K9:K23" si="3">RANK(J9,J$8:J$23,0)</f>
        <v>8</v>
      </c>
      <c r="L9" s="65">
        <f>VLOOKUP($A9,'Return Data'!$B$7:$R$2843,17,0)</f>
        <v>14.520899999999999</v>
      </c>
      <c r="M9" s="66">
        <f t="shared" ref="M9:M23" si="4">RANK(L9,L$8:L$23,0)</f>
        <v>14</v>
      </c>
      <c r="N9" s="65">
        <f>VLOOKUP($A9,'Return Data'!$B$7:$R$2843,14,0)</f>
        <v>9.2774999999999999</v>
      </c>
      <c r="O9" s="66">
        <f t="shared" ref="O9:O23" si="5">RANK(N9,N$8:N$23,0)</f>
        <v>9</v>
      </c>
      <c r="P9" s="65">
        <f>VLOOKUP($A9,'Return Data'!$B$7:$R$2843,15,0)</f>
        <v>13.047499999999999</v>
      </c>
      <c r="Q9" s="66">
        <f t="shared" ref="Q9:Q23" si="6">RANK(P9,P$8:P$23,0)</f>
        <v>8</v>
      </c>
      <c r="R9" s="65">
        <f>VLOOKUP($A9,'Return Data'!$B$7:$R$2843,16,0)</f>
        <v>14.1881</v>
      </c>
      <c r="S9" s="67">
        <f t="shared" ref="S9:S23" si="7">RANK(R9,R$8:R$23,0)</f>
        <v>11</v>
      </c>
    </row>
    <row r="10" spans="1:20" x14ac:dyDescent="0.3">
      <c r="A10" s="63" t="s">
        <v>32</v>
      </c>
      <c r="B10" s="64">
        <f>VLOOKUP($A10,'Return Data'!$B$7:$R$2843,3,0)</f>
        <v>44368</v>
      </c>
      <c r="C10" s="65">
        <f>VLOOKUP($A10,'Return Data'!$B$7:$R$2843,4,0)</f>
        <v>213.73</v>
      </c>
      <c r="D10" s="65">
        <f>VLOOKUP($A10,'Return Data'!$B$7:$R$2843,10,0)</f>
        <v>10.832800000000001</v>
      </c>
      <c r="E10" s="66">
        <f t="shared" si="0"/>
        <v>4</v>
      </c>
      <c r="F10" s="65">
        <f>VLOOKUP($A10,'Return Data'!$B$7:$R$2843,11,0)</f>
        <v>28.931699999999999</v>
      </c>
      <c r="G10" s="66">
        <f t="shared" si="1"/>
        <v>4</v>
      </c>
      <c r="H10" s="65">
        <f>VLOOKUP($A10,'Return Data'!$B$7:$R$2843,12,0)</f>
        <v>45.3352</v>
      </c>
      <c r="I10" s="66">
        <f t="shared" si="2"/>
        <v>7</v>
      </c>
      <c r="J10" s="65">
        <f>VLOOKUP($A10,'Return Data'!$B$7:$R$2843,13,0)</f>
        <v>61.439700000000002</v>
      </c>
      <c r="K10" s="66">
        <f t="shared" si="3"/>
        <v>9</v>
      </c>
      <c r="L10" s="65">
        <f>VLOOKUP($A10,'Return Data'!$B$7:$R$2843,17,0)</f>
        <v>21.531099999999999</v>
      </c>
      <c r="M10" s="66">
        <f t="shared" si="4"/>
        <v>3</v>
      </c>
      <c r="N10" s="65">
        <f>VLOOKUP($A10,'Return Data'!$B$7:$R$2843,14,0)</f>
        <v>14.370900000000001</v>
      </c>
      <c r="O10" s="66">
        <f t="shared" si="5"/>
        <v>3</v>
      </c>
      <c r="P10" s="65">
        <f>VLOOKUP($A10,'Return Data'!$B$7:$R$2843,15,0)</f>
        <v>12.801500000000001</v>
      </c>
      <c r="Q10" s="66">
        <f t="shared" si="6"/>
        <v>9</v>
      </c>
      <c r="R10" s="65">
        <f>VLOOKUP($A10,'Return Data'!$B$7:$R$2843,16,0)</f>
        <v>19.9191</v>
      </c>
      <c r="S10" s="67">
        <f t="shared" si="7"/>
        <v>1</v>
      </c>
    </row>
    <row r="11" spans="1:20" x14ac:dyDescent="0.3">
      <c r="A11" s="63" t="s">
        <v>33</v>
      </c>
      <c r="B11" s="64">
        <f>VLOOKUP($A11,'Return Data'!$B$7:$R$2843,3,0)</f>
        <v>44368</v>
      </c>
      <c r="C11" s="65">
        <f>VLOOKUP($A11,'Return Data'!$B$7:$R$2843,4,0)</f>
        <v>14.22</v>
      </c>
      <c r="D11" s="65">
        <f>VLOOKUP($A11,'Return Data'!$B$7:$R$2843,10,0)</f>
        <v>9.6376000000000008</v>
      </c>
      <c r="E11" s="66">
        <f t="shared" si="0"/>
        <v>8</v>
      </c>
      <c r="F11" s="65">
        <f>VLOOKUP($A11,'Return Data'!$B$7:$R$2843,11,0)</f>
        <v>26.512499999999999</v>
      </c>
      <c r="G11" s="66">
        <f t="shared" si="1"/>
        <v>7</v>
      </c>
      <c r="H11" s="65">
        <f>VLOOKUP($A11,'Return Data'!$B$7:$R$2843,12,0)</f>
        <v>43.491399999999999</v>
      </c>
      <c r="I11" s="66">
        <f t="shared" si="2"/>
        <v>10</v>
      </c>
      <c r="J11" s="65">
        <f>VLOOKUP($A11,'Return Data'!$B$7:$R$2843,13,0)</f>
        <v>57.824599999999997</v>
      </c>
      <c r="K11" s="66">
        <f t="shared" si="3"/>
        <v>11</v>
      </c>
      <c r="L11" s="65">
        <f>VLOOKUP($A11,'Return Data'!$B$7:$R$2843,17,0)</f>
        <v>16.963100000000001</v>
      </c>
      <c r="M11" s="66">
        <f t="shared" si="4"/>
        <v>10</v>
      </c>
      <c r="N11" s="65"/>
      <c r="O11" s="66"/>
      <c r="P11" s="65"/>
      <c r="Q11" s="66"/>
      <c r="R11" s="65">
        <f>VLOOKUP($A11,'Return Data'!$B$7:$R$2843,16,0)</f>
        <v>13.2059</v>
      </c>
      <c r="S11" s="67">
        <f t="shared" si="7"/>
        <v>13</v>
      </c>
    </row>
    <row r="12" spans="1:20" x14ac:dyDescent="0.3">
      <c r="A12" s="63" t="s">
        <v>34</v>
      </c>
      <c r="B12" s="64">
        <f>VLOOKUP($A12,'Return Data'!$B$7:$R$2843,3,0)</f>
        <v>44368</v>
      </c>
      <c r="C12" s="65">
        <f>VLOOKUP($A12,'Return Data'!$B$7:$R$2843,4,0)</f>
        <v>74.489999999999995</v>
      </c>
      <c r="D12" s="65">
        <f>VLOOKUP($A12,'Return Data'!$B$7:$R$2843,10,0)</f>
        <v>16.4452</v>
      </c>
      <c r="E12" s="66">
        <f t="shared" si="0"/>
        <v>1</v>
      </c>
      <c r="F12" s="65">
        <f>VLOOKUP($A12,'Return Data'!$B$7:$R$2843,11,0)</f>
        <v>43.692100000000003</v>
      </c>
      <c r="G12" s="66">
        <f t="shared" si="1"/>
        <v>1</v>
      </c>
      <c r="H12" s="65">
        <f>VLOOKUP($A12,'Return Data'!$B$7:$R$2843,12,0)</f>
        <v>69.295500000000004</v>
      </c>
      <c r="I12" s="66">
        <f t="shared" si="2"/>
        <v>1</v>
      </c>
      <c r="J12" s="65">
        <f>VLOOKUP($A12,'Return Data'!$B$7:$R$2843,13,0)</f>
        <v>99.812200000000004</v>
      </c>
      <c r="K12" s="66">
        <f t="shared" si="3"/>
        <v>1</v>
      </c>
      <c r="L12" s="65">
        <f>VLOOKUP($A12,'Return Data'!$B$7:$R$2843,17,0)</f>
        <v>21.817499999999999</v>
      </c>
      <c r="M12" s="66">
        <f t="shared" si="4"/>
        <v>1</v>
      </c>
      <c r="N12" s="65">
        <f>VLOOKUP($A12,'Return Data'!$B$7:$R$2843,14,0)</f>
        <v>11.333500000000001</v>
      </c>
      <c r="O12" s="66">
        <f t="shared" si="5"/>
        <v>6</v>
      </c>
      <c r="P12" s="65">
        <f>VLOOKUP($A12,'Return Data'!$B$7:$R$2843,15,0)</f>
        <v>16.160499999999999</v>
      </c>
      <c r="Q12" s="66">
        <f t="shared" si="6"/>
        <v>1</v>
      </c>
      <c r="R12" s="65">
        <f>VLOOKUP($A12,'Return Data'!$B$7:$R$2843,16,0)</f>
        <v>16.299499999999998</v>
      </c>
      <c r="S12" s="67">
        <f t="shared" si="7"/>
        <v>5</v>
      </c>
    </row>
    <row r="13" spans="1:20" x14ac:dyDescent="0.3">
      <c r="A13" s="63" t="s">
        <v>35</v>
      </c>
      <c r="B13" s="64">
        <f>VLOOKUP($A13,'Return Data'!$B$7:$R$2843,3,0)</f>
        <v>44368</v>
      </c>
      <c r="C13" s="65">
        <f>VLOOKUP($A13,'Return Data'!$B$7:$R$2843,4,0)</f>
        <v>15.417999999999999</v>
      </c>
      <c r="D13" s="65">
        <f>VLOOKUP($A13,'Return Data'!$B$7:$R$2843,10,0)</f>
        <v>9.1463000000000001</v>
      </c>
      <c r="E13" s="66">
        <f t="shared" si="0"/>
        <v>10</v>
      </c>
      <c r="F13" s="65">
        <f>VLOOKUP($A13,'Return Data'!$B$7:$R$2843,11,0)</f>
        <v>16.949200000000001</v>
      </c>
      <c r="G13" s="66">
        <f t="shared" si="1"/>
        <v>16</v>
      </c>
      <c r="H13" s="65">
        <f>VLOOKUP($A13,'Return Data'!$B$7:$R$2843,12,0)</f>
        <v>39.087600000000002</v>
      </c>
      <c r="I13" s="66">
        <f t="shared" si="2"/>
        <v>13</v>
      </c>
      <c r="J13" s="65">
        <f>VLOOKUP($A13,'Return Data'!$B$7:$R$2843,13,0)</f>
        <v>53.0383</v>
      </c>
      <c r="K13" s="66">
        <f t="shared" si="3"/>
        <v>13</v>
      </c>
      <c r="L13" s="65">
        <f>VLOOKUP($A13,'Return Data'!$B$7:$R$2843,17,0)</f>
        <v>14.402900000000001</v>
      </c>
      <c r="M13" s="66">
        <f t="shared" si="4"/>
        <v>15</v>
      </c>
      <c r="N13" s="65">
        <f>VLOOKUP($A13,'Return Data'!$B$7:$R$2843,14,0)</f>
        <v>7.0305</v>
      </c>
      <c r="O13" s="66">
        <f t="shared" si="5"/>
        <v>11</v>
      </c>
      <c r="P13" s="65">
        <f>VLOOKUP($A13,'Return Data'!$B$7:$R$2843,15,0)</f>
        <v>9.1552000000000007</v>
      </c>
      <c r="Q13" s="66">
        <f t="shared" si="6"/>
        <v>12</v>
      </c>
      <c r="R13" s="65">
        <f>VLOOKUP($A13,'Return Data'!$B$7:$R$2843,16,0)</f>
        <v>7.7617000000000003</v>
      </c>
      <c r="S13" s="67">
        <f t="shared" si="7"/>
        <v>16</v>
      </c>
    </row>
    <row r="14" spans="1:20" x14ac:dyDescent="0.3">
      <c r="A14" s="63" t="s">
        <v>36</v>
      </c>
      <c r="B14" s="64">
        <f>VLOOKUP($A14,'Return Data'!$B$7:$R$2843,3,0)</f>
        <v>44368</v>
      </c>
      <c r="C14" s="65">
        <f>VLOOKUP($A14,'Return Data'!$B$7:$R$2843,4,0)</f>
        <v>365.13778699958198</v>
      </c>
      <c r="D14" s="65">
        <f>VLOOKUP($A14,'Return Data'!$B$7:$R$2843,10,0)</f>
        <v>7.8292000000000002</v>
      </c>
      <c r="E14" s="66">
        <f t="shared" si="0"/>
        <v>14</v>
      </c>
      <c r="F14" s="65">
        <f>VLOOKUP($A14,'Return Data'!$B$7:$R$2843,11,0)</f>
        <v>25.311</v>
      </c>
      <c r="G14" s="66">
        <f t="shared" si="1"/>
        <v>8</v>
      </c>
      <c r="H14" s="65">
        <f>VLOOKUP($A14,'Return Data'!$B$7:$R$2843,12,0)</f>
        <v>51.393900000000002</v>
      </c>
      <c r="I14" s="66">
        <f t="shared" si="2"/>
        <v>3</v>
      </c>
      <c r="J14" s="65">
        <f>VLOOKUP($A14,'Return Data'!$B$7:$R$2843,13,0)</f>
        <v>62.751600000000003</v>
      </c>
      <c r="K14" s="66">
        <f t="shared" si="3"/>
        <v>7</v>
      </c>
      <c r="L14" s="65">
        <f>VLOOKUP($A14,'Return Data'!$B$7:$R$2843,17,0)</f>
        <v>19.004999999999999</v>
      </c>
      <c r="M14" s="66">
        <f t="shared" si="4"/>
        <v>5</v>
      </c>
      <c r="N14" s="65">
        <f>VLOOKUP($A14,'Return Data'!$B$7:$R$2843,14,0)</f>
        <v>13.511699999999999</v>
      </c>
      <c r="O14" s="66">
        <f t="shared" si="5"/>
        <v>4</v>
      </c>
      <c r="P14" s="65">
        <f>VLOOKUP($A14,'Return Data'!$B$7:$R$2843,15,0)</f>
        <v>15.724399999999999</v>
      </c>
      <c r="Q14" s="66">
        <f t="shared" si="6"/>
        <v>2</v>
      </c>
      <c r="R14" s="65">
        <f>VLOOKUP($A14,'Return Data'!$B$7:$R$2843,16,0)</f>
        <v>16.122699999999998</v>
      </c>
      <c r="S14" s="67">
        <f t="shared" si="7"/>
        <v>6</v>
      </c>
    </row>
    <row r="15" spans="1:20" x14ac:dyDescent="0.3">
      <c r="A15" s="63" t="s">
        <v>37</v>
      </c>
      <c r="B15" s="64">
        <f>VLOOKUP($A15,'Return Data'!$B$7:$R$2843,3,0)</f>
        <v>44368</v>
      </c>
      <c r="C15" s="65">
        <f>VLOOKUP($A15,'Return Data'!$B$7:$R$2843,4,0)</f>
        <v>50.076999999999998</v>
      </c>
      <c r="D15" s="65">
        <f>VLOOKUP($A15,'Return Data'!$B$7:$R$2843,10,0)</f>
        <v>10.838900000000001</v>
      </c>
      <c r="E15" s="66">
        <f t="shared" si="0"/>
        <v>3</v>
      </c>
      <c r="F15" s="65">
        <f>VLOOKUP($A15,'Return Data'!$B$7:$R$2843,11,0)</f>
        <v>27.321999999999999</v>
      </c>
      <c r="G15" s="66">
        <f t="shared" si="1"/>
        <v>6</v>
      </c>
      <c r="H15" s="65">
        <f>VLOOKUP($A15,'Return Data'!$B$7:$R$2843,12,0)</f>
        <v>44.731200000000001</v>
      </c>
      <c r="I15" s="66">
        <f t="shared" si="2"/>
        <v>9</v>
      </c>
      <c r="J15" s="65">
        <f>VLOOKUP($A15,'Return Data'!$B$7:$R$2843,13,0)</f>
        <v>64.138499999999993</v>
      </c>
      <c r="K15" s="66">
        <f t="shared" si="3"/>
        <v>5</v>
      </c>
      <c r="L15" s="65">
        <f>VLOOKUP($A15,'Return Data'!$B$7:$R$2843,17,0)</f>
        <v>18.220600000000001</v>
      </c>
      <c r="M15" s="66">
        <f t="shared" si="4"/>
        <v>8</v>
      </c>
      <c r="N15" s="65">
        <f>VLOOKUP($A15,'Return Data'!$B$7:$R$2843,14,0)</f>
        <v>12.209899999999999</v>
      </c>
      <c r="O15" s="66">
        <f t="shared" si="5"/>
        <v>5</v>
      </c>
      <c r="P15" s="65">
        <f>VLOOKUP($A15,'Return Data'!$B$7:$R$2843,15,0)</f>
        <v>14.400399999999999</v>
      </c>
      <c r="Q15" s="66">
        <f t="shared" si="6"/>
        <v>4</v>
      </c>
      <c r="R15" s="65">
        <f>VLOOKUP($A15,'Return Data'!$B$7:$R$2843,16,0)</f>
        <v>15.0969</v>
      </c>
      <c r="S15" s="67">
        <f t="shared" si="7"/>
        <v>9</v>
      </c>
    </row>
    <row r="16" spans="1:20" x14ac:dyDescent="0.3">
      <c r="A16" s="63" t="s">
        <v>38</v>
      </c>
      <c r="B16" s="64">
        <f>VLOOKUP($A16,'Return Data'!$B$7:$R$2843,3,0)</f>
        <v>44368</v>
      </c>
      <c r="C16" s="65">
        <f>VLOOKUP($A16,'Return Data'!$B$7:$R$2843,4,0)</f>
        <v>106.98</v>
      </c>
      <c r="D16" s="65">
        <f>VLOOKUP($A16,'Return Data'!$B$7:$R$2843,10,0)</f>
        <v>10.704000000000001</v>
      </c>
      <c r="E16" s="66">
        <f t="shared" si="0"/>
        <v>6</v>
      </c>
      <c r="F16" s="65">
        <f>VLOOKUP($A16,'Return Data'!$B$7:$R$2843,11,0)</f>
        <v>28.673300000000001</v>
      </c>
      <c r="G16" s="66">
        <f t="shared" si="1"/>
        <v>5</v>
      </c>
      <c r="H16" s="65">
        <f>VLOOKUP($A16,'Return Data'!$B$7:$R$2843,12,0)</f>
        <v>50.878399999999999</v>
      </c>
      <c r="I16" s="66">
        <f t="shared" si="2"/>
        <v>4</v>
      </c>
      <c r="J16" s="65">
        <f>VLOOKUP($A16,'Return Data'!$B$7:$R$2843,13,0)</f>
        <v>67.774100000000004</v>
      </c>
      <c r="K16" s="66">
        <f t="shared" si="3"/>
        <v>4</v>
      </c>
      <c r="L16" s="65">
        <f>VLOOKUP($A16,'Return Data'!$B$7:$R$2843,17,0)</f>
        <v>20.032900000000001</v>
      </c>
      <c r="M16" s="66">
        <f t="shared" si="4"/>
        <v>4</v>
      </c>
      <c r="N16" s="65">
        <f>VLOOKUP($A16,'Return Data'!$B$7:$R$2843,14,0)</f>
        <v>14.4962</v>
      </c>
      <c r="O16" s="66">
        <f t="shared" si="5"/>
        <v>2</v>
      </c>
      <c r="P16" s="65">
        <f>VLOOKUP($A16,'Return Data'!$B$7:$R$2843,15,0)</f>
        <v>15.364599999999999</v>
      </c>
      <c r="Q16" s="66">
        <f t="shared" si="6"/>
        <v>3</v>
      </c>
      <c r="R16" s="65">
        <f>VLOOKUP($A16,'Return Data'!$B$7:$R$2843,16,0)</f>
        <v>15.9163</v>
      </c>
      <c r="S16" s="67">
        <f t="shared" si="7"/>
        <v>7</v>
      </c>
    </row>
    <row r="17" spans="1:19" x14ac:dyDescent="0.3">
      <c r="A17" s="63" t="s">
        <v>39</v>
      </c>
      <c r="B17" s="64">
        <f>VLOOKUP($A17,'Return Data'!$B$7:$R$2843,3,0)</f>
        <v>44368</v>
      </c>
      <c r="C17" s="65">
        <f>VLOOKUP($A17,'Return Data'!$B$7:$R$2843,4,0)</f>
        <v>71.290000000000006</v>
      </c>
      <c r="D17" s="65">
        <f>VLOOKUP($A17,'Return Data'!$B$7:$R$2843,10,0)</f>
        <v>8.7733000000000008</v>
      </c>
      <c r="E17" s="66">
        <f t="shared" si="0"/>
        <v>12</v>
      </c>
      <c r="F17" s="65">
        <f>VLOOKUP($A17,'Return Data'!$B$7:$R$2843,11,0)</f>
        <v>24.567499999999999</v>
      </c>
      <c r="G17" s="66">
        <f t="shared" si="1"/>
        <v>10</v>
      </c>
      <c r="H17" s="65">
        <f>VLOOKUP($A17,'Return Data'!$B$7:$R$2843,12,0)</f>
        <v>46.506399999999999</v>
      </c>
      <c r="I17" s="66">
        <f t="shared" si="2"/>
        <v>6</v>
      </c>
      <c r="J17" s="65">
        <f>VLOOKUP($A17,'Return Data'!$B$7:$R$2843,13,0)</f>
        <v>63.696899999999999</v>
      </c>
      <c r="K17" s="66">
        <f t="shared" si="3"/>
        <v>6</v>
      </c>
      <c r="L17" s="65">
        <f>VLOOKUP($A17,'Return Data'!$B$7:$R$2843,17,0)</f>
        <v>13.7988</v>
      </c>
      <c r="M17" s="66">
        <f t="shared" si="4"/>
        <v>16</v>
      </c>
      <c r="N17" s="65">
        <f>VLOOKUP($A17,'Return Data'!$B$7:$R$2843,14,0)</f>
        <v>10.620799999999999</v>
      </c>
      <c r="O17" s="66">
        <f t="shared" si="5"/>
        <v>7</v>
      </c>
      <c r="P17" s="65">
        <f>VLOOKUP($A17,'Return Data'!$B$7:$R$2843,15,0)</f>
        <v>11.123699999999999</v>
      </c>
      <c r="Q17" s="66">
        <f t="shared" si="6"/>
        <v>10</v>
      </c>
      <c r="R17" s="65">
        <f>VLOOKUP($A17,'Return Data'!$B$7:$R$2843,16,0)</f>
        <v>13.507300000000001</v>
      </c>
      <c r="S17" s="67">
        <f t="shared" si="7"/>
        <v>12</v>
      </c>
    </row>
    <row r="18" spans="1:19" x14ac:dyDescent="0.3">
      <c r="A18" s="63" t="s">
        <v>40</v>
      </c>
      <c r="B18" s="64">
        <f>VLOOKUP($A18,'Return Data'!$B$7:$R$2843,3,0)</f>
        <v>44368</v>
      </c>
      <c r="C18" s="65">
        <f>VLOOKUP($A18,'Return Data'!$B$7:$R$2843,4,0)</f>
        <v>176.26589999999999</v>
      </c>
      <c r="D18" s="65">
        <f>VLOOKUP($A18,'Return Data'!$B$7:$R$2843,10,0)</f>
        <v>7.2577999999999996</v>
      </c>
      <c r="E18" s="66">
        <f t="shared" si="0"/>
        <v>16</v>
      </c>
      <c r="F18" s="65">
        <f>VLOOKUP($A18,'Return Data'!$B$7:$R$2843,11,0)</f>
        <v>18.9407</v>
      </c>
      <c r="G18" s="66">
        <f t="shared" si="1"/>
        <v>15</v>
      </c>
      <c r="H18" s="65">
        <f>VLOOKUP($A18,'Return Data'!$B$7:$R$2843,12,0)</f>
        <v>33.941699999999997</v>
      </c>
      <c r="I18" s="66">
        <f t="shared" si="2"/>
        <v>16</v>
      </c>
      <c r="J18" s="65">
        <f>VLOOKUP($A18,'Return Data'!$B$7:$R$2843,13,0)</f>
        <v>46.3322</v>
      </c>
      <c r="K18" s="66">
        <f t="shared" si="3"/>
        <v>16</v>
      </c>
      <c r="L18" s="65">
        <f>VLOOKUP($A18,'Return Data'!$B$7:$R$2843,17,0)</f>
        <v>14.810600000000001</v>
      </c>
      <c r="M18" s="66">
        <f t="shared" si="4"/>
        <v>13</v>
      </c>
      <c r="N18" s="65">
        <f>VLOOKUP($A18,'Return Data'!$B$7:$R$2843,14,0)</f>
        <v>8.6870999999999992</v>
      </c>
      <c r="O18" s="66">
        <f t="shared" si="5"/>
        <v>10</v>
      </c>
      <c r="P18" s="65">
        <f>VLOOKUP($A18,'Return Data'!$B$7:$R$2843,15,0)</f>
        <v>14.276</v>
      </c>
      <c r="Q18" s="66">
        <f t="shared" si="6"/>
        <v>5</v>
      </c>
      <c r="R18" s="65">
        <f>VLOOKUP($A18,'Return Data'!$B$7:$R$2843,16,0)</f>
        <v>18.399899999999999</v>
      </c>
      <c r="S18" s="67">
        <f t="shared" si="7"/>
        <v>2</v>
      </c>
    </row>
    <row r="19" spans="1:19" x14ac:dyDescent="0.3">
      <c r="A19" s="63" t="s">
        <v>41</v>
      </c>
      <c r="B19" s="64">
        <f>VLOOKUP($A19,'Return Data'!$B$7:$R$2843,3,0)</f>
        <v>44368</v>
      </c>
      <c r="C19" s="65">
        <f>VLOOKUP($A19,'Return Data'!$B$7:$R$2843,4,0)</f>
        <v>13.4605</v>
      </c>
      <c r="D19" s="65">
        <f>VLOOKUP($A19,'Return Data'!$B$7:$R$2843,10,0)</f>
        <v>10.811500000000001</v>
      </c>
      <c r="E19" s="66">
        <f t="shared" si="0"/>
        <v>5</v>
      </c>
      <c r="F19" s="65">
        <f>VLOOKUP($A19,'Return Data'!$B$7:$R$2843,11,0)</f>
        <v>23.846499999999999</v>
      </c>
      <c r="G19" s="66">
        <f t="shared" si="1"/>
        <v>11</v>
      </c>
      <c r="H19" s="65">
        <f>VLOOKUP($A19,'Return Data'!$B$7:$R$2843,12,0)</f>
        <v>37.4208</v>
      </c>
      <c r="I19" s="66">
        <f t="shared" si="2"/>
        <v>14</v>
      </c>
      <c r="J19" s="65">
        <f>VLOOKUP($A19,'Return Data'!$B$7:$R$2843,13,0)</f>
        <v>50.002800000000001</v>
      </c>
      <c r="K19" s="66">
        <f t="shared" si="3"/>
        <v>14</v>
      </c>
      <c r="L19" s="65">
        <f>VLOOKUP($A19,'Return Data'!$B$7:$R$2843,17,0)</f>
        <v>17.121700000000001</v>
      </c>
      <c r="M19" s="66">
        <f t="shared" si="4"/>
        <v>9</v>
      </c>
      <c r="N19" s="65"/>
      <c r="O19" s="66"/>
      <c r="P19" s="65"/>
      <c r="Q19" s="66"/>
      <c r="R19" s="65">
        <f>VLOOKUP($A19,'Return Data'!$B$7:$R$2843,16,0)</f>
        <v>10.6271</v>
      </c>
      <c r="S19" s="67">
        <f t="shared" si="7"/>
        <v>14</v>
      </c>
    </row>
    <row r="20" spans="1:19" x14ac:dyDescent="0.3">
      <c r="A20" s="63" t="s">
        <v>42</v>
      </c>
      <c r="B20" s="64">
        <f>VLOOKUP($A20,'Return Data'!$B$7:$R$2843,3,0)</f>
        <v>44368</v>
      </c>
      <c r="C20" s="65">
        <f>VLOOKUP($A20,'Return Data'!$B$7:$R$2843,4,0)</f>
        <v>12.856400000000001</v>
      </c>
      <c r="D20" s="65">
        <f>VLOOKUP($A20,'Return Data'!$B$7:$R$2843,10,0)</f>
        <v>9.6372999999999998</v>
      </c>
      <c r="E20" s="66">
        <f t="shared" si="0"/>
        <v>9</v>
      </c>
      <c r="F20" s="65">
        <f>VLOOKUP($A20,'Return Data'!$B$7:$R$2843,11,0)</f>
        <v>21.107399999999998</v>
      </c>
      <c r="G20" s="66">
        <f t="shared" si="1"/>
        <v>14</v>
      </c>
      <c r="H20" s="65">
        <f>VLOOKUP($A20,'Return Data'!$B$7:$R$2843,12,0)</f>
        <v>34.304200000000002</v>
      </c>
      <c r="I20" s="66">
        <f t="shared" si="2"/>
        <v>15</v>
      </c>
      <c r="J20" s="65">
        <f>VLOOKUP($A20,'Return Data'!$B$7:$R$2843,13,0)</f>
        <v>46.461599999999997</v>
      </c>
      <c r="K20" s="66">
        <f t="shared" si="3"/>
        <v>15</v>
      </c>
      <c r="L20" s="65">
        <f>VLOOKUP($A20,'Return Data'!$B$7:$R$2843,17,0)</f>
        <v>16.293500000000002</v>
      </c>
      <c r="M20" s="66">
        <f t="shared" si="4"/>
        <v>11</v>
      </c>
      <c r="N20" s="65"/>
      <c r="O20" s="66"/>
      <c r="P20" s="65"/>
      <c r="Q20" s="66"/>
      <c r="R20" s="65">
        <f>VLOOKUP($A20,'Return Data'!$B$7:$R$2843,16,0)</f>
        <v>9.0998000000000001</v>
      </c>
      <c r="S20" s="67">
        <f t="shared" si="7"/>
        <v>15</v>
      </c>
    </row>
    <row r="21" spans="1:19" x14ac:dyDescent="0.3">
      <c r="A21" s="63" t="s">
        <v>43</v>
      </c>
      <c r="B21" s="64">
        <f>VLOOKUP($A21,'Return Data'!$B$7:$R$2843,3,0)</f>
        <v>44368</v>
      </c>
      <c r="C21" s="65">
        <f>VLOOKUP($A21,'Return Data'!$B$7:$R$2843,4,0)</f>
        <v>350.8519</v>
      </c>
      <c r="D21" s="65">
        <f>VLOOKUP($A21,'Return Data'!$B$7:$R$2843,10,0)</f>
        <v>9.7426999999999992</v>
      </c>
      <c r="E21" s="66">
        <f t="shared" si="0"/>
        <v>7</v>
      </c>
      <c r="F21" s="65">
        <f>VLOOKUP($A21,'Return Data'!$B$7:$R$2843,11,0)</f>
        <v>36.908799999999999</v>
      </c>
      <c r="G21" s="66">
        <f t="shared" si="1"/>
        <v>2</v>
      </c>
      <c r="H21" s="65">
        <f>VLOOKUP($A21,'Return Data'!$B$7:$R$2843,12,0)</f>
        <v>64.739699999999999</v>
      </c>
      <c r="I21" s="66">
        <f t="shared" si="2"/>
        <v>2</v>
      </c>
      <c r="J21" s="65">
        <f>VLOOKUP($A21,'Return Data'!$B$7:$R$2843,13,0)</f>
        <v>82.407700000000006</v>
      </c>
      <c r="K21" s="66">
        <f t="shared" si="3"/>
        <v>2</v>
      </c>
      <c r="L21" s="65">
        <f>VLOOKUP($A21,'Return Data'!$B$7:$R$2843,17,0)</f>
        <v>18.606200000000001</v>
      </c>
      <c r="M21" s="66">
        <f t="shared" si="4"/>
        <v>6</v>
      </c>
      <c r="N21" s="65">
        <f>VLOOKUP($A21,'Return Data'!$B$7:$R$2843,14,0)</f>
        <v>10.1805</v>
      </c>
      <c r="O21" s="66">
        <f t="shared" si="5"/>
        <v>8</v>
      </c>
      <c r="P21" s="65">
        <f>VLOOKUP($A21,'Return Data'!$B$7:$R$2843,15,0)</f>
        <v>13.347300000000001</v>
      </c>
      <c r="Q21" s="66">
        <f t="shared" si="6"/>
        <v>7</v>
      </c>
      <c r="R21" s="65">
        <f>VLOOKUP($A21,'Return Data'!$B$7:$R$2843,16,0)</f>
        <v>17.263300000000001</v>
      </c>
      <c r="S21" s="67">
        <f t="shared" si="7"/>
        <v>3</v>
      </c>
    </row>
    <row r="22" spans="1:19" x14ac:dyDescent="0.3">
      <c r="A22" s="63" t="s">
        <v>44</v>
      </c>
      <c r="B22" s="64">
        <f>VLOOKUP($A22,'Return Data'!$B$7:$R$2843,3,0)</f>
        <v>44368</v>
      </c>
      <c r="C22" s="65">
        <f>VLOOKUP($A22,'Return Data'!$B$7:$R$2843,4,0)</f>
        <v>14.76</v>
      </c>
      <c r="D22" s="65">
        <f>VLOOKUP($A22,'Return Data'!$B$7:$R$2843,10,0)</f>
        <v>7.2674000000000003</v>
      </c>
      <c r="E22" s="66">
        <f t="shared" si="0"/>
        <v>15</v>
      </c>
      <c r="F22" s="65">
        <f>VLOOKUP($A22,'Return Data'!$B$7:$R$2843,11,0)</f>
        <v>22.489599999999999</v>
      </c>
      <c r="G22" s="66">
        <f t="shared" si="1"/>
        <v>13</v>
      </c>
      <c r="H22" s="65">
        <f>VLOOKUP($A22,'Return Data'!$B$7:$R$2843,12,0)</f>
        <v>41.244</v>
      </c>
      <c r="I22" s="66">
        <f t="shared" si="2"/>
        <v>12</v>
      </c>
      <c r="J22" s="65">
        <f>VLOOKUP($A22,'Return Data'!$B$7:$R$2843,13,0)</f>
        <v>54.393300000000004</v>
      </c>
      <c r="K22" s="66">
        <f t="shared" si="3"/>
        <v>12</v>
      </c>
      <c r="L22" s="65">
        <f>VLOOKUP($A22,'Return Data'!$B$7:$R$2843,17,0)</f>
        <v>18.2544</v>
      </c>
      <c r="M22" s="66">
        <f t="shared" si="4"/>
        <v>7</v>
      </c>
      <c r="N22" s="65"/>
      <c r="O22" s="66"/>
      <c r="P22" s="65"/>
      <c r="Q22" s="66"/>
      <c r="R22" s="65">
        <f>VLOOKUP($A22,'Return Data'!$B$7:$R$2843,16,0)</f>
        <v>16.5288</v>
      </c>
      <c r="S22" s="67">
        <f t="shared" si="7"/>
        <v>4</v>
      </c>
    </row>
    <row r="23" spans="1:19" x14ac:dyDescent="0.3">
      <c r="A23" s="63" t="s">
        <v>45</v>
      </c>
      <c r="B23" s="64">
        <f>VLOOKUP($A23,'Return Data'!$B$7:$R$2843,3,0)</f>
        <v>44368</v>
      </c>
      <c r="C23" s="65">
        <f>VLOOKUP($A23,'Return Data'!$B$7:$R$2843,4,0)</f>
        <v>89.871099999999998</v>
      </c>
      <c r="D23" s="65">
        <f>VLOOKUP($A23,'Return Data'!$B$7:$R$2843,10,0)</f>
        <v>8.7337000000000007</v>
      </c>
      <c r="E23" s="66">
        <f t="shared" si="0"/>
        <v>13</v>
      </c>
      <c r="F23" s="65">
        <f>VLOOKUP($A23,'Return Data'!$B$7:$R$2843,11,0)</f>
        <v>23.3553</v>
      </c>
      <c r="G23" s="66">
        <f t="shared" si="1"/>
        <v>12</v>
      </c>
      <c r="H23" s="65">
        <f>VLOOKUP($A23,'Return Data'!$B$7:$R$2843,12,0)</f>
        <v>44.944299999999998</v>
      </c>
      <c r="I23" s="66">
        <f t="shared" si="2"/>
        <v>8</v>
      </c>
      <c r="J23" s="65">
        <f>VLOOKUP($A23,'Return Data'!$B$7:$R$2843,13,0)</f>
        <v>59.728000000000002</v>
      </c>
      <c r="K23" s="66">
        <f t="shared" si="3"/>
        <v>10</v>
      </c>
      <c r="L23" s="65">
        <f>VLOOKUP($A23,'Return Data'!$B$7:$R$2843,17,0)</f>
        <v>21.5794</v>
      </c>
      <c r="M23" s="66">
        <f t="shared" si="4"/>
        <v>2</v>
      </c>
      <c r="N23" s="65">
        <f>VLOOKUP($A23,'Return Data'!$B$7:$R$2843,14,0)</f>
        <v>14.586499999999999</v>
      </c>
      <c r="O23" s="66">
        <f t="shared" si="5"/>
        <v>1</v>
      </c>
      <c r="P23" s="65">
        <f>VLOOKUP($A23,'Return Data'!$B$7:$R$2843,15,0)</f>
        <v>14.119300000000001</v>
      </c>
      <c r="Q23" s="66">
        <f t="shared" si="6"/>
        <v>6</v>
      </c>
      <c r="R23" s="65">
        <f>VLOOKUP($A23,'Return Data'!$B$7:$R$2843,16,0)</f>
        <v>14.777699999999999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9.9307750000000006</v>
      </c>
      <c r="E25" s="74"/>
      <c r="F25" s="75">
        <f>AVERAGE(F8:F23)</f>
        <v>26.535531249999998</v>
      </c>
      <c r="G25" s="74"/>
      <c r="H25" s="75">
        <f>AVERAGE(H8:H23)</f>
        <v>46.181287499999996</v>
      </c>
      <c r="I25" s="74"/>
      <c r="J25" s="75">
        <f>AVERAGE(J8:J23)</f>
        <v>62.666293749999994</v>
      </c>
      <c r="K25" s="74"/>
      <c r="L25" s="75">
        <f>AVERAGE(L8:L23)</f>
        <v>17.627725000000002</v>
      </c>
      <c r="M25" s="74"/>
      <c r="N25" s="75">
        <f>AVERAGE(N8:N23)</f>
        <v>10.883183333333333</v>
      </c>
      <c r="O25" s="74"/>
      <c r="P25" s="75">
        <f>AVERAGE(P8:P23)</f>
        <v>13.329583333333334</v>
      </c>
      <c r="Q25" s="74"/>
      <c r="R25" s="75">
        <f>AVERAGE(R8:R23)</f>
        <v>14.626868750000002</v>
      </c>
      <c r="S25" s="76"/>
    </row>
    <row r="26" spans="1:19" x14ac:dyDescent="0.3">
      <c r="A26" s="73" t="s">
        <v>28</v>
      </c>
      <c r="B26" s="74"/>
      <c r="C26" s="74"/>
      <c r="D26" s="75">
        <f>MIN(D8:D23)</f>
        <v>7.2577999999999996</v>
      </c>
      <c r="E26" s="74"/>
      <c r="F26" s="75">
        <f>MIN(F8:F23)</f>
        <v>16.949200000000001</v>
      </c>
      <c r="G26" s="74"/>
      <c r="H26" s="75">
        <f>MIN(H8:H23)</f>
        <v>33.941699999999997</v>
      </c>
      <c r="I26" s="74"/>
      <c r="J26" s="75">
        <f>MIN(J8:J23)</f>
        <v>46.3322</v>
      </c>
      <c r="K26" s="74"/>
      <c r="L26" s="75">
        <f>MIN(L8:L23)</f>
        <v>13.7988</v>
      </c>
      <c r="M26" s="74"/>
      <c r="N26" s="75">
        <f>MIN(N8:N23)</f>
        <v>4.2930999999999999</v>
      </c>
      <c r="O26" s="74"/>
      <c r="P26" s="75">
        <f>MIN(P8:P23)</f>
        <v>9.1552000000000007</v>
      </c>
      <c r="Q26" s="74"/>
      <c r="R26" s="75">
        <f>MIN(R8:R23)</f>
        <v>7.7617000000000003</v>
      </c>
      <c r="S26" s="76"/>
    </row>
    <row r="27" spans="1:19" ht="15" thickBot="1" x14ac:dyDescent="0.35">
      <c r="A27" s="77" t="s">
        <v>29</v>
      </c>
      <c r="B27" s="78"/>
      <c r="C27" s="78"/>
      <c r="D27" s="79">
        <f>MAX(D8:D23)</f>
        <v>16.4452</v>
      </c>
      <c r="E27" s="78"/>
      <c r="F27" s="79">
        <f>MAX(F8:F23)</f>
        <v>43.692100000000003</v>
      </c>
      <c r="G27" s="78"/>
      <c r="H27" s="79">
        <f>MAX(H8:H23)</f>
        <v>69.295500000000004</v>
      </c>
      <c r="I27" s="78"/>
      <c r="J27" s="79">
        <f>MAX(J8:J23)</f>
        <v>99.812200000000004</v>
      </c>
      <c r="K27" s="78"/>
      <c r="L27" s="79">
        <f>MAX(L8:L23)</f>
        <v>21.817499999999999</v>
      </c>
      <c r="M27" s="78"/>
      <c r="N27" s="79">
        <f>MAX(N8:N23)</f>
        <v>14.586499999999999</v>
      </c>
      <c r="O27" s="78"/>
      <c r="P27" s="79">
        <f>MAX(P8:P23)</f>
        <v>16.160499999999999</v>
      </c>
      <c r="Q27" s="78"/>
      <c r="R27" s="79">
        <f>MAX(R8:R23)</f>
        <v>19.9191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44368</v>
      </c>
      <c r="C8" s="65">
        <f>VLOOKUP($A8,'Return Data'!$B$7:$R$2843,4,0)</f>
        <v>636.04</v>
      </c>
      <c r="D8" s="65">
        <f>VLOOKUP($A8,'Return Data'!$B$7:$R$2843,10,0)</f>
        <v>10.0206</v>
      </c>
      <c r="E8" s="66">
        <f>RANK(D8,D$8:D$34,0)</f>
        <v>18</v>
      </c>
      <c r="F8" s="65">
        <f>VLOOKUP($A8,'Return Data'!$B$7:$R$2843,11,0)</f>
        <v>24.686800000000002</v>
      </c>
      <c r="G8" s="66">
        <f>RANK(F8,F$8:F$34,0)</f>
        <v>17</v>
      </c>
      <c r="H8" s="65">
        <f>VLOOKUP($A8,'Return Data'!$B$7:$R$2843,12,0)</f>
        <v>47.895600000000002</v>
      </c>
      <c r="I8" s="66">
        <f>RANK(H8,H$8:H$34,0)</f>
        <v>12</v>
      </c>
      <c r="J8" s="65">
        <f>VLOOKUP($A8,'Return Data'!$B$7:$R$2843,13,0)</f>
        <v>67.564099999999996</v>
      </c>
      <c r="K8" s="66">
        <f>RANK(J8,J$8:J$34,0)</f>
        <v>7</v>
      </c>
      <c r="L8" s="65">
        <f>VLOOKUP($A8,'Return Data'!$B$7:$R$2843,17,0)</f>
        <v>21.632100000000001</v>
      </c>
      <c r="M8" s="66">
        <f>RANK(L8,L$8:L$34,0)</f>
        <v>12</v>
      </c>
      <c r="N8" s="65">
        <f>VLOOKUP($A8,'Return Data'!$B$7:$R$2843,14,0)</f>
        <v>14.1157</v>
      </c>
      <c r="O8" s="66">
        <f>RANK(N8,N$8:N$34,0)</f>
        <v>14</v>
      </c>
      <c r="P8" s="65">
        <f>VLOOKUP($A8,'Return Data'!$B$7:$R$2843,15,0)</f>
        <v>15.3392</v>
      </c>
      <c r="Q8" s="66">
        <f>RANK(P8,P$8:P$34,0)</f>
        <v>15</v>
      </c>
      <c r="R8" s="65">
        <f>VLOOKUP($A8,'Return Data'!$B$7:$R$2843,16,0)</f>
        <v>17.3627</v>
      </c>
      <c r="S8" s="67">
        <f>RANK(R8,R$8:R$34,0)</f>
        <v>11</v>
      </c>
    </row>
    <row r="9" spans="1:20" x14ac:dyDescent="0.3">
      <c r="A9" s="63" t="s">
        <v>900</v>
      </c>
      <c r="B9" s="64">
        <f>VLOOKUP($A9,'Return Data'!$B$7:$R$2843,3,0)</f>
        <v>44368</v>
      </c>
      <c r="C9" s="65">
        <f>VLOOKUP($A9,'Return Data'!$B$7:$R$2843,4,0)</f>
        <v>18.829999999999998</v>
      </c>
      <c r="D9" s="65">
        <f>VLOOKUP($A9,'Return Data'!$B$7:$R$2843,10,0)</f>
        <v>12.686999999999999</v>
      </c>
      <c r="E9" s="66">
        <f t="shared" ref="E9:E34" si="0">RANK(D9,D$8:D$34,0)</f>
        <v>6</v>
      </c>
      <c r="F9" s="65">
        <f>VLOOKUP($A9,'Return Data'!$B$7:$R$2843,11,0)</f>
        <v>26.886800000000001</v>
      </c>
      <c r="G9" s="66">
        <f t="shared" ref="G9:G34" si="1">RANK(F9,F$8:F$34,0)</f>
        <v>14</v>
      </c>
      <c r="H9" s="65">
        <f>VLOOKUP($A9,'Return Data'!$B$7:$R$2843,12,0)</f>
        <v>49.325899999999997</v>
      </c>
      <c r="I9" s="66">
        <f t="shared" ref="I9:I34" si="2">RANK(H9,H$8:H$34,0)</f>
        <v>11</v>
      </c>
      <c r="J9" s="65">
        <f>VLOOKUP($A9,'Return Data'!$B$7:$R$2843,13,0)</f>
        <v>64.597899999999996</v>
      </c>
      <c r="K9" s="66">
        <f t="shared" ref="K9:K34" si="3">RANK(J9,J$8:J$34,0)</f>
        <v>12</v>
      </c>
      <c r="L9" s="65">
        <f>VLOOKUP($A9,'Return Data'!$B$7:$R$2843,17,0)</f>
        <v>30.551500000000001</v>
      </c>
      <c r="M9" s="66">
        <f t="shared" ref="M9:M34" si="4">RANK(L9,L$8:L$34,0)</f>
        <v>1</v>
      </c>
      <c r="N9" s="65"/>
      <c r="O9" s="66"/>
      <c r="P9" s="65"/>
      <c r="Q9" s="66"/>
      <c r="R9" s="65">
        <f>VLOOKUP($A9,'Return Data'!$B$7:$R$2843,16,0)</f>
        <v>26.7956</v>
      </c>
      <c r="S9" s="67">
        <f t="shared" ref="S9:S34" si="5">RANK(R9,R$8:R$34,0)</f>
        <v>4</v>
      </c>
    </row>
    <row r="10" spans="1:20" x14ac:dyDescent="0.3">
      <c r="A10" s="63" t="s">
        <v>902</v>
      </c>
      <c r="B10" s="64">
        <f>VLOOKUP($A10,'Return Data'!$B$7:$R$2843,3,0)</f>
        <v>44368</v>
      </c>
      <c r="C10" s="65">
        <f>VLOOKUP($A10,'Return Data'!$B$7:$R$2843,4,0)</f>
        <v>54.75</v>
      </c>
      <c r="D10" s="65">
        <f>VLOOKUP($A10,'Return Data'!$B$7:$R$2843,10,0)</f>
        <v>15.141999999999999</v>
      </c>
      <c r="E10" s="66">
        <f t="shared" si="0"/>
        <v>1</v>
      </c>
      <c r="F10" s="65">
        <f>VLOOKUP($A10,'Return Data'!$B$7:$R$2843,11,0)</f>
        <v>24.573399999999999</v>
      </c>
      <c r="G10" s="66">
        <f t="shared" si="1"/>
        <v>18</v>
      </c>
      <c r="H10" s="65">
        <f>VLOOKUP($A10,'Return Data'!$B$7:$R$2843,12,0)</f>
        <v>44.726399999999998</v>
      </c>
      <c r="I10" s="66">
        <f t="shared" si="2"/>
        <v>19</v>
      </c>
      <c r="J10" s="65">
        <f>VLOOKUP($A10,'Return Data'!$B$7:$R$2843,13,0)</f>
        <v>61.743000000000002</v>
      </c>
      <c r="K10" s="66">
        <f t="shared" si="3"/>
        <v>18</v>
      </c>
      <c r="L10" s="65">
        <f>VLOOKUP($A10,'Return Data'!$B$7:$R$2843,17,0)</f>
        <v>22.997</v>
      </c>
      <c r="M10" s="66">
        <f t="shared" si="4"/>
        <v>8</v>
      </c>
      <c r="N10" s="65">
        <f>VLOOKUP($A10,'Return Data'!$B$7:$R$2843,14,0)</f>
        <v>12.335100000000001</v>
      </c>
      <c r="O10" s="66">
        <f t="shared" ref="O10:O34" si="6">RANK(N10,N$8:N$34,0)</f>
        <v>20</v>
      </c>
      <c r="P10" s="65">
        <f>VLOOKUP($A10,'Return Data'!$B$7:$R$2843,15,0)</f>
        <v>14.141</v>
      </c>
      <c r="Q10" s="66">
        <f t="shared" ref="Q10:Q34" si="7">RANK(P10,P$8:P$34,0)</f>
        <v>17</v>
      </c>
      <c r="R10" s="65">
        <f>VLOOKUP($A10,'Return Data'!$B$7:$R$2843,16,0)</f>
        <v>13.7034</v>
      </c>
      <c r="S10" s="67">
        <f t="shared" si="5"/>
        <v>24</v>
      </c>
    </row>
    <row r="11" spans="1:20" x14ac:dyDescent="0.3">
      <c r="A11" s="63" t="s">
        <v>904</v>
      </c>
      <c r="B11" s="64">
        <f>VLOOKUP($A11,'Return Data'!$B$7:$R$2843,3,0)</f>
        <v>44368</v>
      </c>
      <c r="C11" s="65">
        <f>VLOOKUP($A11,'Return Data'!$B$7:$R$2843,4,0)</f>
        <v>155.96</v>
      </c>
      <c r="D11" s="65">
        <f>VLOOKUP($A11,'Return Data'!$B$7:$R$2843,10,0)</f>
        <v>10.4689</v>
      </c>
      <c r="E11" s="66">
        <f t="shared" si="0"/>
        <v>15</v>
      </c>
      <c r="F11" s="65">
        <f>VLOOKUP($A11,'Return Data'!$B$7:$R$2843,11,0)</f>
        <v>24.777999999999999</v>
      </c>
      <c r="G11" s="66">
        <f t="shared" si="1"/>
        <v>16</v>
      </c>
      <c r="H11" s="65">
        <f>VLOOKUP($A11,'Return Data'!$B$7:$R$2843,12,0)</f>
        <v>45.498600000000003</v>
      </c>
      <c r="I11" s="66">
        <f t="shared" si="2"/>
        <v>17</v>
      </c>
      <c r="J11" s="65">
        <f>VLOOKUP($A11,'Return Data'!$B$7:$R$2843,13,0)</f>
        <v>65.2119</v>
      </c>
      <c r="K11" s="66">
        <f t="shared" si="3"/>
        <v>11</v>
      </c>
      <c r="L11" s="65">
        <f>VLOOKUP($A11,'Return Data'!$B$7:$R$2843,17,0)</f>
        <v>24.8522</v>
      </c>
      <c r="M11" s="66">
        <f t="shared" si="4"/>
        <v>5</v>
      </c>
      <c r="N11" s="65">
        <f>VLOOKUP($A11,'Return Data'!$B$7:$R$2843,14,0)</f>
        <v>16.9101</v>
      </c>
      <c r="O11" s="66">
        <f t="shared" si="6"/>
        <v>6</v>
      </c>
      <c r="P11" s="65">
        <f>VLOOKUP($A11,'Return Data'!$B$7:$R$2843,15,0)</f>
        <v>19.5778</v>
      </c>
      <c r="Q11" s="66">
        <f t="shared" si="7"/>
        <v>2</v>
      </c>
      <c r="R11" s="65">
        <f>VLOOKUP($A11,'Return Data'!$B$7:$R$2843,16,0)</f>
        <v>22.6066</v>
      </c>
      <c r="S11" s="67">
        <f t="shared" si="5"/>
        <v>6</v>
      </c>
    </row>
    <row r="12" spans="1:20" x14ac:dyDescent="0.3">
      <c r="A12" s="63" t="s">
        <v>906</v>
      </c>
      <c r="B12" s="64">
        <f>VLOOKUP($A12,'Return Data'!$B$7:$R$2843,3,0)</f>
        <v>44368</v>
      </c>
      <c r="C12" s="65">
        <f>VLOOKUP($A12,'Return Data'!$B$7:$R$2843,4,0)</f>
        <v>352.15499999999997</v>
      </c>
      <c r="D12" s="65">
        <f>VLOOKUP($A12,'Return Data'!$B$7:$R$2843,10,0)</f>
        <v>13.1836</v>
      </c>
      <c r="E12" s="66">
        <f t="shared" si="0"/>
        <v>3</v>
      </c>
      <c r="F12" s="65">
        <f>VLOOKUP($A12,'Return Data'!$B$7:$R$2843,11,0)</f>
        <v>29.580200000000001</v>
      </c>
      <c r="G12" s="66">
        <f t="shared" si="1"/>
        <v>5</v>
      </c>
      <c r="H12" s="65">
        <f>VLOOKUP($A12,'Return Data'!$B$7:$R$2843,12,0)</f>
        <v>50.633299999999998</v>
      </c>
      <c r="I12" s="66">
        <f t="shared" si="2"/>
        <v>8</v>
      </c>
      <c r="J12" s="65">
        <f>VLOOKUP($A12,'Return Data'!$B$7:$R$2843,13,0)</f>
        <v>63.458500000000001</v>
      </c>
      <c r="K12" s="66">
        <f t="shared" si="3"/>
        <v>14</v>
      </c>
      <c r="L12" s="65">
        <f>VLOOKUP($A12,'Return Data'!$B$7:$R$2843,17,0)</f>
        <v>23.3476</v>
      </c>
      <c r="M12" s="66">
        <f t="shared" si="4"/>
        <v>7</v>
      </c>
      <c r="N12" s="65">
        <f>VLOOKUP($A12,'Return Data'!$B$7:$R$2843,14,0)</f>
        <v>16.8019</v>
      </c>
      <c r="O12" s="66">
        <f t="shared" si="6"/>
        <v>7</v>
      </c>
      <c r="P12" s="65">
        <f>VLOOKUP($A12,'Return Data'!$B$7:$R$2843,15,0)</f>
        <v>17.366199999999999</v>
      </c>
      <c r="Q12" s="66">
        <f t="shared" si="7"/>
        <v>6</v>
      </c>
      <c r="R12" s="65">
        <f>VLOOKUP($A12,'Return Data'!$B$7:$R$2843,16,0)</f>
        <v>17.372599999999998</v>
      </c>
      <c r="S12" s="67">
        <f t="shared" si="5"/>
        <v>10</v>
      </c>
    </row>
    <row r="13" spans="1:20" x14ac:dyDescent="0.3">
      <c r="A13" s="63" t="s">
        <v>908</v>
      </c>
      <c r="B13" s="64">
        <f>VLOOKUP($A13,'Return Data'!$B$7:$R$2843,3,0)</f>
        <v>44368</v>
      </c>
      <c r="C13" s="65">
        <f>VLOOKUP($A13,'Return Data'!$B$7:$R$2843,4,0)</f>
        <v>51.423999999999999</v>
      </c>
      <c r="D13" s="65">
        <f>VLOOKUP($A13,'Return Data'!$B$7:$R$2843,10,0)</f>
        <v>9.6951999999999998</v>
      </c>
      <c r="E13" s="66">
        <f t="shared" si="0"/>
        <v>23</v>
      </c>
      <c r="F13" s="65">
        <f>VLOOKUP($A13,'Return Data'!$B$7:$R$2843,11,0)</f>
        <v>27.114100000000001</v>
      </c>
      <c r="G13" s="66">
        <f t="shared" si="1"/>
        <v>13</v>
      </c>
      <c r="H13" s="65">
        <f>VLOOKUP($A13,'Return Data'!$B$7:$R$2843,12,0)</f>
        <v>47.0139</v>
      </c>
      <c r="I13" s="66">
        <f t="shared" si="2"/>
        <v>13</v>
      </c>
      <c r="J13" s="65">
        <f>VLOOKUP($A13,'Return Data'!$B$7:$R$2843,13,0)</f>
        <v>65.991</v>
      </c>
      <c r="K13" s="66">
        <f t="shared" si="3"/>
        <v>10</v>
      </c>
      <c r="L13" s="65">
        <f>VLOOKUP($A13,'Return Data'!$B$7:$R$2843,17,0)</f>
        <v>23.387</v>
      </c>
      <c r="M13" s="66">
        <f t="shared" si="4"/>
        <v>6</v>
      </c>
      <c r="N13" s="65">
        <f>VLOOKUP($A13,'Return Data'!$B$7:$R$2843,14,0)</f>
        <v>17.0289</v>
      </c>
      <c r="O13" s="66">
        <f t="shared" si="6"/>
        <v>5</v>
      </c>
      <c r="P13" s="65">
        <f>VLOOKUP($A13,'Return Data'!$B$7:$R$2843,15,0)</f>
        <v>16.8203</v>
      </c>
      <c r="Q13" s="66">
        <f t="shared" si="7"/>
        <v>7</v>
      </c>
      <c r="R13" s="65">
        <f>VLOOKUP($A13,'Return Data'!$B$7:$R$2843,16,0)</f>
        <v>16.312999999999999</v>
      </c>
      <c r="S13" s="67">
        <f t="shared" si="5"/>
        <v>16</v>
      </c>
    </row>
    <row r="14" spans="1:20" x14ac:dyDescent="0.3">
      <c r="A14" s="63" t="s">
        <v>911</v>
      </c>
      <c r="B14" s="64">
        <f>VLOOKUP($A14,'Return Data'!$B$7:$R$2843,3,0)</f>
        <v>44368</v>
      </c>
      <c r="C14" s="65">
        <f>VLOOKUP($A14,'Return Data'!$B$7:$R$2843,4,0)</f>
        <v>117.33450000000001</v>
      </c>
      <c r="D14" s="65">
        <f>VLOOKUP($A14,'Return Data'!$B$7:$R$2843,10,0)</f>
        <v>11.549300000000001</v>
      </c>
      <c r="E14" s="66">
        <f t="shared" si="0"/>
        <v>10</v>
      </c>
      <c r="F14" s="65">
        <f>VLOOKUP($A14,'Return Data'!$B$7:$R$2843,11,0)</f>
        <v>30.4739</v>
      </c>
      <c r="G14" s="66">
        <f t="shared" si="1"/>
        <v>4</v>
      </c>
      <c r="H14" s="65">
        <f>VLOOKUP($A14,'Return Data'!$B$7:$R$2843,12,0)</f>
        <v>57.315199999999997</v>
      </c>
      <c r="I14" s="66">
        <f t="shared" si="2"/>
        <v>1</v>
      </c>
      <c r="J14" s="65">
        <f>VLOOKUP($A14,'Return Data'!$B$7:$R$2843,13,0)</f>
        <v>74.655299999999997</v>
      </c>
      <c r="K14" s="66">
        <f t="shared" si="3"/>
        <v>1</v>
      </c>
      <c r="L14" s="65">
        <f>VLOOKUP($A14,'Return Data'!$B$7:$R$2843,17,0)</f>
        <v>18.919899999999998</v>
      </c>
      <c r="M14" s="66">
        <f t="shared" si="4"/>
        <v>18</v>
      </c>
      <c r="N14" s="65">
        <f>VLOOKUP($A14,'Return Data'!$B$7:$R$2843,14,0)</f>
        <v>12.3629</v>
      </c>
      <c r="O14" s="66">
        <f t="shared" si="6"/>
        <v>19</v>
      </c>
      <c r="P14" s="65">
        <f>VLOOKUP($A14,'Return Data'!$B$7:$R$2843,15,0)</f>
        <v>12.790699999999999</v>
      </c>
      <c r="Q14" s="66">
        <f t="shared" si="7"/>
        <v>21</v>
      </c>
      <c r="R14" s="65">
        <f>VLOOKUP($A14,'Return Data'!$B$7:$R$2843,16,0)</f>
        <v>15.080399999999999</v>
      </c>
      <c r="S14" s="67">
        <f t="shared" si="5"/>
        <v>18</v>
      </c>
    </row>
    <row r="15" spans="1:20" x14ac:dyDescent="0.3">
      <c r="A15" s="63" t="s">
        <v>912</v>
      </c>
      <c r="B15" s="64">
        <f>VLOOKUP($A15,'Return Data'!$B$7:$R$2843,3,0)</f>
        <v>44368</v>
      </c>
      <c r="C15" s="65">
        <f>VLOOKUP($A15,'Return Data'!$B$7:$R$2843,4,0)</f>
        <v>165.89699999999999</v>
      </c>
      <c r="D15" s="65">
        <f>VLOOKUP($A15,'Return Data'!$B$7:$R$2843,10,0)</f>
        <v>11.817600000000001</v>
      </c>
      <c r="E15" s="66">
        <f t="shared" si="0"/>
        <v>9</v>
      </c>
      <c r="F15" s="65">
        <f>VLOOKUP($A15,'Return Data'!$B$7:$R$2843,11,0)</f>
        <v>32.838700000000003</v>
      </c>
      <c r="G15" s="66">
        <f t="shared" si="1"/>
        <v>2</v>
      </c>
      <c r="H15" s="65">
        <f>VLOOKUP($A15,'Return Data'!$B$7:$R$2843,12,0)</f>
        <v>53.403799999999997</v>
      </c>
      <c r="I15" s="66">
        <f t="shared" si="2"/>
        <v>4</v>
      </c>
      <c r="J15" s="65">
        <f>VLOOKUP($A15,'Return Data'!$B$7:$R$2843,13,0)</f>
        <v>70.746200000000002</v>
      </c>
      <c r="K15" s="66">
        <f t="shared" si="3"/>
        <v>4</v>
      </c>
      <c r="L15" s="65">
        <f>VLOOKUP($A15,'Return Data'!$B$7:$R$2843,17,0)</f>
        <v>20.116599999999998</v>
      </c>
      <c r="M15" s="66">
        <f t="shared" si="4"/>
        <v>16</v>
      </c>
      <c r="N15" s="65">
        <f>VLOOKUP($A15,'Return Data'!$B$7:$R$2843,14,0)</f>
        <v>14.675599999999999</v>
      </c>
      <c r="O15" s="66">
        <f t="shared" si="6"/>
        <v>12</v>
      </c>
      <c r="P15" s="65">
        <f>VLOOKUP($A15,'Return Data'!$B$7:$R$2843,15,0)</f>
        <v>13.5761</v>
      </c>
      <c r="Q15" s="66">
        <f t="shared" si="7"/>
        <v>18</v>
      </c>
      <c r="R15" s="65">
        <f>VLOOKUP($A15,'Return Data'!$B$7:$R$2843,16,0)</f>
        <v>11.3072</v>
      </c>
      <c r="S15" s="67">
        <f t="shared" si="5"/>
        <v>27</v>
      </c>
    </row>
    <row r="16" spans="1:20" x14ac:dyDescent="0.3">
      <c r="A16" s="63" t="s">
        <v>914</v>
      </c>
      <c r="B16" s="64">
        <f>VLOOKUP($A16,'Return Data'!$B$7:$R$2843,3,0)</f>
        <v>44368</v>
      </c>
      <c r="C16" s="65">
        <f>VLOOKUP($A16,'Return Data'!$B$7:$R$2843,4,0)</f>
        <v>14.6432</v>
      </c>
      <c r="D16" s="65">
        <f>VLOOKUP($A16,'Return Data'!$B$7:$R$2843,10,0)</f>
        <v>9.7287999999999997</v>
      </c>
      <c r="E16" s="66">
        <f t="shared" si="0"/>
        <v>19</v>
      </c>
      <c r="F16" s="65">
        <f>VLOOKUP($A16,'Return Data'!$B$7:$R$2843,11,0)</f>
        <v>23.483799999999999</v>
      </c>
      <c r="G16" s="66">
        <f t="shared" si="1"/>
        <v>21</v>
      </c>
      <c r="H16" s="65">
        <f>VLOOKUP($A16,'Return Data'!$B$7:$R$2843,12,0)</f>
        <v>45.784700000000001</v>
      </c>
      <c r="I16" s="66">
        <f t="shared" si="2"/>
        <v>16</v>
      </c>
      <c r="J16" s="65">
        <f>VLOOKUP($A16,'Return Data'!$B$7:$R$2843,13,0)</f>
        <v>61.4786</v>
      </c>
      <c r="K16" s="66">
        <f t="shared" si="3"/>
        <v>19</v>
      </c>
      <c r="L16" s="65">
        <f>VLOOKUP($A16,'Return Data'!$B$7:$R$2843,17,0)</f>
        <v>21.977399999999999</v>
      </c>
      <c r="M16" s="66">
        <f t="shared" si="4"/>
        <v>10</v>
      </c>
      <c r="N16" s="65"/>
      <c r="O16" s="66"/>
      <c r="P16" s="65"/>
      <c r="Q16" s="66"/>
      <c r="R16" s="65">
        <f>VLOOKUP($A16,'Return Data'!$B$7:$R$2843,16,0)</f>
        <v>18.601299999999998</v>
      </c>
      <c r="S16" s="67">
        <f t="shared" si="5"/>
        <v>8</v>
      </c>
    </row>
    <row r="17" spans="1:19" x14ac:dyDescent="0.3">
      <c r="A17" s="63" t="s">
        <v>917</v>
      </c>
      <c r="B17" s="64">
        <f>VLOOKUP($A17,'Return Data'!$B$7:$R$2843,3,0)</f>
        <v>44368</v>
      </c>
      <c r="C17" s="65">
        <f>VLOOKUP($A17,'Return Data'!$B$7:$R$2843,4,0)</f>
        <v>487.57</v>
      </c>
      <c r="D17" s="65">
        <f>VLOOKUP($A17,'Return Data'!$B$7:$R$2843,10,0)</f>
        <v>9.7241</v>
      </c>
      <c r="E17" s="66">
        <f t="shared" si="0"/>
        <v>21</v>
      </c>
      <c r="F17" s="65">
        <f>VLOOKUP($A17,'Return Data'!$B$7:$R$2843,11,0)</f>
        <v>27.7532</v>
      </c>
      <c r="G17" s="66">
        <f t="shared" si="1"/>
        <v>10</v>
      </c>
      <c r="H17" s="65">
        <f>VLOOKUP($A17,'Return Data'!$B$7:$R$2843,12,0)</f>
        <v>50.317500000000003</v>
      </c>
      <c r="I17" s="66">
        <f t="shared" si="2"/>
        <v>9</v>
      </c>
      <c r="J17" s="65">
        <f>VLOOKUP($A17,'Return Data'!$B$7:$R$2843,13,0)</f>
        <v>64.076599999999999</v>
      </c>
      <c r="K17" s="66">
        <f t="shared" si="3"/>
        <v>13</v>
      </c>
      <c r="L17" s="65">
        <f>VLOOKUP($A17,'Return Data'!$B$7:$R$2843,17,0)</f>
        <v>18.670000000000002</v>
      </c>
      <c r="M17" s="66">
        <f t="shared" si="4"/>
        <v>20</v>
      </c>
      <c r="N17" s="65">
        <f>VLOOKUP($A17,'Return Data'!$B$7:$R$2843,14,0)</f>
        <v>14.1258</v>
      </c>
      <c r="O17" s="66">
        <f t="shared" si="6"/>
        <v>13</v>
      </c>
      <c r="P17" s="65">
        <f>VLOOKUP($A17,'Return Data'!$B$7:$R$2843,15,0)</f>
        <v>14.6183</v>
      </c>
      <c r="Q17" s="66">
        <f t="shared" si="7"/>
        <v>16</v>
      </c>
      <c r="R17" s="65">
        <f>VLOOKUP($A17,'Return Data'!$B$7:$R$2843,16,0)</f>
        <v>14.542199999999999</v>
      </c>
      <c r="S17" s="67">
        <f t="shared" si="5"/>
        <v>20</v>
      </c>
    </row>
    <row r="18" spans="1:19" x14ac:dyDescent="0.3">
      <c r="A18" s="63" t="s">
        <v>918</v>
      </c>
      <c r="B18" s="64">
        <f>VLOOKUP($A18,'Return Data'!$B$7:$R$2843,3,0)</f>
        <v>44368</v>
      </c>
      <c r="C18" s="65">
        <f>VLOOKUP($A18,'Return Data'!$B$7:$R$2843,4,0)</f>
        <v>69.319999999999993</v>
      </c>
      <c r="D18" s="65">
        <f>VLOOKUP($A18,'Return Data'!$B$7:$R$2843,10,0)</f>
        <v>11.2502</v>
      </c>
      <c r="E18" s="66">
        <f t="shared" si="0"/>
        <v>11</v>
      </c>
      <c r="F18" s="65">
        <f>VLOOKUP($A18,'Return Data'!$B$7:$R$2843,11,0)</f>
        <v>27.356200000000001</v>
      </c>
      <c r="G18" s="66">
        <f t="shared" si="1"/>
        <v>11</v>
      </c>
      <c r="H18" s="65">
        <f>VLOOKUP($A18,'Return Data'!$B$7:$R$2843,12,0)</f>
        <v>45.9983</v>
      </c>
      <c r="I18" s="66">
        <f t="shared" si="2"/>
        <v>14</v>
      </c>
      <c r="J18" s="65">
        <f>VLOOKUP($A18,'Return Data'!$B$7:$R$2843,13,0)</f>
        <v>66.995900000000006</v>
      </c>
      <c r="K18" s="66">
        <f t="shared" si="3"/>
        <v>8</v>
      </c>
      <c r="L18" s="65">
        <f>VLOOKUP($A18,'Return Data'!$B$7:$R$2843,17,0)</f>
        <v>19.584800000000001</v>
      </c>
      <c r="M18" s="66">
        <f t="shared" si="4"/>
        <v>17</v>
      </c>
      <c r="N18" s="65">
        <f>VLOOKUP($A18,'Return Data'!$B$7:$R$2843,14,0)</f>
        <v>13.1724</v>
      </c>
      <c r="O18" s="66">
        <f t="shared" si="6"/>
        <v>17</v>
      </c>
      <c r="P18" s="65">
        <f>VLOOKUP($A18,'Return Data'!$B$7:$R$2843,15,0)</f>
        <v>15.7097</v>
      </c>
      <c r="Q18" s="66">
        <f t="shared" si="7"/>
        <v>12</v>
      </c>
      <c r="R18" s="65">
        <f>VLOOKUP($A18,'Return Data'!$B$7:$R$2843,16,0)</f>
        <v>14.0198</v>
      </c>
      <c r="S18" s="67">
        <f t="shared" si="5"/>
        <v>22</v>
      </c>
    </row>
    <row r="19" spans="1:19" x14ac:dyDescent="0.3">
      <c r="A19" s="63" t="s">
        <v>921</v>
      </c>
      <c r="B19" s="64">
        <f>VLOOKUP($A19,'Return Data'!$B$7:$R$2843,3,0)</f>
        <v>44368</v>
      </c>
      <c r="C19" s="65">
        <f>VLOOKUP($A19,'Return Data'!$B$7:$R$2843,4,0)</f>
        <v>52.89</v>
      </c>
      <c r="D19" s="65">
        <f>VLOOKUP($A19,'Return Data'!$B$7:$R$2843,10,0)</f>
        <v>8.2258999999999993</v>
      </c>
      <c r="E19" s="66">
        <f t="shared" si="0"/>
        <v>25</v>
      </c>
      <c r="F19" s="65">
        <f>VLOOKUP($A19,'Return Data'!$B$7:$R$2843,11,0)</f>
        <v>20.9467</v>
      </c>
      <c r="G19" s="66">
        <f t="shared" si="1"/>
        <v>25</v>
      </c>
      <c r="H19" s="65">
        <f>VLOOKUP($A19,'Return Data'!$B$7:$R$2843,12,0)</f>
        <v>37.056199999999997</v>
      </c>
      <c r="I19" s="66">
        <f t="shared" si="2"/>
        <v>26</v>
      </c>
      <c r="J19" s="65">
        <f>VLOOKUP($A19,'Return Data'!$B$7:$R$2843,13,0)</f>
        <v>51.721200000000003</v>
      </c>
      <c r="K19" s="66">
        <f t="shared" si="3"/>
        <v>26</v>
      </c>
      <c r="L19" s="65">
        <f>VLOOKUP($A19,'Return Data'!$B$7:$R$2843,17,0)</f>
        <v>18.890699999999999</v>
      </c>
      <c r="M19" s="66">
        <f t="shared" si="4"/>
        <v>19</v>
      </c>
      <c r="N19" s="65">
        <f>VLOOKUP($A19,'Return Data'!$B$7:$R$2843,14,0)</f>
        <v>13.752599999999999</v>
      </c>
      <c r="O19" s="66">
        <f t="shared" si="6"/>
        <v>15</v>
      </c>
      <c r="P19" s="65">
        <f>VLOOKUP($A19,'Return Data'!$B$7:$R$2843,15,0)</f>
        <v>16.638100000000001</v>
      </c>
      <c r="Q19" s="66">
        <f t="shared" si="7"/>
        <v>8</v>
      </c>
      <c r="R19" s="65">
        <f>VLOOKUP($A19,'Return Data'!$B$7:$R$2843,16,0)</f>
        <v>17.2212</v>
      </c>
      <c r="S19" s="67">
        <f t="shared" si="5"/>
        <v>12</v>
      </c>
    </row>
    <row r="20" spans="1:19" x14ac:dyDescent="0.3">
      <c r="A20" s="63" t="s">
        <v>923</v>
      </c>
      <c r="B20" s="64">
        <f>VLOOKUP($A20,'Return Data'!$B$7:$R$2843,3,0)</f>
        <v>44368</v>
      </c>
      <c r="C20" s="65">
        <f>VLOOKUP($A20,'Return Data'!$B$7:$R$2843,4,0)</f>
        <v>192.31700000000001</v>
      </c>
      <c r="D20" s="65">
        <f>VLOOKUP($A20,'Return Data'!$B$7:$R$2843,10,0)</f>
        <v>9.6973000000000003</v>
      </c>
      <c r="E20" s="66">
        <f t="shared" si="0"/>
        <v>22</v>
      </c>
      <c r="F20" s="65">
        <f>VLOOKUP($A20,'Return Data'!$B$7:$R$2843,11,0)</f>
        <v>23.203499999999998</v>
      </c>
      <c r="G20" s="66">
        <f t="shared" si="1"/>
        <v>22</v>
      </c>
      <c r="H20" s="65">
        <f>VLOOKUP($A20,'Return Data'!$B$7:$R$2843,12,0)</f>
        <v>42.589100000000002</v>
      </c>
      <c r="I20" s="66">
        <f t="shared" si="2"/>
        <v>22</v>
      </c>
      <c r="J20" s="65">
        <f>VLOOKUP($A20,'Return Data'!$B$7:$R$2843,13,0)</f>
        <v>57.8504</v>
      </c>
      <c r="K20" s="66">
        <f t="shared" si="3"/>
        <v>21</v>
      </c>
      <c r="L20" s="65">
        <f>VLOOKUP($A20,'Return Data'!$B$7:$R$2843,17,0)</f>
        <v>22.0657</v>
      </c>
      <c r="M20" s="66">
        <f t="shared" si="4"/>
        <v>9</v>
      </c>
      <c r="N20" s="65">
        <f>VLOOKUP($A20,'Return Data'!$B$7:$R$2843,14,0)</f>
        <v>17.1815</v>
      </c>
      <c r="O20" s="66">
        <f t="shared" si="6"/>
        <v>3</v>
      </c>
      <c r="P20" s="65">
        <f>VLOOKUP($A20,'Return Data'!$B$7:$R$2843,15,0)</f>
        <v>17.4739</v>
      </c>
      <c r="Q20" s="66">
        <f t="shared" si="7"/>
        <v>5</v>
      </c>
      <c r="R20" s="65">
        <f>VLOOKUP($A20,'Return Data'!$B$7:$R$2843,16,0)</f>
        <v>17.0228</v>
      </c>
      <c r="S20" s="67">
        <f t="shared" si="5"/>
        <v>14</v>
      </c>
    </row>
    <row r="21" spans="1:19" x14ac:dyDescent="0.3">
      <c r="A21" s="63" t="s">
        <v>924</v>
      </c>
      <c r="B21" s="64">
        <f>VLOOKUP($A21,'Return Data'!$B$7:$R$2843,3,0)</f>
        <v>44368</v>
      </c>
      <c r="C21" s="65">
        <f>VLOOKUP($A21,'Return Data'!$B$7:$R$2843,4,0)</f>
        <v>66.870999999999995</v>
      </c>
      <c r="D21" s="65">
        <f>VLOOKUP($A21,'Return Data'!$B$7:$R$2843,10,0)</f>
        <v>10.921099999999999</v>
      </c>
      <c r="E21" s="66">
        <f t="shared" si="0"/>
        <v>13</v>
      </c>
      <c r="F21" s="65">
        <f>VLOOKUP($A21,'Return Data'!$B$7:$R$2843,11,0)</f>
        <v>17.77</v>
      </c>
      <c r="G21" s="66">
        <f t="shared" si="1"/>
        <v>27</v>
      </c>
      <c r="H21" s="65">
        <f>VLOOKUP($A21,'Return Data'!$B$7:$R$2843,12,0)</f>
        <v>31.924099999999999</v>
      </c>
      <c r="I21" s="66">
        <f t="shared" si="2"/>
        <v>27</v>
      </c>
      <c r="J21" s="65">
        <f>VLOOKUP($A21,'Return Data'!$B$7:$R$2843,13,0)</f>
        <v>51.018500000000003</v>
      </c>
      <c r="K21" s="66">
        <f t="shared" si="3"/>
        <v>27</v>
      </c>
      <c r="L21" s="65">
        <f>VLOOKUP($A21,'Return Data'!$B$7:$R$2843,17,0)</f>
        <v>17.257100000000001</v>
      </c>
      <c r="M21" s="66">
        <f t="shared" si="4"/>
        <v>23</v>
      </c>
      <c r="N21" s="65">
        <f>VLOOKUP($A21,'Return Data'!$B$7:$R$2843,14,0)</f>
        <v>10.2521</v>
      </c>
      <c r="O21" s="66">
        <f t="shared" si="6"/>
        <v>22</v>
      </c>
      <c r="P21" s="65">
        <f>VLOOKUP($A21,'Return Data'!$B$7:$R$2843,15,0)</f>
        <v>13.094099999999999</v>
      </c>
      <c r="Q21" s="66">
        <f t="shared" si="7"/>
        <v>20</v>
      </c>
      <c r="R21" s="65">
        <f>VLOOKUP($A21,'Return Data'!$B$7:$R$2843,16,0)</f>
        <v>14.3065</v>
      </c>
      <c r="S21" s="67">
        <f t="shared" si="5"/>
        <v>21</v>
      </c>
    </row>
    <row r="22" spans="1:19" x14ac:dyDescent="0.3">
      <c r="A22" s="63" t="s">
        <v>926</v>
      </c>
      <c r="B22" s="64">
        <f>VLOOKUP($A22,'Return Data'!$B$7:$R$2843,3,0)</f>
        <v>44368</v>
      </c>
      <c r="C22" s="65">
        <f>VLOOKUP($A22,'Return Data'!$B$7:$R$2843,4,0)</f>
        <v>22.9161</v>
      </c>
      <c r="D22" s="65">
        <f>VLOOKUP($A22,'Return Data'!$B$7:$R$2843,10,0)</f>
        <v>10.3736</v>
      </c>
      <c r="E22" s="66">
        <f t="shared" si="0"/>
        <v>17</v>
      </c>
      <c r="F22" s="65">
        <f>VLOOKUP($A22,'Return Data'!$B$7:$R$2843,11,0)</f>
        <v>20.224399999999999</v>
      </c>
      <c r="G22" s="66">
        <f t="shared" si="1"/>
        <v>26</v>
      </c>
      <c r="H22" s="65">
        <f>VLOOKUP($A22,'Return Data'!$B$7:$R$2843,12,0)</f>
        <v>39.984099999999998</v>
      </c>
      <c r="I22" s="66">
        <f t="shared" si="2"/>
        <v>24</v>
      </c>
      <c r="J22" s="65">
        <f>VLOOKUP($A22,'Return Data'!$B$7:$R$2843,13,0)</f>
        <v>57.195399999999999</v>
      </c>
      <c r="K22" s="66">
        <f t="shared" si="3"/>
        <v>23</v>
      </c>
      <c r="L22" s="65">
        <f>VLOOKUP($A22,'Return Data'!$B$7:$R$2843,17,0)</f>
        <v>21.11</v>
      </c>
      <c r="M22" s="66">
        <f t="shared" si="4"/>
        <v>13</v>
      </c>
      <c r="N22" s="65">
        <f>VLOOKUP($A22,'Return Data'!$B$7:$R$2843,14,0)</f>
        <v>15.3377</v>
      </c>
      <c r="O22" s="66">
        <f t="shared" si="6"/>
        <v>10</v>
      </c>
      <c r="P22" s="65">
        <f>VLOOKUP($A22,'Return Data'!$B$7:$R$2843,15,0)</f>
        <v>18.243200000000002</v>
      </c>
      <c r="Q22" s="66">
        <f t="shared" si="7"/>
        <v>4</v>
      </c>
      <c r="R22" s="65">
        <f>VLOOKUP($A22,'Return Data'!$B$7:$R$2843,16,0)</f>
        <v>14.0131</v>
      </c>
      <c r="S22" s="67">
        <f t="shared" si="5"/>
        <v>23</v>
      </c>
    </row>
    <row r="23" spans="1:19" x14ac:dyDescent="0.3">
      <c r="A23" s="63" t="s">
        <v>928</v>
      </c>
      <c r="B23" s="64">
        <f>VLOOKUP($A23,'Return Data'!$B$7:$R$2843,3,0)</f>
        <v>44368</v>
      </c>
      <c r="C23" s="65">
        <f>VLOOKUP($A23,'Return Data'!$B$7:$R$2843,4,0)</f>
        <v>14.9992</v>
      </c>
      <c r="D23" s="65">
        <f>VLOOKUP($A23,'Return Data'!$B$7:$R$2843,10,0)</f>
        <v>12.8192</v>
      </c>
      <c r="E23" s="66">
        <f t="shared" si="0"/>
        <v>4</v>
      </c>
      <c r="F23" s="65">
        <f>VLOOKUP($A23,'Return Data'!$B$7:$R$2843,11,0)</f>
        <v>32.475999999999999</v>
      </c>
      <c r="G23" s="66">
        <f t="shared" si="1"/>
        <v>3</v>
      </c>
      <c r="H23" s="65">
        <f>VLOOKUP($A23,'Return Data'!$B$7:$R$2843,12,0)</f>
        <v>51.802999999999997</v>
      </c>
      <c r="I23" s="66">
        <f t="shared" si="2"/>
        <v>6</v>
      </c>
      <c r="J23" s="65">
        <f>VLOOKUP($A23,'Return Data'!$B$7:$R$2843,13,0)</f>
        <v>68.708500000000001</v>
      </c>
      <c r="K23" s="66">
        <f t="shared" si="3"/>
        <v>5</v>
      </c>
      <c r="L23" s="65"/>
      <c r="M23" s="66"/>
      <c r="N23" s="65"/>
      <c r="O23" s="66"/>
      <c r="P23" s="65"/>
      <c r="Q23" s="66"/>
      <c r="R23" s="65">
        <f>VLOOKUP($A23,'Return Data'!$B$7:$R$2843,16,0)</f>
        <v>31.592099999999999</v>
      </c>
      <c r="S23" s="67">
        <f t="shared" si="5"/>
        <v>1</v>
      </c>
    </row>
    <row r="24" spans="1:19" x14ac:dyDescent="0.3">
      <c r="A24" s="63" t="s">
        <v>930</v>
      </c>
      <c r="B24" s="64">
        <f>VLOOKUP($A24,'Return Data'!$B$7:$R$2843,3,0)</f>
        <v>44368</v>
      </c>
      <c r="C24" s="65">
        <f>VLOOKUP($A24,'Return Data'!$B$7:$R$2843,4,0)</f>
        <v>93.356999999999999</v>
      </c>
      <c r="D24" s="65">
        <f>VLOOKUP($A24,'Return Data'!$B$7:$R$2843,10,0)</f>
        <v>10.8977</v>
      </c>
      <c r="E24" s="66">
        <f t="shared" si="0"/>
        <v>14</v>
      </c>
      <c r="F24" s="65">
        <f>VLOOKUP($A24,'Return Data'!$B$7:$R$2843,11,0)</f>
        <v>29.244299999999999</v>
      </c>
      <c r="G24" s="66">
        <f t="shared" si="1"/>
        <v>7</v>
      </c>
      <c r="H24" s="65">
        <f>VLOOKUP($A24,'Return Data'!$B$7:$R$2843,12,0)</f>
        <v>50.98</v>
      </c>
      <c r="I24" s="66">
        <f t="shared" si="2"/>
        <v>7</v>
      </c>
      <c r="J24" s="65">
        <f>VLOOKUP($A24,'Return Data'!$B$7:$R$2843,13,0)</f>
        <v>70.892700000000005</v>
      </c>
      <c r="K24" s="66">
        <f t="shared" si="3"/>
        <v>3</v>
      </c>
      <c r="L24" s="65">
        <f>VLOOKUP($A24,'Return Data'!$B$7:$R$2843,17,0)</f>
        <v>28.006799999999998</v>
      </c>
      <c r="M24" s="66">
        <f t="shared" si="4"/>
        <v>2</v>
      </c>
      <c r="N24" s="65">
        <f>VLOOKUP($A24,'Return Data'!$B$7:$R$2843,14,0)</f>
        <v>22.263100000000001</v>
      </c>
      <c r="O24" s="66">
        <f t="shared" si="6"/>
        <v>1</v>
      </c>
      <c r="P24" s="65">
        <f>VLOOKUP($A24,'Return Data'!$B$7:$R$2843,15,0)</f>
        <v>22.408999999999999</v>
      </c>
      <c r="Q24" s="66">
        <f t="shared" si="7"/>
        <v>1</v>
      </c>
      <c r="R24" s="65">
        <f>VLOOKUP($A24,'Return Data'!$B$7:$R$2843,16,0)</f>
        <v>25.074300000000001</v>
      </c>
      <c r="S24" s="67">
        <f t="shared" si="5"/>
        <v>5</v>
      </c>
    </row>
    <row r="25" spans="1:19" x14ac:dyDescent="0.3">
      <c r="A25" s="63" t="s">
        <v>932</v>
      </c>
      <c r="B25" s="64">
        <f>VLOOKUP($A25,'Return Data'!$B$7:$R$2843,3,0)</f>
        <v>44368</v>
      </c>
      <c r="C25" s="65">
        <f>VLOOKUP($A25,'Return Data'!$B$7:$R$2843,4,0)</f>
        <v>14.937900000000001</v>
      </c>
      <c r="D25" s="65">
        <f>VLOOKUP($A25,'Return Data'!$B$7:$R$2843,10,0)</f>
        <v>11.1327</v>
      </c>
      <c r="E25" s="66">
        <f t="shared" si="0"/>
        <v>12</v>
      </c>
      <c r="F25" s="65">
        <f>VLOOKUP($A25,'Return Data'!$B$7:$R$2843,11,0)</f>
        <v>28.101400000000002</v>
      </c>
      <c r="G25" s="66">
        <f t="shared" si="1"/>
        <v>9</v>
      </c>
      <c r="H25" s="65">
        <f>VLOOKUP($A25,'Return Data'!$B$7:$R$2843,12,0)</f>
        <v>54.196100000000001</v>
      </c>
      <c r="I25" s="66">
        <f t="shared" si="2"/>
        <v>3</v>
      </c>
      <c r="J25" s="65">
        <f>VLOOKUP($A25,'Return Data'!$B$7:$R$2843,13,0)</f>
        <v>62.561100000000003</v>
      </c>
      <c r="K25" s="66">
        <f t="shared" si="3"/>
        <v>17</v>
      </c>
      <c r="L25" s="65"/>
      <c r="M25" s="66"/>
      <c r="N25" s="65"/>
      <c r="O25" s="66"/>
      <c r="P25" s="65"/>
      <c r="Q25" s="66"/>
      <c r="R25" s="65">
        <f>VLOOKUP($A25,'Return Data'!$B$7:$R$2843,16,0)</f>
        <v>26.9924</v>
      </c>
      <c r="S25" s="67">
        <f t="shared" si="5"/>
        <v>3</v>
      </c>
    </row>
    <row r="26" spans="1:19" x14ac:dyDescent="0.3">
      <c r="A26" s="63" t="s">
        <v>2021</v>
      </c>
      <c r="B26" s="64">
        <f>VLOOKUP($A26,'Return Data'!$B$7:$R$2843,3,0)</f>
        <v>44368</v>
      </c>
      <c r="C26" s="65">
        <f>VLOOKUP($A26,'Return Data'!$B$7:$R$2843,4,0)</f>
        <v>23.0837</v>
      </c>
      <c r="D26" s="65">
        <f>VLOOKUP($A26,'Return Data'!$B$7:$R$2843,10,0)</f>
        <v>10.4573</v>
      </c>
      <c r="E26" s="66">
        <f t="shared" si="0"/>
        <v>16</v>
      </c>
      <c r="F26" s="65">
        <f>VLOOKUP($A26,'Return Data'!$B$7:$R$2843,11,0)</f>
        <v>29.347300000000001</v>
      </c>
      <c r="G26" s="66">
        <f t="shared" si="1"/>
        <v>6</v>
      </c>
      <c r="H26" s="65">
        <f>VLOOKUP($A26,'Return Data'!$B$7:$R$2843,12,0)</f>
        <v>43.983400000000003</v>
      </c>
      <c r="I26" s="66">
        <f t="shared" si="2"/>
        <v>20</v>
      </c>
      <c r="J26" s="65">
        <f>VLOOKUP($A26,'Return Data'!$B$7:$R$2843,13,0)</f>
        <v>62.8491</v>
      </c>
      <c r="K26" s="66">
        <f t="shared" si="3"/>
        <v>16</v>
      </c>
      <c r="L26" s="65">
        <f>VLOOKUP($A26,'Return Data'!$B$7:$R$2843,17,0)</f>
        <v>18.4468</v>
      </c>
      <c r="M26" s="66">
        <f t="shared" si="4"/>
        <v>21</v>
      </c>
      <c r="N26" s="65">
        <f>VLOOKUP($A26,'Return Data'!$B$7:$R$2843,14,0)</f>
        <v>14.9002</v>
      </c>
      <c r="O26" s="66">
        <f t="shared" si="6"/>
        <v>11</v>
      </c>
      <c r="P26" s="65">
        <f>VLOOKUP($A26,'Return Data'!$B$7:$R$2843,15,0)</f>
        <v>16.100899999999999</v>
      </c>
      <c r="Q26" s="66">
        <f t="shared" si="7"/>
        <v>10</v>
      </c>
      <c r="R26" s="65">
        <f>VLOOKUP($A26,'Return Data'!$B$7:$R$2843,16,0)</f>
        <v>16.291899999999998</v>
      </c>
      <c r="S26" s="67">
        <f t="shared" si="5"/>
        <v>17</v>
      </c>
    </row>
    <row r="27" spans="1:19" x14ac:dyDescent="0.3">
      <c r="A27" s="63" t="s">
        <v>935</v>
      </c>
      <c r="B27" s="64">
        <f>VLOOKUP($A27,'Return Data'!$B$7:$R$2843,3,0)</f>
        <v>44368</v>
      </c>
      <c r="C27" s="65">
        <f>VLOOKUP($A27,'Return Data'!$B$7:$R$2843,4,0)</f>
        <v>758.86810000000003</v>
      </c>
      <c r="D27" s="65">
        <f>VLOOKUP($A27,'Return Data'!$B$7:$R$2843,10,0)</f>
        <v>8.2561</v>
      </c>
      <c r="E27" s="66">
        <f t="shared" si="0"/>
        <v>24</v>
      </c>
      <c r="F27" s="65">
        <f>VLOOKUP($A27,'Return Data'!$B$7:$R$2843,11,0)</f>
        <v>22.991199999999999</v>
      </c>
      <c r="G27" s="66">
        <f t="shared" si="1"/>
        <v>23</v>
      </c>
      <c r="H27" s="65">
        <f>VLOOKUP($A27,'Return Data'!$B$7:$R$2843,12,0)</f>
        <v>45.472200000000001</v>
      </c>
      <c r="I27" s="66">
        <f t="shared" si="2"/>
        <v>18</v>
      </c>
      <c r="J27" s="65">
        <f>VLOOKUP($A27,'Return Data'!$B$7:$R$2843,13,0)</f>
        <v>63.051900000000003</v>
      </c>
      <c r="K27" s="66">
        <f t="shared" si="3"/>
        <v>15</v>
      </c>
      <c r="L27" s="65">
        <f>VLOOKUP($A27,'Return Data'!$B$7:$R$2843,17,0)</f>
        <v>16.668299999999999</v>
      </c>
      <c r="M27" s="66">
        <f t="shared" si="4"/>
        <v>24</v>
      </c>
      <c r="N27" s="65">
        <f>VLOOKUP($A27,'Return Data'!$B$7:$R$2843,14,0)</f>
        <v>11.888199999999999</v>
      </c>
      <c r="O27" s="66">
        <f t="shared" si="6"/>
        <v>21</v>
      </c>
      <c r="P27" s="65">
        <f>VLOOKUP($A27,'Return Data'!$B$7:$R$2843,15,0)</f>
        <v>11.376300000000001</v>
      </c>
      <c r="Q27" s="66">
        <f t="shared" si="7"/>
        <v>22</v>
      </c>
      <c r="R27" s="65">
        <f>VLOOKUP($A27,'Return Data'!$B$7:$R$2843,16,0)</f>
        <v>12.870900000000001</v>
      </c>
      <c r="S27" s="67">
        <f t="shared" si="5"/>
        <v>26</v>
      </c>
    </row>
    <row r="28" spans="1:19" x14ac:dyDescent="0.3">
      <c r="A28" s="63" t="s">
        <v>937</v>
      </c>
      <c r="B28" s="64">
        <f>VLOOKUP($A28,'Return Data'!$B$7:$R$2843,3,0)</f>
        <v>44368</v>
      </c>
      <c r="C28" s="65">
        <f>VLOOKUP($A28,'Return Data'!$B$7:$R$2843,4,0)</f>
        <v>173.25</v>
      </c>
      <c r="D28" s="65">
        <f>VLOOKUP($A28,'Return Data'!$B$7:$R$2843,10,0)</f>
        <v>12.070600000000001</v>
      </c>
      <c r="E28" s="66">
        <f t="shared" si="0"/>
        <v>8</v>
      </c>
      <c r="F28" s="65">
        <f>VLOOKUP($A28,'Return Data'!$B$7:$R$2843,11,0)</f>
        <v>27.314800000000002</v>
      </c>
      <c r="G28" s="66">
        <f t="shared" si="1"/>
        <v>12</v>
      </c>
      <c r="H28" s="65">
        <f>VLOOKUP($A28,'Return Data'!$B$7:$R$2843,12,0)</f>
        <v>49.935099999999998</v>
      </c>
      <c r="I28" s="66">
        <f t="shared" si="2"/>
        <v>10</v>
      </c>
      <c r="J28" s="65">
        <f>VLOOKUP($A28,'Return Data'!$B$7:$R$2843,13,0)</f>
        <v>68.646000000000001</v>
      </c>
      <c r="K28" s="66">
        <f t="shared" si="3"/>
        <v>6</v>
      </c>
      <c r="L28" s="65">
        <f>VLOOKUP($A28,'Return Data'!$B$7:$R$2843,17,0)</f>
        <v>26.0623</v>
      </c>
      <c r="M28" s="66">
        <f t="shared" si="4"/>
        <v>4</v>
      </c>
      <c r="N28" s="65">
        <f>VLOOKUP($A28,'Return Data'!$B$7:$R$2843,14,0)</f>
        <v>16.016999999999999</v>
      </c>
      <c r="O28" s="66">
        <f t="shared" si="6"/>
        <v>9</v>
      </c>
      <c r="P28" s="65">
        <f>VLOOKUP($A28,'Return Data'!$B$7:$R$2843,15,0)</f>
        <v>19.067499999999999</v>
      </c>
      <c r="Q28" s="66">
        <f t="shared" si="7"/>
        <v>3</v>
      </c>
      <c r="R28" s="65">
        <f>VLOOKUP($A28,'Return Data'!$B$7:$R$2843,16,0)</f>
        <v>21.0945</v>
      </c>
      <c r="S28" s="67">
        <f t="shared" si="5"/>
        <v>7</v>
      </c>
    </row>
    <row r="29" spans="1:19" x14ac:dyDescent="0.3">
      <c r="A29" s="63" t="s">
        <v>939</v>
      </c>
      <c r="B29" s="64">
        <f>VLOOKUP($A29,'Return Data'!$B$7:$R$2843,3,0)</f>
        <v>44368</v>
      </c>
      <c r="C29" s="65">
        <f>VLOOKUP($A29,'Return Data'!$B$7:$R$2843,4,0)</f>
        <v>59.247999999999998</v>
      </c>
      <c r="D29" s="65">
        <f>VLOOKUP($A29,'Return Data'!$B$7:$R$2843,10,0)</f>
        <v>12.7599</v>
      </c>
      <c r="E29" s="66">
        <f t="shared" si="0"/>
        <v>5</v>
      </c>
      <c r="F29" s="65">
        <f>VLOOKUP($A29,'Return Data'!$B$7:$R$2843,11,0)</f>
        <v>25.304500000000001</v>
      </c>
      <c r="G29" s="66">
        <f t="shared" si="1"/>
        <v>15</v>
      </c>
      <c r="H29" s="65">
        <f>VLOOKUP($A29,'Return Data'!$B$7:$R$2843,12,0)</f>
        <v>45.820099999999996</v>
      </c>
      <c r="I29" s="66">
        <f t="shared" si="2"/>
        <v>15</v>
      </c>
      <c r="J29" s="65">
        <f>VLOOKUP($A29,'Return Data'!$B$7:$R$2843,13,0)</f>
        <v>53.4298</v>
      </c>
      <c r="K29" s="66">
        <f t="shared" si="3"/>
        <v>25</v>
      </c>
      <c r="L29" s="65">
        <f>VLOOKUP($A29,'Return Data'!$B$7:$R$2843,17,0)</f>
        <v>26.8599</v>
      </c>
      <c r="M29" s="66">
        <f t="shared" si="4"/>
        <v>3</v>
      </c>
      <c r="N29" s="65">
        <f>VLOOKUP($A29,'Return Data'!$B$7:$R$2843,14,0)</f>
        <v>17.1709</v>
      </c>
      <c r="O29" s="66">
        <f t="shared" si="6"/>
        <v>4</v>
      </c>
      <c r="P29" s="65">
        <f>VLOOKUP($A29,'Return Data'!$B$7:$R$2843,15,0)</f>
        <v>15.39</v>
      </c>
      <c r="Q29" s="66">
        <f t="shared" si="7"/>
        <v>14</v>
      </c>
      <c r="R29" s="65">
        <f>VLOOKUP($A29,'Return Data'!$B$7:$R$2843,16,0)</f>
        <v>18.077400000000001</v>
      </c>
      <c r="S29" s="67">
        <f t="shared" si="5"/>
        <v>9</v>
      </c>
    </row>
    <row r="30" spans="1:19" x14ac:dyDescent="0.3">
      <c r="A30" s="63" t="s">
        <v>1908</v>
      </c>
      <c r="B30" s="64">
        <f>VLOOKUP($A30,'Return Data'!$B$7:$R$2843,3,0)</f>
        <v>44368</v>
      </c>
      <c r="C30" s="65">
        <f>VLOOKUP($A30,'Return Data'!$B$7:$R$2843,4,0)</f>
        <v>338.51179999999999</v>
      </c>
      <c r="D30" s="65">
        <f>VLOOKUP($A30,'Return Data'!$B$7:$R$2843,10,0)</f>
        <v>13.388500000000001</v>
      </c>
      <c r="E30" s="66">
        <f t="shared" si="0"/>
        <v>2</v>
      </c>
      <c r="F30" s="65">
        <f>VLOOKUP($A30,'Return Data'!$B$7:$R$2843,11,0)</f>
        <v>28.1267</v>
      </c>
      <c r="G30" s="66">
        <f t="shared" si="1"/>
        <v>8</v>
      </c>
      <c r="H30" s="65">
        <f>VLOOKUP($A30,'Return Data'!$B$7:$R$2843,12,0)</f>
        <v>52.059100000000001</v>
      </c>
      <c r="I30" s="66">
        <f t="shared" si="2"/>
        <v>5</v>
      </c>
      <c r="J30" s="65">
        <f>VLOOKUP($A30,'Return Data'!$B$7:$R$2843,13,0)</f>
        <v>66.203900000000004</v>
      </c>
      <c r="K30" s="66">
        <f t="shared" si="3"/>
        <v>9</v>
      </c>
      <c r="L30" s="65">
        <f>VLOOKUP($A30,'Return Data'!$B$7:$R$2843,17,0)</f>
        <v>21.857900000000001</v>
      </c>
      <c r="M30" s="66">
        <f t="shared" si="4"/>
        <v>11</v>
      </c>
      <c r="N30" s="65">
        <f>VLOOKUP($A30,'Return Data'!$B$7:$R$2843,14,0)</f>
        <v>16.171099999999999</v>
      </c>
      <c r="O30" s="66">
        <f t="shared" si="6"/>
        <v>8</v>
      </c>
      <c r="P30" s="65">
        <f>VLOOKUP($A30,'Return Data'!$B$7:$R$2843,15,0)</f>
        <v>15.867800000000001</v>
      </c>
      <c r="Q30" s="66">
        <f t="shared" si="7"/>
        <v>11</v>
      </c>
      <c r="R30" s="65">
        <f>VLOOKUP($A30,'Return Data'!$B$7:$R$2843,16,0)</f>
        <v>17.134799999999998</v>
      </c>
      <c r="S30" s="67">
        <f t="shared" si="5"/>
        <v>13</v>
      </c>
    </row>
    <row r="31" spans="1:19" x14ac:dyDescent="0.3">
      <c r="A31" s="63" t="s">
        <v>941</v>
      </c>
      <c r="B31" s="64">
        <f>VLOOKUP($A31,'Return Data'!$B$7:$R$2843,3,0)</f>
        <v>44368</v>
      </c>
      <c r="C31" s="65">
        <f>VLOOKUP($A31,'Return Data'!$B$7:$R$2843,4,0)</f>
        <v>50.113500000000002</v>
      </c>
      <c r="D31" s="65">
        <f>VLOOKUP($A31,'Return Data'!$B$7:$R$2843,10,0)</f>
        <v>7.3141999999999996</v>
      </c>
      <c r="E31" s="66">
        <f t="shared" si="0"/>
        <v>27</v>
      </c>
      <c r="F31" s="65">
        <f>VLOOKUP($A31,'Return Data'!$B$7:$R$2843,11,0)</f>
        <v>24.150600000000001</v>
      </c>
      <c r="G31" s="66">
        <f t="shared" si="1"/>
        <v>19</v>
      </c>
      <c r="H31" s="65">
        <f>VLOOKUP($A31,'Return Data'!$B$7:$R$2843,12,0)</f>
        <v>40.345599999999997</v>
      </c>
      <c r="I31" s="66">
        <f t="shared" si="2"/>
        <v>23</v>
      </c>
      <c r="J31" s="65">
        <f>VLOOKUP($A31,'Return Data'!$B$7:$R$2843,13,0)</f>
        <v>58.035400000000003</v>
      </c>
      <c r="K31" s="66">
        <f t="shared" si="3"/>
        <v>20</v>
      </c>
      <c r="L31" s="65">
        <f>VLOOKUP($A31,'Return Data'!$B$7:$R$2843,17,0)</f>
        <v>17.4907</v>
      </c>
      <c r="M31" s="66">
        <f t="shared" si="4"/>
        <v>22</v>
      </c>
      <c r="N31" s="65">
        <f>VLOOKUP($A31,'Return Data'!$B$7:$R$2843,14,0)</f>
        <v>13.669700000000001</v>
      </c>
      <c r="O31" s="66">
        <f t="shared" si="6"/>
        <v>16</v>
      </c>
      <c r="P31" s="65">
        <f>VLOOKUP($A31,'Return Data'!$B$7:$R$2843,15,0)</f>
        <v>16.588999999999999</v>
      </c>
      <c r="Q31" s="66">
        <f t="shared" si="7"/>
        <v>9</v>
      </c>
      <c r="R31" s="65">
        <f>VLOOKUP($A31,'Return Data'!$B$7:$R$2843,16,0)</f>
        <v>15.0047</v>
      </c>
      <c r="S31" s="67">
        <f t="shared" si="5"/>
        <v>19</v>
      </c>
    </row>
    <row r="32" spans="1:19" x14ac:dyDescent="0.3">
      <c r="A32" s="63" t="s">
        <v>943</v>
      </c>
      <c r="B32" s="64">
        <f>VLOOKUP($A32,'Return Data'!$B$7:$R$2843,3,0)</f>
        <v>44368</v>
      </c>
      <c r="C32" s="65">
        <f>VLOOKUP($A32,'Return Data'!$B$7:$R$2843,4,0)</f>
        <v>327.1696</v>
      </c>
      <c r="D32" s="65">
        <f>VLOOKUP($A32,'Return Data'!$B$7:$R$2843,10,0)</f>
        <v>8.1404999999999994</v>
      </c>
      <c r="E32" s="66">
        <f t="shared" si="0"/>
        <v>26</v>
      </c>
      <c r="F32" s="65">
        <f>VLOOKUP($A32,'Return Data'!$B$7:$R$2843,11,0)</f>
        <v>23.749700000000001</v>
      </c>
      <c r="G32" s="66">
        <f t="shared" si="1"/>
        <v>20</v>
      </c>
      <c r="H32" s="65">
        <f>VLOOKUP($A32,'Return Data'!$B$7:$R$2843,12,0)</f>
        <v>43.91</v>
      </c>
      <c r="I32" s="66">
        <f t="shared" si="2"/>
        <v>21</v>
      </c>
      <c r="J32" s="65">
        <f>VLOOKUP($A32,'Return Data'!$B$7:$R$2843,13,0)</f>
        <v>55.884999999999998</v>
      </c>
      <c r="K32" s="66">
        <f t="shared" si="3"/>
        <v>24</v>
      </c>
      <c r="L32" s="65">
        <f>VLOOKUP($A32,'Return Data'!$B$7:$R$2843,17,0)</f>
        <v>20.5412</v>
      </c>
      <c r="M32" s="66">
        <f t="shared" si="4"/>
        <v>15</v>
      </c>
      <c r="N32" s="65">
        <f>VLOOKUP($A32,'Return Data'!$B$7:$R$2843,14,0)</f>
        <v>17.658799999999999</v>
      </c>
      <c r="O32" s="66">
        <f t="shared" si="6"/>
        <v>2</v>
      </c>
      <c r="P32" s="65">
        <f>VLOOKUP($A32,'Return Data'!$B$7:$R$2843,15,0)</f>
        <v>15.6249</v>
      </c>
      <c r="Q32" s="66">
        <f t="shared" si="7"/>
        <v>13</v>
      </c>
      <c r="R32" s="65">
        <f>VLOOKUP($A32,'Return Data'!$B$7:$R$2843,16,0)</f>
        <v>16.6404</v>
      </c>
      <c r="S32" s="67">
        <f t="shared" si="5"/>
        <v>15</v>
      </c>
    </row>
    <row r="33" spans="1:19" x14ac:dyDescent="0.3">
      <c r="A33" s="63" t="s">
        <v>944</v>
      </c>
      <c r="B33" s="64">
        <f>VLOOKUP($A33,'Return Data'!$B$7:$R$2843,3,0)</f>
        <v>44368</v>
      </c>
      <c r="C33" s="65">
        <f>VLOOKUP($A33,'Return Data'!$B$7:$R$2843,4,0)</f>
        <v>14.55</v>
      </c>
      <c r="D33" s="65">
        <f>VLOOKUP($A33,'Return Data'!$B$7:$R$2843,10,0)</f>
        <v>9.7285000000000004</v>
      </c>
      <c r="E33" s="66">
        <f t="shared" si="0"/>
        <v>20</v>
      </c>
      <c r="F33" s="65">
        <f>VLOOKUP($A33,'Return Data'!$B$7:$R$2843,11,0)</f>
        <v>21.351099999999999</v>
      </c>
      <c r="G33" s="66">
        <f t="shared" si="1"/>
        <v>24</v>
      </c>
      <c r="H33" s="65">
        <f>VLOOKUP($A33,'Return Data'!$B$7:$R$2843,12,0)</f>
        <v>39.234400000000001</v>
      </c>
      <c r="I33" s="66">
        <f t="shared" si="2"/>
        <v>25</v>
      </c>
      <c r="J33" s="65">
        <f>VLOOKUP($A33,'Return Data'!$B$7:$R$2843,13,0)</f>
        <v>57.2973</v>
      </c>
      <c r="K33" s="66">
        <f t="shared" si="3"/>
        <v>22</v>
      </c>
      <c r="L33" s="65"/>
      <c r="M33" s="66"/>
      <c r="N33" s="65"/>
      <c r="O33" s="66"/>
      <c r="P33" s="65"/>
      <c r="Q33" s="66"/>
      <c r="R33" s="65">
        <f>VLOOKUP($A33,'Return Data'!$B$7:$R$2843,16,0)</f>
        <v>27.522300000000001</v>
      </c>
      <c r="S33" s="67">
        <f t="shared" si="5"/>
        <v>2</v>
      </c>
    </row>
    <row r="34" spans="1:19" x14ac:dyDescent="0.3">
      <c r="A34" s="63" t="s">
        <v>946</v>
      </c>
      <c r="B34" s="64">
        <f>VLOOKUP($A34,'Return Data'!$B$7:$R$2843,3,0)</f>
        <v>44368</v>
      </c>
      <c r="C34" s="65">
        <f>VLOOKUP($A34,'Return Data'!$B$7:$R$2843,4,0)</f>
        <v>91.980900000000005</v>
      </c>
      <c r="D34" s="65">
        <f>VLOOKUP($A34,'Return Data'!$B$7:$R$2843,10,0)</f>
        <v>12.3687</v>
      </c>
      <c r="E34" s="66">
        <f t="shared" si="0"/>
        <v>7</v>
      </c>
      <c r="F34" s="65">
        <f>VLOOKUP($A34,'Return Data'!$B$7:$R$2843,11,0)</f>
        <v>34.1404</v>
      </c>
      <c r="G34" s="66">
        <f t="shared" si="1"/>
        <v>1</v>
      </c>
      <c r="H34" s="65">
        <f>VLOOKUP($A34,'Return Data'!$B$7:$R$2843,12,0)</f>
        <v>54.380600000000001</v>
      </c>
      <c r="I34" s="66">
        <f t="shared" si="2"/>
        <v>2</v>
      </c>
      <c r="J34" s="65">
        <f>VLOOKUP($A34,'Return Data'!$B$7:$R$2843,13,0)</f>
        <v>71.947500000000005</v>
      </c>
      <c r="K34" s="66">
        <f t="shared" si="3"/>
        <v>2</v>
      </c>
      <c r="L34" s="65">
        <f>VLOOKUP($A34,'Return Data'!$B$7:$R$2843,17,0)</f>
        <v>20.693000000000001</v>
      </c>
      <c r="M34" s="66">
        <f t="shared" si="4"/>
        <v>14</v>
      </c>
      <c r="N34" s="65">
        <f>VLOOKUP($A34,'Return Data'!$B$7:$R$2843,14,0)</f>
        <v>13.07</v>
      </c>
      <c r="O34" s="66">
        <f t="shared" si="6"/>
        <v>18</v>
      </c>
      <c r="P34" s="65">
        <f>VLOOKUP($A34,'Return Data'!$B$7:$R$2843,15,0)</f>
        <v>13.251300000000001</v>
      </c>
      <c r="Q34" s="66">
        <f t="shared" si="7"/>
        <v>19</v>
      </c>
      <c r="R34" s="65">
        <f>VLOOKUP($A34,'Return Data'!$B$7:$R$2843,16,0)</f>
        <v>13.501300000000001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10.882188888888889</v>
      </c>
      <c r="E36" s="74"/>
      <c r="F36" s="75">
        <f>AVERAGE(F8:F34)</f>
        <v>26.221025925925929</v>
      </c>
      <c r="G36" s="74"/>
      <c r="H36" s="75">
        <f>AVERAGE(H8:H34)</f>
        <v>46.725418518518524</v>
      </c>
      <c r="I36" s="74"/>
      <c r="J36" s="75">
        <f>AVERAGE(J8:J34)</f>
        <v>63.104174074074052</v>
      </c>
      <c r="K36" s="74"/>
      <c r="L36" s="75">
        <f>AVERAGE(L8:L34)</f>
        <v>21.749437499999999</v>
      </c>
      <c r="M36" s="74"/>
      <c r="N36" s="75">
        <f>AVERAGE(N8:N34)</f>
        <v>15.039150000000001</v>
      </c>
      <c r="O36" s="74"/>
      <c r="P36" s="75">
        <f>AVERAGE(P8:P34)</f>
        <v>15.957513636363638</v>
      </c>
      <c r="Q36" s="74"/>
      <c r="R36" s="75">
        <f>AVERAGE(R8:R34)</f>
        <v>18.224644444444447</v>
      </c>
      <c r="S36" s="76"/>
    </row>
    <row r="37" spans="1:19" x14ac:dyDescent="0.3">
      <c r="A37" s="73" t="s">
        <v>28</v>
      </c>
      <c r="B37" s="74"/>
      <c r="C37" s="74"/>
      <c r="D37" s="75">
        <f>MIN(D8:D34)</f>
        <v>7.3141999999999996</v>
      </c>
      <c r="E37" s="74"/>
      <c r="F37" s="75">
        <f>MIN(F8:F34)</f>
        <v>17.77</v>
      </c>
      <c r="G37" s="74"/>
      <c r="H37" s="75">
        <f>MIN(H8:H34)</f>
        <v>31.924099999999999</v>
      </c>
      <c r="I37" s="74"/>
      <c r="J37" s="75">
        <f>MIN(J8:J34)</f>
        <v>51.018500000000003</v>
      </c>
      <c r="K37" s="74"/>
      <c r="L37" s="75">
        <f>MIN(L8:L34)</f>
        <v>16.668299999999999</v>
      </c>
      <c r="M37" s="74"/>
      <c r="N37" s="75">
        <f>MIN(N8:N34)</f>
        <v>10.2521</v>
      </c>
      <c r="O37" s="74"/>
      <c r="P37" s="75">
        <f>MIN(P8:P34)</f>
        <v>11.376300000000001</v>
      </c>
      <c r="Q37" s="74"/>
      <c r="R37" s="75">
        <f>MIN(R8:R34)</f>
        <v>11.3072</v>
      </c>
      <c r="S37" s="76"/>
    </row>
    <row r="38" spans="1:19" ht="15" thickBot="1" x14ac:dyDescent="0.35">
      <c r="A38" s="77" t="s">
        <v>29</v>
      </c>
      <c r="B38" s="78"/>
      <c r="C38" s="78"/>
      <c r="D38" s="79">
        <f>MAX(D8:D34)</f>
        <v>15.141999999999999</v>
      </c>
      <c r="E38" s="78"/>
      <c r="F38" s="79">
        <f>MAX(F8:F34)</f>
        <v>34.1404</v>
      </c>
      <c r="G38" s="78"/>
      <c r="H38" s="79">
        <f>MAX(H8:H34)</f>
        <v>57.315199999999997</v>
      </c>
      <c r="I38" s="78"/>
      <c r="J38" s="79">
        <f>MAX(J8:J34)</f>
        <v>74.655299999999997</v>
      </c>
      <c r="K38" s="78"/>
      <c r="L38" s="79">
        <f>MAX(L8:L34)</f>
        <v>30.551500000000001</v>
      </c>
      <c r="M38" s="78"/>
      <c r="N38" s="79">
        <f>MAX(N8:N34)</f>
        <v>22.263100000000001</v>
      </c>
      <c r="O38" s="78"/>
      <c r="P38" s="79">
        <f>MAX(P8:P34)</f>
        <v>22.408999999999999</v>
      </c>
      <c r="Q38" s="78"/>
      <c r="R38" s="79">
        <f>MAX(R8:R34)</f>
        <v>31.592099999999999</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44368</v>
      </c>
      <c r="C8" s="65">
        <f>VLOOKUP($A8,'Return Data'!$B$7:$R$2843,4,0)</f>
        <v>713.50750356303195</v>
      </c>
      <c r="D8" s="65">
        <f>VLOOKUP($A8,'Return Data'!$B$7:$R$2843,10,0)</f>
        <v>9.7789999999999999</v>
      </c>
      <c r="E8" s="66">
        <f t="shared" ref="E8:E34" si="0">RANK(D8,D$8:D$34,0)</f>
        <v>18</v>
      </c>
      <c r="F8" s="65">
        <f>VLOOKUP($A8,'Return Data'!$B$7:$R$2843,11,0)</f>
        <v>24.160399999999999</v>
      </c>
      <c r="G8" s="66">
        <f t="shared" ref="G8:G34" si="1">RANK(F8,F$8:F$34,0)</f>
        <v>16</v>
      </c>
      <c r="H8" s="65">
        <f>VLOOKUP($A8,'Return Data'!$B$7:$R$2843,12,0)</f>
        <v>46.92</v>
      </c>
      <c r="I8" s="66">
        <f>RANK(H8,H$8:H$34,0)</f>
        <v>12</v>
      </c>
      <c r="J8" s="65">
        <f>VLOOKUP($A8,'Return Data'!$B$7:$R$2843,13,0)</f>
        <v>66.044399999999996</v>
      </c>
      <c r="K8" s="66">
        <f>RANK(J8,J$8:J$34,0)</f>
        <v>6</v>
      </c>
      <c r="L8" s="65">
        <f>VLOOKUP($A8,'Return Data'!$B$7:$R$2843,17,0)</f>
        <v>20.536100000000001</v>
      </c>
      <c r="M8" s="66">
        <f>RANK(L8,L$8:L$34,0)</f>
        <v>11</v>
      </c>
      <c r="N8" s="65">
        <f>VLOOKUP($A8,'Return Data'!$B$7:$R$2843,14,0)</f>
        <v>13.072800000000001</v>
      </c>
      <c r="O8" s="66">
        <f>RANK(N8,N$8:N$34,0)</f>
        <v>13</v>
      </c>
      <c r="P8" s="65">
        <f>VLOOKUP($A8,'Return Data'!$B$7:$R$2843,15,0)</f>
        <v>14.138199999999999</v>
      </c>
      <c r="Q8" s="66">
        <f>RANK(P8,P$8:P$34,0)</f>
        <v>13</v>
      </c>
      <c r="R8" s="65">
        <f>VLOOKUP($A8,'Return Data'!$B$7:$R$2843,16,0)</f>
        <v>17.865100000000002</v>
      </c>
      <c r="S8" s="67">
        <f>RANK(R8,R$8:R$34,0)</f>
        <v>11</v>
      </c>
    </row>
    <row r="9" spans="1:20" x14ac:dyDescent="0.3">
      <c r="A9" s="63" t="s">
        <v>901</v>
      </c>
      <c r="B9" s="64">
        <f>VLOOKUP($A9,'Return Data'!$B$7:$R$2843,3,0)</f>
        <v>44368</v>
      </c>
      <c r="C9" s="65">
        <f>VLOOKUP($A9,'Return Data'!$B$7:$R$2843,4,0)</f>
        <v>17.989999999999998</v>
      </c>
      <c r="D9" s="65">
        <f>VLOOKUP($A9,'Return Data'!$B$7:$R$2843,10,0)</f>
        <v>12.2271</v>
      </c>
      <c r="E9" s="66">
        <f t="shared" si="0"/>
        <v>5</v>
      </c>
      <c r="F9" s="65">
        <f>VLOOKUP($A9,'Return Data'!$B$7:$R$2843,11,0)</f>
        <v>25.892199999999999</v>
      </c>
      <c r="G9" s="66">
        <f t="shared" si="1"/>
        <v>14</v>
      </c>
      <c r="H9" s="65">
        <f>VLOOKUP($A9,'Return Data'!$B$7:$R$2843,12,0)</f>
        <v>47.701099999999997</v>
      </c>
      <c r="I9" s="66">
        <f t="shared" ref="I9:I34" si="2">RANK(H9,H$8:H$34,0)</f>
        <v>11</v>
      </c>
      <c r="J9" s="65">
        <f>VLOOKUP($A9,'Return Data'!$B$7:$R$2843,13,0)</f>
        <v>62.218200000000003</v>
      </c>
      <c r="K9" s="66">
        <f t="shared" ref="K9:K34" si="3">RANK(J9,J$8:J$34,0)</f>
        <v>14</v>
      </c>
      <c r="L9" s="65">
        <f>VLOOKUP($A9,'Return Data'!$B$7:$R$2843,17,0)</f>
        <v>28.426200000000001</v>
      </c>
      <c r="M9" s="66">
        <f t="shared" ref="M9:M34" si="4">RANK(L9,L$8:L$34,0)</f>
        <v>1</v>
      </c>
      <c r="N9" s="65"/>
      <c r="O9" s="66"/>
      <c r="P9" s="65"/>
      <c r="Q9" s="66"/>
      <c r="R9" s="65">
        <f>VLOOKUP($A9,'Return Data'!$B$7:$R$2843,16,0)</f>
        <v>24.6434</v>
      </c>
      <c r="S9" s="67">
        <f t="shared" ref="S9:S34" si="5">RANK(R9,R$8:R$34,0)</f>
        <v>4</v>
      </c>
    </row>
    <row r="10" spans="1:20" x14ac:dyDescent="0.3">
      <c r="A10" s="63" t="s">
        <v>903</v>
      </c>
      <c r="B10" s="64">
        <f>VLOOKUP($A10,'Return Data'!$B$7:$R$2843,3,0)</f>
        <v>44368</v>
      </c>
      <c r="C10" s="65">
        <f>VLOOKUP($A10,'Return Data'!$B$7:$R$2843,4,0)</f>
        <v>49.74</v>
      </c>
      <c r="D10" s="65">
        <f>VLOOKUP($A10,'Return Data'!$B$7:$R$2843,10,0)</f>
        <v>14.819900000000001</v>
      </c>
      <c r="E10" s="66">
        <f t="shared" si="0"/>
        <v>1</v>
      </c>
      <c r="F10" s="65">
        <f>VLOOKUP($A10,'Return Data'!$B$7:$R$2843,11,0)</f>
        <v>23.885400000000001</v>
      </c>
      <c r="G10" s="66">
        <f t="shared" si="1"/>
        <v>18</v>
      </c>
      <c r="H10" s="65">
        <f>VLOOKUP($A10,'Return Data'!$B$7:$R$2843,12,0)</f>
        <v>43.549799999999998</v>
      </c>
      <c r="I10" s="66">
        <f t="shared" si="2"/>
        <v>19</v>
      </c>
      <c r="J10" s="65">
        <f>VLOOKUP($A10,'Return Data'!$B$7:$R$2843,13,0)</f>
        <v>59.935699999999997</v>
      </c>
      <c r="K10" s="66">
        <f t="shared" si="3"/>
        <v>16</v>
      </c>
      <c r="L10" s="65">
        <f>VLOOKUP($A10,'Return Data'!$B$7:$R$2843,17,0)</f>
        <v>21.583100000000002</v>
      </c>
      <c r="M10" s="66">
        <f t="shared" si="4"/>
        <v>7</v>
      </c>
      <c r="N10" s="65">
        <f>VLOOKUP($A10,'Return Data'!$B$7:$R$2843,14,0)</f>
        <v>11.019399999999999</v>
      </c>
      <c r="O10" s="66">
        <f t="shared" ref="O10:O34" si="6">RANK(N10,N$8:N$34,0)</f>
        <v>21</v>
      </c>
      <c r="P10" s="65">
        <f>VLOOKUP($A10,'Return Data'!$B$7:$R$2843,15,0)</f>
        <v>12.806699999999999</v>
      </c>
      <c r="Q10" s="66">
        <f t="shared" ref="Q10:Q34" si="7">RANK(P10,P$8:P$34,0)</f>
        <v>18</v>
      </c>
      <c r="R10" s="65">
        <f>VLOOKUP($A10,'Return Data'!$B$7:$R$2843,16,0)</f>
        <v>13.493600000000001</v>
      </c>
      <c r="S10" s="67">
        <f t="shared" si="5"/>
        <v>17</v>
      </c>
    </row>
    <row r="11" spans="1:20" x14ac:dyDescent="0.3">
      <c r="A11" s="63" t="s">
        <v>905</v>
      </c>
      <c r="B11" s="64">
        <f>VLOOKUP($A11,'Return Data'!$B$7:$R$2843,3,0)</f>
        <v>44368</v>
      </c>
      <c r="C11" s="65">
        <f>VLOOKUP($A11,'Return Data'!$B$7:$R$2843,4,0)</f>
        <v>142.49</v>
      </c>
      <c r="D11" s="65">
        <f>VLOOKUP($A11,'Return Data'!$B$7:$R$2843,10,0)</f>
        <v>10.132899999999999</v>
      </c>
      <c r="E11" s="66">
        <f t="shared" si="0"/>
        <v>15</v>
      </c>
      <c r="F11" s="65">
        <f>VLOOKUP($A11,'Return Data'!$B$7:$R$2843,11,0)</f>
        <v>24.033799999999999</v>
      </c>
      <c r="G11" s="66">
        <f t="shared" si="1"/>
        <v>17</v>
      </c>
      <c r="H11" s="65">
        <f>VLOOKUP($A11,'Return Data'!$B$7:$R$2843,12,0)</f>
        <v>44.206099999999999</v>
      </c>
      <c r="I11" s="66">
        <f t="shared" si="2"/>
        <v>17</v>
      </c>
      <c r="J11" s="65">
        <f>VLOOKUP($A11,'Return Data'!$B$7:$R$2843,13,0)</f>
        <v>63.2562</v>
      </c>
      <c r="K11" s="66">
        <f t="shared" si="3"/>
        <v>11</v>
      </c>
      <c r="L11" s="65">
        <f>VLOOKUP($A11,'Return Data'!$B$7:$R$2843,17,0)</f>
        <v>23.386700000000001</v>
      </c>
      <c r="M11" s="66">
        <f t="shared" si="4"/>
        <v>5</v>
      </c>
      <c r="N11" s="65">
        <f>VLOOKUP($A11,'Return Data'!$B$7:$R$2843,14,0)</f>
        <v>15.571400000000001</v>
      </c>
      <c r="O11" s="66">
        <f t="shared" si="6"/>
        <v>6</v>
      </c>
      <c r="P11" s="65">
        <f>VLOOKUP($A11,'Return Data'!$B$7:$R$2843,15,0)</f>
        <v>18.135100000000001</v>
      </c>
      <c r="Q11" s="66">
        <f t="shared" si="7"/>
        <v>2</v>
      </c>
      <c r="R11" s="65">
        <f>VLOOKUP($A11,'Return Data'!$B$7:$R$2843,16,0)</f>
        <v>17.7134</v>
      </c>
      <c r="S11" s="67">
        <f t="shared" si="5"/>
        <v>12</v>
      </c>
    </row>
    <row r="12" spans="1:20" x14ac:dyDescent="0.3">
      <c r="A12" s="63" t="s">
        <v>907</v>
      </c>
      <c r="B12" s="64">
        <f>VLOOKUP($A12,'Return Data'!$B$7:$R$2843,3,0)</f>
        <v>44368</v>
      </c>
      <c r="C12" s="65">
        <f>VLOOKUP($A12,'Return Data'!$B$7:$R$2843,4,0)</f>
        <v>328.01799999999997</v>
      </c>
      <c r="D12" s="65">
        <f>VLOOKUP($A12,'Return Data'!$B$7:$R$2843,10,0)</f>
        <v>12.9049</v>
      </c>
      <c r="E12" s="66">
        <f t="shared" si="0"/>
        <v>3</v>
      </c>
      <c r="F12" s="65">
        <f>VLOOKUP($A12,'Return Data'!$B$7:$R$2843,11,0)</f>
        <v>28.963699999999999</v>
      </c>
      <c r="G12" s="66">
        <f t="shared" si="1"/>
        <v>5</v>
      </c>
      <c r="H12" s="65">
        <f>VLOOKUP($A12,'Return Data'!$B$7:$R$2843,12,0)</f>
        <v>49.567500000000003</v>
      </c>
      <c r="I12" s="66">
        <f t="shared" si="2"/>
        <v>8</v>
      </c>
      <c r="J12" s="65">
        <f>VLOOKUP($A12,'Return Data'!$B$7:$R$2843,13,0)</f>
        <v>61.905799999999999</v>
      </c>
      <c r="K12" s="66">
        <f t="shared" si="3"/>
        <v>15</v>
      </c>
      <c r="L12" s="65">
        <f>VLOOKUP($A12,'Return Data'!$B$7:$R$2843,17,0)</f>
        <v>22.186</v>
      </c>
      <c r="M12" s="66">
        <f t="shared" si="4"/>
        <v>6</v>
      </c>
      <c r="N12" s="65">
        <f>VLOOKUP($A12,'Return Data'!$B$7:$R$2843,14,0)</f>
        <v>15.6777</v>
      </c>
      <c r="O12" s="66">
        <f t="shared" si="6"/>
        <v>5</v>
      </c>
      <c r="P12" s="65">
        <f>VLOOKUP($A12,'Return Data'!$B$7:$R$2843,15,0)</f>
        <v>16.184000000000001</v>
      </c>
      <c r="Q12" s="66">
        <f t="shared" si="7"/>
        <v>5</v>
      </c>
      <c r="R12" s="65">
        <f>VLOOKUP($A12,'Return Data'!$B$7:$R$2843,16,0)</f>
        <v>17.978100000000001</v>
      </c>
      <c r="S12" s="67">
        <f t="shared" si="5"/>
        <v>10</v>
      </c>
    </row>
    <row r="13" spans="1:20" x14ac:dyDescent="0.3">
      <c r="A13" s="63" t="s">
        <v>909</v>
      </c>
      <c r="B13" s="64">
        <f>VLOOKUP($A13,'Return Data'!$B$7:$R$2843,3,0)</f>
        <v>44368</v>
      </c>
      <c r="C13" s="65">
        <f>VLOOKUP($A13,'Return Data'!$B$7:$R$2843,4,0)</f>
        <v>46.545999999999999</v>
      </c>
      <c r="D13" s="65">
        <f>VLOOKUP($A13,'Return Data'!$B$7:$R$2843,10,0)</f>
        <v>9.2527000000000008</v>
      </c>
      <c r="E13" s="66">
        <f t="shared" si="0"/>
        <v>22</v>
      </c>
      <c r="F13" s="65">
        <f>VLOOKUP($A13,'Return Data'!$B$7:$R$2843,11,0)</f>
        <v>26.137499999999999</v>
      </c>
      <c r="G13" s="66">
        <f t="shared" si="1"/>
        <v>13</v>
      </c>
      <c r="H13" s="65">
        <f>VLOOKUP($A13,'Return Data'!$B$7:$R$2843,12,0)</f>
        <v>45.351799999999997</v>
      </c>
      <c r="I13" s="66">
        <f t="shared" si="2"/>
        <v>13</v>
      </c>
      <c r="J13" s="65">
        <f>VLOOKUP($A13,'Return Data'!$B$7:$R$2843,13,0)</f>
        <v>63.4512</v>
      </c>
      <c r="K13" s="66">
        <f t="shared" si="3"/>
        <v>10</v>
      </c>
      <c r="L13" s="65">
        <f>VLOOKUP($A13,'Return Data'!$B$7:$R$2843,17,0)</f>
        <v>21.485800000000001</v>
      </c>
      <c r="M13" s="66">
        <f t="shared" si="4"/>
        <v>8</v>
      </c>
      <c r="N13" s="65">
        <f>VLOOKUP($A13,'Return Data'!$B$7:$R$2843,14,0)</f>
        <v>15.278</v>
      </c>
      <c r="O13" s="66">
        <f t="shared" si="6"/>
        <v>8</v>
      </c>
      <c r="P13" s="65">
        <f>VLOOKUP($A13,'Return Data'!$B$7:$R$2843,15,0)</f>
        <v>15.412599999999999</v>
      </c>
      <c r="Q13" s="66">
        <f t="shared" si="7"/>
        <v>7</v>
      </c>
      <c r="R13" s="65">
        <f>VLOOKUP($A13,'Return Data'!$B$7:$R$2843,16,0)</f>
        <v>11.5844</v>
      </c>
      <c r="S13" s="67">
        <f t="shared" si="5"/>
        <v>26</v>
      </c>
    </row>
    <row r="14" spans="1:20" x14ac:dyDescent="0.3">
      <c r="A14" s="63" t="s">
        <v>910</v>
      </c>
      <c r="B14" s="64">
        <f>VLOOKUP($A14,'Return Data'!$B$7:$R$2843,3,0)</f>
        <v>44368</v>
      </c>
      <c r="C14" s="65">
        <f>VLOOKUP($A14,'Return Data'!$B$7:$R$2843,4,0)</f>
        <v>110.0556</v>
      </c>
      <c r="D14" s="65">
        <f>VLOOKUP($A14,'Return Data'!$B$7:$R$2843,10,0)</f>
        <v>11.3436</v>
      </c>
      <c r="E14" s="66">
        <f t="shared" si="0"/>
        <v>10</v>
      </c>
      <c r="F14" s="65">
        <f>VLOOKUP($A14,'Return Data'!$B$7:$R$2843,11,0)</f>
        <v>29.989599999999999</v>
      </c>
      <c r="G14" s="66">
        <f t="shared" si="1"/>
        <v>4</v>
      </c>
      <c r="H14" s="65">
        <f>VLOOKUP($A14,'Return Data'!$B$7:$R$2843,12,0)</f>
        <v>56.396099999999997</v>
      </c>
      <c r="I14" s="66">
        <f t="shared" si="2"/>
        <v>1</v>
      </c>
      <c r="J14" s="65">
        <f>VLOOKUP($A14,'Return Data'!$B$7:$R$2843,13,0)</f>
        <v>73.196200000000005</v>
      </c>
      <c r="K14" s="66">
        <f t="shared" si="3"/>
        <v>1</v>
      </c>
      <c r="L14" s="65">
        <f>VLOOKUP($A14,'Return Data'!$B$7:$R$2843,17,0)</f>
        <v>17.9038</v>
      </c>
      <c r="M14" s="66">
        <f t="shared" si="4"/>
        <v>18</v>
      </c>
      <c r="N14" s="65">
        <f>VLOOKUP($A14,'Return Data'!$B$7:$R$2843,14,0)</f>
        <v>11.456799999999999</v>
      </c>
      <c r="O14" s="66">
        <f t="shared" si="6"/>
        <v>19</v>
      </c>
      <c r="P14" s="65">
        <f>VLOOKUP($A14,'Return Data'!$B$7:$R$2843,15,0)</f>
        <v>11.885300000000001</v>
      </c>
      <c r="Q14" s="66">
        <f t="shared" si="7"/>
        <v>21</v>
      </c>
      <c r="R14" s="65">
        <f>VLOOKUP($A14,'Return Data'!$B$7:$R$2843,16,0)</f>
        <v>15.836</v>
      </c>
      <c r="S14" s="67">
        <f t="shared" si="5"/>
        <v>14</v>
      </c>
    </row>
    <row r="15" spans="1:20" x14ac:dyDescent="0.3">
      <c r="A15" s="63" t="s">
        <v>913</v>
      </c>
      <c r="B15" s="64">
        <f>VLOOKUP($A15,'Return Data'!$B$7:$R$2843,3,0)</f>
        <v>44368</v>
      </c>
      <c r="C15" s="65">
        <f>VLOOKUP($A15,'Return Data'!$B$7:$R$2843,4,0)</f>
        <v>219.59297782633101</v>
      </c>
      <c r="D15" s="65">
        <f>VLOOKUP($A15,'Return Data'!$B$7:$R$2843,10,0)</f>
        <v>11.610300000000001</v>
      </c>
      <c r="E15" s="66">
        <f t="shared" si="0"/>
        <v>9</v>
      </c>
      <c r="F15" s="65">
        <f>VLOOKUP($A15,'Return Data'!$B$7:$R$2843,11,0)</f>
        <v>32.416899999999998</v>
      </c>
      <c r="G15" s="66">
        <f t="shared" si="1"/>
        <v>2</v>
      </c>
      <c r="H15" s="65">
        <f>VLOOKUP($A15,'Return Data'!$B$7:$R$2843,12,0)</f>
        <v>52.776000000000003</v>
      </c>
      <c r="I15" s="66">
        <f t="shared" si="2"/>
        <v>3</v>
      </c>
      <c r="J15" s="65">
        <f>VLOOKUP($A15,'Return Data'!$B$7:$R$2843,13,0)</f>
        <v>69.916300000000007</v>
      </c>
      <c r="K15" s="66">
        <f t="shared" si="3"/>
        <v>3</v>
      </c>
      <c r="L15" s="65">
        <f>VLOOKUP($A15,'Return Data'!$B$7:$R$2843,17,0)</f>
        <v>19.684999999999999</v>
      </c>
      <c r="M15" s="66">
        <f t="shared" si="4"/>
        <v>15</v>
      </c>
      <c r="N15" s="65">
        <f>VLOOKUP($A15,'Return Data'!$B$7:$R$2843,14,0)</f>
        <v>14.3469</v>
      </c>
      <c r="O15" s="66">
        <f t="shared" si="6"/>
        <v>10</v>
      </c>
      <c r="P15" s="65">
        <f>VLOOKUP($A15,'Return Data'!$B$7:$R$2843,15,0)</f>
        <v>13.3294</v>
      </c>
      <c r="Q15" s="66">
        <f t="shared" si="7"/>
        <v>17</v>
      </c>
      <c r="R15" s="65">
        <f>VLOOKUP($A15,'Return Data'!$B$7:$R$2843,16,0)</f>
        <v>11.954800000000001</v>
      </c>
      <c r="S15" s="67">
        <f t="shared" si="5"/>
        <v>24</v>
      </c>
    </row>
    <row r="16" spans="1:20" x14ac:dyDescent="0.3">
      <c r="A16" s="63" t="s">
        <v>915</v>
      </c>
      <c r="B16" s="64">
        <f>VLOOKUP($A16,'Return Data'!$B$7:$R$2843,3,0)</f>
        <v>44368</v>
      </c>
      <c r="C16" s="65">
        <f>VLOOKUP($A16,'Return Data'!$B$7:$R$2843,4,0)</f>
        <v>14.1145</v>
      </c>
      <c r="D16" s="65">
        <f>VLOOKUP($A16,'Return Data'!$B$7:$R$2843,10,0)</f>
        <v>9.2478999999999996</v>
      </c>
      <c r="E16" s="66">
        <f t="shared" si="0"/>
        <v>23</v>
      </c>
      <c r="F16" s="65">
        <f>VLOOKUP($A16,'Return Data'!$B$7:$R$2843,11,0)</f>
        <v>22.440899999999999</v>
      </c>
      <c r="G16" s="66">
        <f t="shared" si="1"/>
        <v>23</v>
      </c>
      <c r="H16" s="65">
        <f>VLOOKUP($A16,'Return Data'!$B$7:$R$2843,12,0)</f>
        <v>43.950600000000001</v>
      </c>
      <c r="I16" s="66">
        <f t="shared" si="2"/>
        <v>18</v>
      </c>
      <c r="J16" s="65">
        <f>VLOOKUP($A16,'Return Data'!$B$7:$R$2843,13,0)</f>
        <v>58.766500000000001</v>
      </c>
      <c r="K16" s="66">
        <f t="shared" si="3"/>
        <v>19</v>
      </c>
      <c r="L16" s="65">
        <f>VLOOKUP($A16,'Return Data'!$B$7:$R$2843,17,0)</f>
        <v>19.970300000000002</v>
      </c>
      <c r="M16" s="66">
        <f t="shared" si="4"/>
        <v>14</v>
      </c>
      <c r="N16" s="65"/>
      <c r="O16" s="66"/>
      <c r="P16" s="65"/>
      <c r="Q16" s="66"/>
      <c r="R16" s="65">
        <f>VLOOKUP($A16,'Return Data'!$B$7:$R$2843,16,0)</f>
        <v>16.666399999999999</v>
      </c>
      <c r="S16" s="67">
        <f t="shared" si="5"/>
        <v>13</v>
      </c>
    </row>
    <row r="17" spans="1:19" x14ac:dyDescent="0.3">
      <c r="A17" s="63" t="s">
        <v>916</v>
      </c>
      <c r="B17" s="64">
        <f>VLOOKUP($A17,'Return Data'!$B$7:$R$2843,3,0)</f>
        <v>44368</v>
      </c>
      <c r="C17" s="65">
        <f>VLOOKUP($A17,'Return Data'!$B$7:$R$2843,4,0)</f>
        <v>451.91</v>
      </c>
      <c r="D17" s="65">
        <f>VLOOKUP($A17,'Return Data'!$B$7:$R$2843,10,0)</f>
        <v>9.5167999999999999</v>
      </c>
      <c r="E17" s="66">
        <f t="shared" si="0"/>
        <v>19</v>
      </c>
      <c r="F17" s="65">
        <f>VLOOKUP($A17,'Return Data'!$B$7:$R$2843,11,0)</f>
        <v>27.291399999999999</v>
      </c>
      <c r="G17" s="66">
        <f t="shared" si="1"/>
        <v>9</v>
      </c>
      <c r="H17" s="65">
        <f>VLOOKUP($A17,'Return Data'!$B$7:$R$2843,12,0)</f>
        <v>49.475700000000003</v>
      </c>
      <c r="I17" s="66">
        <f t="shared" si="2"/>
        <v>9</v>
      </c>
      <c r="J17" s="65">
        <f>VLOOKUP($A17,'Return Data'!$B$7:$R$2843,13,0)</f>
        <v>62.791800000000002</v>
      </c>
      <c r="K17" s="66">
        <f t="shared" si="3"/>
        <v>12</v>
      </c>
      <c r="L17" s="65">
        <f>VLOOKUP($A17,'Return Data'!$B$7:$R$2843,17,0)</f>
        <v>17.769600000000001</v>
      </c>
      <c r="M17" s="66">
        <f t="shared" si="4"/>
        <v>19</v>
      </c>
      <c r="N17" s="65">
        <f>VLOOKUP($A17,'Return Data'!$B$7:$R$2843,14,0)</f>
        <v>13.178599999999999</v>
      </c>
      <c r="O17" s="66">
        <f t="shared" si="6"/>
        <v>12</v>
      </c>
      <c r="P17" s="65">
        <f>VLOOKUP($A17,'Return Data'!$B$7:$R$2843,15,0)</f>
        <v>13.489599999999999</v>
      </c>
      <c r="Q17" s="66">
        <f t="shared" si="7"/>
        <v>16</v>
      </c>
      <c r="R17" s="65">
        <f>VLOOKUP($A17,'Return Data'!$B$7:$R$2843,16,0)</f>
        <v>18.0489</v>
      </c>
      <c r="S17" s="67">
        <f t="shared" si="5"/>
        <v>9</v>
      </c>
    </row>
    <row r="18" spans="1:19" x14ac:dyDescent="0.3">
      <c r="A18" s="63" t="s">
        <v>919</v>
      </c>
      <c r="B18" s="64">
        <f>VLOOKUP($A18,'Return Data'!$B$7:$R$2843,3,0)</f>
        <v>44368</v>
      </c>
      <c r="C18" s="65">
        <f>VLOOKUP($A18,'Return Data'!$B$7:$R$2843,4,0)</f>
        <v>62.39</v>
      </c>
      <c r="D18" s="65">
        <f>VLOOKUP($A18,'Return Data'!$B$7:$R$2843,10,0)</f>
        <v>10.895799999999999</v>
      </c>
      <c r="E18" s="66">
        <f t="shared" si="0"/>
        <v>11</v>
      </c>
      <c r="F18" s="65">
        <f>VLOOKUP($A18,'Return Data'!$B$7:$R$2843,11,0)</f>
        <v>26.577400000000001</v>
      </c>
      <c r="G18" s="66">
        <f t="shared" si="1"/>
        <v>12</v>
      </c>
      <c r="H18" s="65">
        <f>VLOOKUP($A18,'Return Data'!$B$7:$R$2843,12,0)</f>
        <v>44.655700000000003</v>
      </c>
      <c r="I18" s="66">
        <f t="shared" si="2"/>
        <v>15</v>
      </c>
      <c r="J18" s="65">
        <f>VLOOKUP($A18,'Return Data'!$B$7:$R$2843,13,0)</f>
        <v>64.965599999999995</v>
      </c>
      <c r="K18" s="66">
        <f t="shared" si="3"/>
        <v>9</v>
      </c>
      <c r="L18" s="65">
        <f>VLOOKUP($A18,'Return Data'!$B$7:$R$2843,17,0)</f>
        <v>18.1677</v>
      </c>
      <c r="M18" s="66">
        <f t="shared" si="4"/>
        <v>17</v>
      </c>
      <c r="N18" s="65">
        <f>VLOOKUP($A18,'Return Data'!$B$7:$R$2843,14,0)</f>
        <v>11.803900000000001</v>
      </c>
      <c r="O18" s="66">
        <f t="shared" si="6"/>
        <v>18</v>
      </c>
      <c r="P18" s="65">
        <f>VLOOKUP($A18,'Return Data'!$B$7:$R$2843,15,0)</f>
        <v>14.1219</v>
      </c>
      <c r="Q18" s="66">
        <f t="shared" si="7"/>
        <v>14</v>
      </c>
      <c r="R18" s="65">
        <f>VLOOKUP($A18,'Return Data'!$B$7:$R$2843,16,0)</f>
        <v>12.2227</v>
      </c>
      <c r="S18" s="67">
        <f t="shared" si="5"/>
        <v>23</v>
      </c>
    </row>
    <row r="19" spans="1:19" x14ac:dyDescent="0.3">
      <c r="A19" s="63" t="s">
        <v>920</v>
      </c>
      <c r="B19" s="64">
        <f>VLOOKUP($A19,'Return Data'!$B$7:$R$2843,3,0)</f>
        <v>44368</v>
      </c>
      <c r="C19" s="65">
        <f>VLOOKUP($A19,'Return Data'!$B$7:$R$2843,4,0)</f>
        <v>46.96</v>
      </c>
      <c r="D19" s="65">
        <f>VLOOKUP($A19,'Return Data'!$B$7:$R$2843,10,0)</f>
        <v>7.8548</v>
      </c>
      <c r="E19" s="66">
        <f t="shared" si="0"/>
        <v>25</v>
      </c>
      <c r="F19" s="65">
        <f>VLOOKUP($A19,'Return Data'!$B$7:$R$2843,11,0)</f>
        <v>20.1023</v>
      </c>
      <c r="G19" s="66">
        <f t="shared" si="1"/>
        <v>25</v>
      </c>
      <c r="H19" s="65">
        <f>VLOOKUP($A19,'Return Data'!$B$7:$R$2843,12,0)</f>
        <v>35.644100000000002</v>
      </c>
      <c r="I19" s="66">
        <f t="shared" si="2"/>
        <v>26</v>
      </c>
      <c r="J19" s="65">
        <f>VLOOKUP($A19,'Return Data'!$B$7:$R$2843,13,0)</f>
        <v>49.649500000000003</v>
      </c>
      <c r="K19" s="66">
        <f t="shared" si="3"/>
        <v>27</v>
      </c>
      <c r="L19" s="65">
        <f>VLOOKUP($A19,'Return Data'!$B$7:$R$2843,17,0)</f>
        <v>17.463000000000001</v>
      </c>
      <c r="M19" s="66">
        <f t="shared" si="4"/>
        <v>20</v>
      </c>
      <c r="N19" s="65">
        <f>VLOOKUP($A19,'Return Data'!$B$7:$R$2843,14,0)</f>
        <v>12.365</v>
      </c>
      <c r="O19" s="66">
        <f t="shared" si="6"/>
        <v>17</v>
      </c>
      <c r="P19" s="65">
        <f>VLOOKUP($A19,'Return Data'!$B$7:$R$2843,15,0)</f>
        <v>14.9985</v>
      </c>
      <c r="Q19" s="66">
        <f t="shared" si="7"/>
        <v>11</v>
      </c>
      <c r="R19" s="65">
        <f>VLOOKUP($A19,'Return Data'!$B$7:$R$2843,16,0)</f>
        <v>11.791</v>
      </c>
      <c r="S19" s="67">
        <f t="shared" si="5"/>
        <v>25</v>
      </c>
    </row>
    <row r="20" spans="1:19" x14ac:dyDescent="0.3">
      <c r="A20" s="63" t="s">
        <v>922</v>
      </c>
      <c r="B20" s="64">
        <f>VLOOKUP($A20,'Return Data'!$B$7:$R$2843,3,0)</f>
        <v>44368</v>
      </c>
      <c r="C20" s="65">
        <f>VLOOKUP($A20,'Return Data'!$B$7:$R$2843,4,0)</f>
        <v>175.607</v>
      </c>
      <c r="D20" s="65">
        <f>VLOOKUP($A20,'Return Data'!$B$7:$R$2843,10,0)</f>
        <v>9.3573000000000004</v>
      </c>
      <c r="E20" s="66">
        <f t="shared" si="0"/>
        <v>21</v>
      </c>
      <c r="F20" s="65">
        <f>VLOOKUP($A20,'Return Data'!$B$7:$R$2843,11,0)</f>
        <v>22.459599999999998</v>
      </c>
      <c r="G20" s="66">
        <f t="shared" si="1"/>
        <v>22</v>
      </c>
      <c r="H20" s="65">
        <f>VLOOKUP($A20,'Return Data'!$B$7:$R$2843,12,0)</f>
        <v>41.321100000000001</v>
      </c>
      <c r="I20" s="66">
        <f t="shared" si="2"/>
        <v>22</v>
      </c>
      <c r="J20" s="65">
        <f>VLOOKUP($A20,'Return Data'!$B$7:$R$2843,13,0)</f>
        <v>55.970300000000002</v>
      </c>
      <c r="K20" s="66">
        <f t="shared" si="3"/>
        <v>22</v>
      </c>
      <c r="L20" s="65">
        <f>VLOOKUP($A20,'Return Data'!$B$7:$R$2843,17,0)</f>
        <v>20.692900000000002</v>
      </c>
      <c r="M20" s="66">
        <f t="shared" si="4"/>
        <v>10</v>
      </c>
      <c r="N20" s="65">
        <f>VLOOKUP($A20,'Return Data'!$B$7:$R$2843,14,0)</f>
        <v>15.892099999999999</v>
      </c>
      <c r="O20" s="66">
        <f t="shared" si="6"/>
        <v>4</v>
      </c>
      <c r="P20" s="65">
        <f>VLOOKUP($A20,'Return Data'!$B$7:$R$2843,15,0)</f>
        <v>16.066099999999999</v>
      </c>
      <c r="Q20" s="66">
        <f t="shared" si="7"/>
        <v>6</v>
      </c>
      <c r="R20" s="65">
        <f>VLOOKUP($A20,'Return Data'!$B$7:$R$2843,16,0)</f>
        <v>18.608599999999999</v>
      </c>
      <c r="S20" s="67">
        <f t="shared" si="5"/>
        <v>7</v>
      </c>
    </row>
    <row r="21" spans="1:19" x14ac:dyDescent="0.3">
      <c r="A21" s="63" t="s">
        <v>925</v>
      </c>
      <c r="B21" s="64">
        <f>VLOOKUP($A21,'Return Data'!$B$7:$R$2843,3,0)</f>
        <v>44368</v>
      </c>
      <c r="C21" s="65">
        <f>VLOOKUP($A21,'Return Data'!$B$7:$R$2843,4,0)</f>
        <v>62.677</v>
      </c>
      <c r="D21" s="65">
        <f>VLOOKUP($A21,'Return Data'!$B$7:$R$2843,10,0)</f>
        <v>10.6625</v>
      </c>
      <c r="E21" s="66">
        <f t="shared" si="0"/>
        <v>12</v>
      </c>
      <c r="F21" s="65">
        <f>VLOOKUP($A21,'Return Data'!$B$7:$R$2843,11,0)</f>
        <v>17.258500000000002</v>
      </c>
      <c r="G21" s="66">
        <f t="shared" si="1"/>
        <v>27</v>
      </c>
      <c r="H21" s="65">
        <f>VLOOKUP($A21,'Return Data'!$B$7:$R$2843,12,0)</f>
        <v>31.0686</v>
      </c>
      <c r="I21" s="66">
        <f t="shared" si="2"/>
        <v>27</v>
      </c>
      <c r="J21" s="65">
        <f>VLOOKUP($A21,'Return Data'!$B$7:$R$2843,13,0)</f>
        <v>49.694299999999998</v>
      </c>
      <c r="K21" s="66">
        <f t="shared" si="3"/>
        <v>26</v>
      </c>
      <c r="L21" s="65">
        <f>VLOOKUP($A21,'Return Data'!$B$7:$R$2843,17,0)</f>
        <v>16.261199999999999</v>
      </c>
      <c r="M21" s="66">
        <f t="shared" si="4"/>
        <v>21</v>
      </c>
      <c r="N21" s="65">
        <f>VLOOKUP($A21,'Return Data'!$B$7:$R$2843,14,0)</f>
        <v>9.3234999999999992</v>
      </c>
      <c r="O21" s="66">
        <f t="shared" si="6"/>
        <v>22</v>
      </c>
      <c r="P21" s="65">
        <f>VLOOKUP($A21,'Return Data'!$B$7:$R$2843,15,0)</f>
        <v>12.1686</v>
      </c>
      <c r="Q21" s="66">
        <f t="shared" si="7"/>
        <v>20</v>
      </c>
      <c r="R21" s="65">
        <f>VLOOKUP($A21,'Return Data'!$B$7:$R$2843,16,0)</f>
        <v>12.9308</v>
      </c>
      <c r="S21" s="67">
        <f t="shared" si="5"/>
        <v>18</v>
      </c>
    </row>
    <row r="22" spans="1:19" x14ac:dyDescent="0.3">
      <c r="A22" s="63" t="s">
        <v>927</v>
      </c>
      <c r="B22" s="64">
        <f>VLOOKUP($A22,'Return Data'!$B$7:$R$2843,3,0)</f>
        <v>44368</v>
      </c>
      <c r="C22" s="65">
        <f>VLOOKUP($A22,'Return Data'!$B$7:$R$2843,4,0)</f>
        <v>21.0685</v>
      </c>
      <c r="D22" s="65">
        <f>VLOOKUP($A22,'Return Data'!$B$7:$R$2843,10,0)</f>
        <v>9.9023000000000003</v>
      </c>
      <c r="E22" s="66">
        <f t="shared" si="0"/>
        <v>16</v>
      </c>
      <c r="F22" s="65">
        <f>VLOOKUP($A22,'Return Data'!$B$7:$R$2843,11,0)</f>
        <v>19.255400000000002</v>
      </c>
      <c r="G22" s="66">
        <f t="shared" si="1"/>
        <v>26</v>
      </c>
      <c r="H22" s="65">
        <f>VLOOKUP($A22,'Return Data'!$B$7:$R$2843,12,0)</f>
        <v>38.328299999999999</v>
      </c>
      <c r="I22" s="66">
        <f t="shared" si="2"/>
        <v>24</v>
      </c>
      <c r="J22" s="65">
        <f>VLOOKUP($A22,'Return Data'!$B$7:$R$2843,13,0)</f>
        <v>54.706099999999999</v>
      </c>
      <c r="K22" s="66">
        <f t="shared" si="3"/>
        <v>24</v>
      </c>
      <c r="L22" s="65">
        <f>VLOOKUP($A22,'Return Data'!$B$7:$R$2843,17,0)</f>
        <v>19.274000000000001</v>
      </c>
      <c r="M22" s="66">
        <f t="shared" si="4"/>
        <v>16</v>
      </c>
      <c r="N22" s="65">
        <f>VLOOKUP($A22,'Return Data'!$B$7:$R$2843,14,0)</f>
        <v>13.7218</v>
      </c>
      <c r="O22" s="66">
        <f t="shared" si="6"/>
        <v>11</v>
      </c>
      <c r="P22" s="65">
        <f>VLOOKUP($A22,'Return Data'!$B$7:$R$2843,15,0)</f>
        <v>16.509399999999999</v>
      </c>
      <c r="Q22" s="66">
        <f t="shared" si="7"/>
        <v>4</v>
      </c>
      <c r="R22" s="65">
        <f>VLOOKUP($A22,'Return Data'!$B$7:$R$2843,16,0)</f>
        <v>12.507400000000001</v>
      </c>
      <c r="S22" s="67">
        <f t="shared" si="5"/>
        <v>21</v>
      </c>
    </row>
    <row r="23" spans="1:19" x14ac:dyDescent="0.3">
      <c r="A23" s="63" t="s">
        <v>929</v>
      </c>
      <c r="B23" s="64">
        <f>VLOOKUP($A23,'Return Data'!$B$7:$R$2843,3,0)</f>
        <v>44368</v>
      </c>
      <c r="C23" s="65">
        <f>VLOOKUP($A23,'Return Data'!$B$7:$R$2843,4,0)</f>
        <v>14.601800000000001</v>
      </c>
      <c r="D23" s="65">
        <f>VLOOKUP($A23,'Return Data'!$B$7:$R$2843,10,0)</f>
        <v>12.267099999999999</v>
      </c>
      <c r="E23" s="66">
        <f t="shared" si="0"/>
        <v>4</v>
      </c>
      <c r="F23" s="65">
        <f>VLOOKUP($A23,'Return Data'!$B$7:$R$2843,11,0)</f>
        <v>31.247399999999999</v>
      </c>
      <c r="G23" s="66">
        <f t="shared" si="1"/>
        <v>3</v>
      </c>
      <c r="H23" s="65">
        <f>VLOOKUP($A23,'Return Data'!$B$7:$R$2843,12,0)</f>
        <v>49.711399999999998</v>
      </c>
      <c r="I23" s="66">
        <f t="shared" si="2"/>
        <v>7</v>
      </c>
      <c r="J23" s="65">
        <f>VLOOKUP($A23,'Return Data'!$B$7:$R$2843,13,0)</f>
        <v>65.568299999999994</v>
      </c>
      <c r="K23" s="66">
        <f t="shared" si="3"/>
        <v>7</v>
      </c>
      <c r="L23" s="65"/>
      <c r="M23" s="66"/>
      <c r="N23" s="65"/>
      <c r="O23" s="66"/>
      <c r="P23" s="65"/>
      <c r="Q23" s="66"/>
      <c r="R23" s="65">
        <f>VLOOKUP($A23,'Return Data'!$B$7:$R$2843,16,0)</f>
        <v>29.2209</v>
      </c>
      <c r="S23" s="67">
        <f t="shared" si="5"/>
        <v>1</v>
      </c>
    </row>
    <row r="24" spans="1:19" x14ac:dyDescent="0.3">
      <c r="A24" s="63" t="s">
        <v>931</v>
      </c>
      <c r="B24" s="64">
        <f>VLOOKUP($A24,'Return Data'!$B$7:$R$2843,3,0)</f>
        <v>44368</v>
      </c>
      <c r="C24" s="65">
        <f>VLOOKUP($A24,'Return Data'!$B$7:$R$2843,4,0)</f>
        <v>86.272999999999996</v>
      </c>
      <c r="D24" s="65">
        <f>VLOOKUP($A24,'Return Data'!$B$7:$R$2843,10,0)</f>
        <v>10.6036</v>
      </c>
      <c r="E24" s="66">
        <f t="shared" si="0"/>
        <v>14</v>
      </c>
      <c r="F24" s="65">
        <f>VLOOKUP($A24,'Return Data'!$B$7:$R$2843,11,0)</f>
        <v>28.573799999999999</v>
      </c>
      <c r="G24" s="66">
        <f t="shared" si="1"/>
        <v>6</v>
      </c>
      <c r="H24" s="65">
        <f>VLOOKUP($A24,'Return Data'!$B$7:$R$2843,12,0)</f>
        <v>49.792499999999997</v>
      </c>
      <c r="I24" s="66">
        <f t="shared" si="2"/>
        <v>6</v>
      </c>
      <c r="J24" s="65">
        <f>VLOOKUP($A24,'Return Data'!$B$7:$R$2843,13,0)</f>
        <v>69.083200000000005</v>
      </c>
      <c r="K24" s="66">
        <f t="shared" si="3"/>
        <v>4</v>
      </c>
      <c r="L24" s="65">
        <f>VLOOKUP($A24,'Return Data'!$B$7:$R$2843,17,0)</f>
        <v>26.721399999999999</v>
      </c>
      <c r="M24" s="66">
        <f t="shared" si="4"/>
        <v>2</v>
      </c>
      <c r="N24" s="65">
        <f>VLOOKUP($A24,'Return Data'!$B$7:$R$2843,14,0)</f>
        <v>21.0625</v>
      </c>
      <c r="O24" s="66">
        <f t="shared" si="6"/>
        <v>1</v>
      </c>
      <c r="P24" s="65">
        <f>VLOOKUP($A24,'Return Data'!$B$7:$R$2843,15,0)</f>
        <v>21.330500000000001</v>
      </c>
      <c r="Q24" s="66">
        <f t="shared" si="7"/>
        <v>1</v>
      </c>
      <c r="R24" s="65">
        <f>VLOOKUP($A24,'Return Data'!$B$7:$R$2843,16,0)</f>
        <v>21.7303</v>
      </c>
      <c r="S24" s="67">
        <f t="shared" si="5"/>
        <v>6</v>
      </c>
    </row>
    <row r="25" spans="1:19" x14ac:dyDescent="0.3">
      <c r="A25" s="63" t="s">
        <v>933</v>
      </c>
      <c r="B25" s="64">
        <f>VLOOKUP($A25,'Return Data'!$B$7:$R$2843,3,0)</f>
        <v>44368</v>
      </c>
      <c r="C25" s="65">
        <f>VLOOKUP($A25,'Return Data'!$B$7:$R$2843,4,0)</f>
        <v>14.504099999999999</v>
      </c>
      <c r="D25" s="65">
        <f>VLOOKUP($A25,'Return Data'!$B$7:$R$2843,10,0)</f>
        <v>10.623699999999999</v>
      </c>
      <c r="E25" s="66">
        <f t="shared" si="0"/>
        <v>13</v>
      </c>
      <c r="F25" s="65">
        <f>VLOOKUP($A25,'Return Data'!$B$7:$R$2843,11,0)</f>
        <v>26.992799999999999</v>
      </c>
      <c r="G25" s="66">
        <f t="shared" si="1"/>
        <v>10</v>
      </c>
      <c r="H25" s="65">
        <f>VLOOKUP($A25,'Return Data'!$B$7:$R$2843,12,0)</f>
        <v>52.208500000000001</v>
      </c>
      <c r="I25" s="66">
        <f t="shared" si="2"/>
        <v>4</v>
      </c>
      <c r="J25" s="65">
        <f>VLOOKUP($A25,'Return Data'!$B$7:$R$2843,13,0)</f>
        <v>59.699800000000003</v>
      </c>
      <c r="K25" s="66">
        <f t="shared" si="3"/>
        <v>17</v>
      </c>
      <c r="L25" s="65"/>
      <c r="M25" s="66"/>
      <c r="N25" s="65"/>
      <c r="O25" s="66"/>
      <c r="P25" s="65"/>
      <c r="Q25" s="66"/>
      <c r="R25" s="65">
        <f>VLOOKUP($A25,'Return Data'!$B$7:$R$2843,16,0)</f>
        <v>24.7834</v>
      </c>
      <c r="S25" s="67">
        <f t="shared" si="5"/>
        <v>3</v>
      </c>
    </row>
    <row r="26" spans="1:19" x14ac:dyDescent="0.3">
      <c r="A26" s="63" t="s">
        <v>2022</v>
      </c>
      <c r="B26" s="64">
        <f>VLOOKUP($A26,'Return Data'!$B$7:$R$2843,3,0)</f>
        <v>44368</v>
      </c>
      <c r="C26" s="65">
        <f>VLOOKUP($A26,'Return Data'!$B$7:$R$2843,4,0)</f>
        <v>20.880099999999999</v>
      </c>
      <c r="D26" s="65">
        <f>VLOOKUP($A26,'Return Data'!$B$7:$R$2843,10,0)</f>
        <v>9.8565000000000005</v>
      </c>
      <c r="E26" s="66">
        <f t="shared" si="0"/>
        <v>17</v>
      </c>
      <c r="F26" s="65">
        <f>VLOOKUP($A26,'Return Data'!$B$7:$R$2843,11,0)</f>
        <v>27.9818</v>
      </c>
      <c r="G26" s="66">
        <f t="shared" si="1"/>
        <v>7</v>
      </c>
      <c r="H26" s="65">
        <f>VLOOKUP($A26,'Return Data'!$B$7:$R$2843,12,0)</f>
        <v>41.807099999999998</v>
      </c>
      <c r="I26" s="66">
        <f t="shared" si="2"/>
        <v>21</v>
      </c>
      <c r="J26" s="65">
        <f>VLOOKUP($A26,'Return Data'!$B$7:$R$2843,13,0)</f>
        <v>59.494799999999998</v>
      </c>
      <c r="K26" s="66">
        <f t="shared" si="3"/>
        <v>18</v>
      </c>
      <c r="L26" s="65">
        <f>VLOOKUP($A26,'Return Data'!$B$7:$R$2843,17,0)</f>
        <v>16.181899999999999</v>
      </c>
      <c r="M26" s="66">
        <f t="shared" si="4"/>
        <v>22</v>
      </c>
      <c r="N26" s="65">
        <f>VLOOKUP($A26,'Return Data'!$B$7:$R$2843,14,0)</f>
        <v>12.7357</v>
      </c>
      <c r="O26" s="66">
        <f t="shared" si="6"/>
        <v>14</v>
      </c>
      <c r="P26" s="65">
        <f>VLOOKUP($A26,'Return Data'!$B$7:$R$2843,15,0)</f>
        <v>14.0182</v>
      </c>
      <c r="Q26" s="66">
        <f t="shared" si="7"/>
        <v>15</v>
      </c>
      <c r="R26" s="65">
        <f>VLOOKUP($A26,'Return Data'!$B$7:$R$2843,16,0)</f>
        <v>14.2057</v>
      </c>
      <c r="S26" s="67">
        <f t="shared" si="5"/>
        <v>16</v>
      </c>
    </row>
    <row r="27" spans="1:19" x14ac:dyDescent="0.3">
      <c r="A27" s="63" t="s">
        <v>934</v>
      </c>
      <c r="B27" s="64">
        <f>VLOOKUP($A27,'Return Data'!$B$7:$R$2843,3,0)</f>
        <v>44368</v>
      </c>
      <c r="C27" s="65">
        <f>VLOOKUP($A27,'Return Data'!$B$7:$R$2843,4,0)</f>
        <v>720.68269999999995</v>
      </c>
      <c r="D27" s="65">
        <f>VLOOKUP($A27,'Return Data'!$B$7:$R$2843,10,0)</f>
        <v>8.1173000000000002</v>
      </c>
      <c r="E27" s="66">
        <f t="shared" si="0"/>
        <v>24</v>
      </c>
      <c r="F27" s="65">
        <f>VLOOKUP($A27,'Return Data'!$B$7:$R$2843,11,0)</f>
        <v>22.68</v>
      </c>
      <c r="G27" s="66">
        <f t="shared" si="1"/>
        <v>21</v>
      </c>
      <c r="H27" s="65">
        <f>VLOOKUP($A27,'Return Data'!$B$7:$R$2843,12,0)</f>
        <v>44.902299999999997</v>
      </c>
      <c r="I27" s="66">
        <f t="shared" si="2"/>
        <v>14</v>
      </c>
      <c r="J27" s="65">
        <f>VLOOKUP($A27,'Return Data'!$B$7:$R$2843,13,0)</f>
        <v>62.2239</v>
      </c>
      <c r="K27" s="66">
        <f t="shared" si="3"/>
        <v>13</v>
      </c>
      <c r="L27" s="65">
        <f>VLOOKUP($A27,'Return Data'!$B$7:$R$2843,17,0)</f>
        <v>16.059200000000001</v>
      </c>
      <c r="M27" s="66">
        <f t="shared" si="4"/>
        <v>24</v>
      </c>
      <c r="N27" s="65">
        <f>VLOOKUP($A27,'Return Data'!$B$7:$R$2843,14,0)</f>
        <v>11.292999999999999</v>
      </c>
      <c r="O27" s="66">
        <f t="shared" si="6"/>
        <v>20</v>
      </c>
      <c r="P27" s="65">
        <f>VLOOKUP($A27,'Return Data'!$B$7:$R$2843,15,0)</f>
        <v>10.7089</v>
      </c>
      <c r="Q27" s="66">
        <f t="shared" si="7"/>
        <v>22</v>
      </c>
      <c r="R27" s="65">
        <f>VLOOKUP($A27,'Return Data'!$B$7:$R$2843,16,0)</f>
        <v>18.094000000000001</v>
      </c>
      <c r="S27" s="67">
        <f t="shared" si="5"/>
        <v>8</v>
      </c>
    </row>
    <row r="28" spans="1:19" x14ac:dyDescent="0.3">
      <c r="A28" s="63" t="s">
        <v>936</v>
      </c>
      <c r="B28" s="64">
        <f>VLOOKUP($A28,'Return Data'!$B$7:$R$2843,3,0)</f>
        <v>44368</v>
      </c>
      <c r="C28" s="65">
        <f>VLOOKUP($A28,'Return Data'!$B$7:$R$2843,4,0)</f>
        <v>159.58000000000001</v>
      </c>
      <c r="D28" s="65">
        <f>VLOOKUP($A28,'Return Data'!$B$7:$R$2843,10,0)</f>
        <v>11.7507</v>
      </c>
      <c r="E28" s="66">
        <f t="shared" si="0"/>
        <v>8</v>
      </c>
      <c r="F28" s="65">
        <f>VLOOKUP($A28,'Return Data'!$B$7:$R$2843,11,0)</f>
        <v>26.6206</v>
      </c>
      <c r="G28" s="66">
        <f t="shared" si="1"/>
        <v>11</v>
      </c>
      <c r="H28" s="65">
        <f>VLOOKUP($A28,'Return Data'!$B$7:$R$2843,12,0)</f>
        <v>48.709299999999999</v>
      </c>
      <c r="I28" s="66">
        <f t="shared" si="2"/>
        <v>10</v>
      </c>
      <c r="J28" s="65">
        <f>VLOOKUP($A28,'Return Data'!$B$7:$R$2843,13,0)</f>
        <v>66.767700000000005</v>
      </c>
      <c r="K28" s="66">
        <f t="shared" si="3"/>
        <v>5</v>
      </c>
      <c r="L28" s="65">
        <f>VLOOKUP($A28,'Return Data'!$B$7:$R$2843,17,0)</f>
        <v>24.664300000000001</v>
      </c>
      <c r="M28" s="66">
        <f t="shared" si="4"/>
        <v>4</v>
      </c>
      <c r="N28" s="65">
        <f>VLOOKUP($A28,'Return Data'!$B$7:$R$2843,14,0)</f>
        <v>14.7333</v>
      </c>
      <c r="O28" s="66">
        <f t="shared" si="6"/>
        <v>9</v>
      </c>
      <c r="P28" s="65">
        <f>VLOOKUP($A28,'Return Data'!$B$7:$R$2843,15,0)</f>
        <v>17.755299999999998</v>
      </c>
      <c r="Q28" s="66">
        <f t="shared" si="7"/>
        <v>3</v>
      </c>
      <c r="R28" s="65">
        <f>VLOOKUP($A28,'Return Data'!$B$7:$R$2843,16,0)</f>
        <v>24.5578</v>
      </c>
      <c r="S28" s="67">
        <f t="shared" si="5"/>
        <v>5</v>
      </c>
    </row>
    <row r="29" spans="1:19" x14ac:dyDescent="0.3">
      <c r="A29" s="63" t="s">
        <v>938</v>
      </c>
      <c r="B29" s="64">
        <f>VLOOKUP($A29,'Return Data'!$B$7:$R$2843,3,0)</f>
        <v>44368</v>
      </c>
      <c r="C29" s="65">
        <f>VLOOKUP($A29,'Return Data'!$B$7:$R$2843,4,0)</f>
        <v>57.634500000000003</v>
      </c>
      <c r="D29" s="65">
        <f>VLOOKUP($A29,'Return Data'!$B$7:$R$2843,10,0)</f>
        <v>12.211</v>
      </c>
      <c r="E29" s="66">
        <f t="shared" si="0"/>
        <v>7</v>
      </c>
      <c r="F29" s="65">
        <f>VLOOKUP($A29,'Return Data'!$B$7:$R$2843,11,0)</f>
        <v>24.297999999999998</v>
      </c>
      <c r="G29" s="66">
        <f t="shared" si="1"/>
        <v>15</v>
      </c>
      <c r="H29" s="65">
        <f>VLOOKUP($A29,'Return Data'!$B$7:$R$2843,12,0)</f>
        <v>44.592700000000001</v>
      </c>
      <c r="I29" s="66">
        <f t="shared" si="2"/>
        <v>16</v>
      </c>
      <c r="J29" s="65">
        <f>VLOOKUP($A29,'Return Data'!$B$7:$R$2843,13,0)</f>
        <v>52.0655</v>
      </c>
      <c r="K29" s="66">
        <f t="shared" si="3"/>
        <v>25</v>
      </c>
      <c r="L29" s="65">
        <f>VLOOKUP($A29,'Return Data'!$B$7:$R$2843,17,0)</f>
        <v>26.239000000000001</v>
      </c>
      <c r="M29" s="66">
        <f t="shared" si="4"/>
        <v>3</v>
      </c>
      <c r="N29" s="65">
        <f>VLOOKUP($A29,'Return Data'!$B$7:$R$2843,14,0)</f>
        <v>16.5594</v>
      </c>
      <c r="O29" s="66">
        <f t="shared" si="6"/>
        <v>3</v>
      </c>
      <c r="P29" s="65">
        <f>VLOOKUP($A29,'Return Data'!$B$7:$R$2843,15,0)</f>
        <v>15.007400000000001</v>
      </c>
      <c r="Q29" s="66">
        <f t="shared" si="7"/>
        <v>10</v>
      </c>
      <c r="R29" s="65">
        <f>VLOOKUP($A29,'Return Data'!$B$7:$R$2843,16,0)</f>
        <v>12.8048</v>
      </c>
      <c r="S29" s="67">
        <f t="shared" si="5"/>
        <v>19</v>
      </c>
    </row>
    <row r="30" spans="1:19" x14ac:dyDescent="0.3">
      <c r="A30" s="63" t="s">
        <v>1909</v>
      </c>
      <c r="B30" s="64">
        <f>VLOOKUP($A30,'Return Data'!$B$7:$R$2843,3,0)</f>
        <v>44368</v>
      </c>
      <c r="C30" s="65">
        <f>VLOOKUP($A30,'Return Data'!$B$7:$R$2843,4,0)</f>
        <v>475.81159456578399</v>
      </c>
      <c r="D30" s="65">
        <f>VLOOKUP($A30,'Return Data'!$B$7:$R$2843,10,0)</f>
        <v>13.1767</v>
      </c>
      <c r="E30" s="66">
        <f t="shared" si="0"/>
        <v>2</v>
      </c>
      <c r="F30" s="65">
        <f>VLOOKUP($A30,'Return Data'!$B$7:$R$2843,11,0)</f>
        <v>27.666599999999999</v>
      </c>
      <c r="G30" s="66">
        <f t="shared" si="1"/>
        <v>8</v>
      </c>
      <c r="H30" s="65">
        <f>VLOOKUP($A30,'Return Data'!$B$7:$R$2843,12,0)</f>
        <v>51.244</v>
      </c>
      <c r="I30" s="66">
        <f t="shared" si="2"/>
        <v>5</v>
      </c>
      <c r="J30" s="65">
        <f>VLOOKUP($A30,'Return Data'!$B$7:$R$2843,13,0)</f>
        <v>65.040499999999994</v>
      </c>
      <c r="K30" s="66">
        <f t="shared" si="3"/>
        <v>8</v>
      </c>
      <c r="L30" s="65">
        <f>VLOOKUP($A30,'Return Data'!$B$7:$R$2843,17,0)</f>
        <v>21.015499999999999</v>
      </c>
      <c r="M30" s="66">
        <f t="shared" si="4"/>
        <v>9</v>
      </c>
      <c r="N30" s="65">
        <f>VLOOKUP($A30,'Return Data'!$B$7:$R$2843,14,0)</f>
        <v>15.374599999999999</v>
      </c>
      <c r="O30" s="66">
        <f t="shared" si="6"/>
        <v>7</v>
      </c>
      <c r="P30" s="65">
        <f>VLOOKUP($A30,'Return Data'!$B$7:$R$2843,15,0)</f>
        <v>15.093500000000001</v>
      </c>
      <c r="Q30" s="66">
        <f t="shared" si="7"/>
        <v>9</v>
      </c>
      <c r="R30" s="65">
        <f>VLOOKUP($A30,'Return Data'!$B$7:$R$2843,16,0)</f>
        <v>14.6075</v>
      </c>
      <c r="S30" s="67">
        <f t="shared" si="5"/>
        <v>15</v>
      </c>
    </row>
    <row r="31" spans="1:19" x14ac:dyDescent="0.3">
      <c r="A31" s="63" t="s">
        <v>940</v>
      </c>
      <c r="B31" s="64">
        <f>VLOOKUP($A31,'Return Data'!$B$7:$R$2843,3,0)</f>
        <v>44368</v>
      </c>
      <c r="C31" s="65">
        <f>VLOOKUP($A31,'Return Data'!$B$7:$R$2843,4,0)</f>
        <v>46.651899999999998</v>
      </c>
      <c r="D31" s="65">
        <f>VLOOKUP($A31,'Return Data'!$B$7:$R$2843,10,0)</f>
        <v>6.9729999999999999</v>
      </c>
      <c r="E31" s="66">
        <f t="shared" si="0"/>
        <v>27</v>
      </c>
      <c r="F31" s="65">
        <f>VLOOKUP($A31,'Return Data'!$B$7:$R$2843,11,0)</f>
        <v>23.4024</v>
      </c>
      <c r="G31" s="66">
        <f t="shared" si="1"/>
        <v>19</v>
      </c>
      <c r="H31" s="65">
        <f>VLOOKUP($A31,'Return Data'!$B$7:$R$2843,12,0)</f>
        <v>39.026200000000003</v>
      </c>
      <c r="I31" s="66">
        <f t="shared" si="2"/>
        <v>23</v>
      </c>
      <c r="J31" s="65">
        <f>VLOOKUP($A31,'Return Data'!$B$7:$R$2843,13,0)</f>
        <v>55.993000000000002</v>
      </c>
      <c r="K31" s="66">
        <f t="shared" si="3"/>
        <v>21</v>
      </c>
      <c r="L31" s="65">
        <f>VLOOKUP($A31,'Return Data'!$B$7:$R$2843,17,0)</f>
        <v>16.059699999999999</v>
      </c>
      <c r="M31" s="66">
        <f t="shared" si="4"/>
        <v>23</v>
      </c>
      <c r="N31" s="65">
        <f>VLOOKUP($A31,'Return Data'!$B$7:$R$2843,14,0)</f>
        <v>12.388999999999999</v>
      </c>
      <c r="O31" s="66">
        <f t="shared" si="6"/>
        <v>16</v>
      </c>
      <c r="P31" s="65">
        <f>VLOOKUP($A31,'Return Data'!$B$7:$R$2843,15,0)</f>
        <v>15.399699999999999</v>
      </c>
      <c r="Q31" s="66">
        <f t="shared" si="7"/>
        <v>8</v>
      </c>
      <c r="R31" s="65">
        <f>VLOOKUP($A31,'Return Data'!$B$7:$R$2843,16,0)</f>
        <v>11.352</v>
      </c>
      <c r="S31" s="67">
        <f t="shared" si="5"/>
        <v>27</v>
      </c>
    </row>
    <row r="32" spans="1:19" x14ac:dyDescent="0.3">
      <c r="A32" s="63" t="s">
        <v>942</v>
      </c>
      <c r="B32" s="64">
        <f>VLOOKUP($A32,'Return Data'!$B$7:$R$2843,3,0)</f>
        <v>44368</v>
      </c>
      <c r="C32" s="65">
        <f>VLOOKUP($A32,'Return Data'!$B$7:$R$2843,4,0)</f>
        <v>300.09910000000002</v>
      </c>
      <c r="D32" s="65">
        <f>VLOOKUP($A32,'Return Data'!$B$7:$R$2843,10,0)</f>
        <v>7.8509000000000002</v>
      </c>
      <c r="E32" s="66">
        <f t="shared" si="0"/>
        <v>26</v>
      </c>
      <c r="F32" s="65">
        <f>VLOOKUP($A32,'Return Data'!$B$7:$R$2843,11,0)</f>
        <v>23.094000000000001</v>
      </c>
      <c r="G32" s="66">
        <f t="shared" si="1"/>
        <v>20</v>
      </c>
      <c r="H32" s="65">
        <f>VLOOKUP($A32,'Return Data'!$B$7:$R$2843,12,0)</f>
        <v>42.761800000000001</v>
      </c>
      <c r="I32" s="66">
        <f t="shared" si="2"/>
        <v>20</v>
      </c>
      <c r="J32" s="65">
        <f>VLOOKUP($A32,'Return Data'!$B$7:$R$2843,13,0)</f>
        <v>56.416499999999999</v>
      </c>
      <c r="K32" s="66">
        <f t="shared" si="3"/>
        <v>20</v>
      </c>
      <c r="L32" s="65">
        <f>VLOOKUP($A32,'Return Data'!$B$7:$R$2843,17,0)</f>
        <v>20.015999999999998</v>
      </c>
      <c r="M32" s="66">
        <f t="shared" si="4"/>
        <v>13</v>
      </c>
      <c r="N32" s="65">
        <f>VLOOKUP($A32,'Return Data'!$B$7:$R$2843,14,0)</f>
        <v>16.770199999999999</v>
      </c>
      <c r="O32" s="66">
        <f t="shared" si="6"/>
        <v>2</v>
      </c>
      <c r="P32" s="65">
        <f>VLOOKUP($A32,'Return Data'!$B$7:$R$2843,15,0)</f>
        <v>14.422499999999999</v>
      </c>
      <c r="Q32" s="66">
        <f t="shared" si="7"/>
        <v>12</v>
      </c>
      <c r="R32" s="65">
        <f>VLOOKUP($A32,'Return Data'!$B$7:$R$2843,16,0)</f>
        <v>12.754</v>
      </c>
      <c r="S32" s="67">
        <f t="shared" si="5"/>
        <v>20</v>
      </c>
    </row>
    <row r="33" spans="1:19" x14ac:dyDescent="0.3">
      <c r="A33" s="63" t="s">
        <v>945</v>
      </c>
      <c r="B33" s="64">
        <f>VLOOKUP($A33,'Return Data'!$B$7:$R$2843,3,0)</f>
        <v>44368</v>
      </c>
      <c r="C33" s="65">
        <f>VLOOKUP($A33,'Return Data'!$B$7:$R$2843,4,0)</f>
        <v>14.33</v>
      </c>
      <c r="D33" s="65">
        <f>VLOOKUP($A33,'Return Data'!$B$7:$R$2843,10,0)</f>
        <v>9.4728999999999992</v>
      </c>
      <c r="E33" s="66">
        <f t="shared" si="0"/>
        <v>20</v>
      </c>
      <c r="F33" s="65">
        <f>VLOOKUP($A33,'Return Data'!$B$7:$R$2843,11,0)</f>
        <v>20.8263</v>
      </c>
      <c r="G33" s="66">
        <f t="shared" si="1"/>
        <v>24</v>
      </c>
      <c r="H33" s="65">
        <f>VLOOKUP($A33,'Return Data'!$B$7:$R$2843,12,0)</f>
        <v>38.320500000000003</v>
      </c>
      <c r="I33" s="66">
        <f t="shared" si="2"/>
        <v>25</v>
      </c>
      <c r="J33" s="65">
        <f>VLOOKUP($A33,'Return Data'!$B$7:$R$2843,13,0)</f>
        <v>55.760899999999999</v>
      </c>
      <c r="K33" s="66">
        <f t="shared" si="3"/>
        <v>23</v>
      </c>
      <c r="L33" s="65"/>
      <c r="M33" s="66"/>
      <c r="N33" s="65"/>
      <c r="O33" s="66"/>
      <c r="P33" s="65"/>
      <c r="Q33" s="66"/>
      <c r="R33" s="65">
        <f>VLOOKUP($A33,'Return Data'!$B$7:$R$2843,16,0)</f>
        <v>26.268899999999999</v>
      </c>
      <c r="S33" s="67">
        <f t="shared" si="5"/>
        <v>2</v>
      </c>
    </row>
    <row r="34" spans="1:19" x14ac:dyDescent="0.3">
      <c r="A34" s="63" t="s">
        <v>947</v>
      </c>
      <c r="B34" s="64">
        <f>VLOOKUP($A34,'Return Data'!$B$7:$R$2843,3,0)</f>
        <v>44368</v>
      </c>
      <c r="C34" s="65">
        <f>VLOOKUP($A34,'Return Data'!$B$7:$R$2843,4,0)</f>
        <v>177.012</v>
      </c>
      <c r="D34" s="65">
        <f>VLOOKUP($A34,'Return Data'!$B$7:$R$2843,10,0)</f>
        <v>12.2157</v>
      </c>
      <c r="E34" s="66">
        <f t="shared" si="0"/>
        <v>6</v>
      </c>
      <c r="F34" s="65">
        <f>VLOOKUP($A34,'Return Data'!$B$7:$R$2843,11,0)</f>
        <v>33.798999999999999</v>
      </c>
      <c r="G34" s="66">
        <f t="shared" si="1"/>
        <v>1</v>
      </c>
      <c r="H34" s="65">
        <f>VLOOKUP($A34,'Return Data'!$B$7:$R$2843,12,0)</f>
        <v>53.805799999999998</v>
      </c>
      <c r="I34" s="66">
        <f t="shared" si="2"/>
        <v>2</v>
      </c>
      <c r="J34" s="65">
        <f>VLOOKUP($A34,'Return Data'!$B$7:$R$2843,13,0)</f>
        <v>71.107399999999998</v>
      </c>
      <c r="K34" s="66">
        <f t="shared" si="3"/>
        <v>2</v>
      </c>
      <c r="L34" s="65">
        <f>VLOOKUP($A34,'Return Data'!$B$7:$R$2843,17,0)</f>
        <v>20.1158</v>
      </c>
      <c r="M34" s="66">
        <f t="shared" si="4"/>
        <v>12</v>
      </c>
      <c r="N34" s="65">
        <f>VLOOKUP($A34,'Return Data'!$B$7:$R$2843,14,0)</f>
        <v>12.515700000000001</v>
      </c>
      <c r="O34" s="66">
        <f t="shared" si="6"/>
        <v>15</v>
      </c>
      <c r="P34" s="65">
        <f>VLOOKUP($A34,'Return Data'!$B$7:$R$2843,15,0)</f>
        <v>12.664099999999999</v>
      </c>
      <c r="Q34" s="66">
        <f t="shared" si="7"/>
        <v>19</v>
      </c>
      <c r="R34" s="65">
        <f>VLOOKUP($A34,'Return Data'!$B$7:$R$2843,16,0)</f>
        <v>12.367000000000001</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10.54173703703704</v>
      </c>
      <c r="E36" s="74"/>
      <c r="F36" s="75">
        <f>AVERAGE(F8:F34)</f>
        <v>25.483248148148149</v>
      </c>
      <c r="G36" s="74"/>
      <c r="H36" s="75">
        <f>AVERAGE(H8:H34)</f>
        <v>45.473874074074075</v>
      </c>
      <c r="I36" s="74"/>
      <c r="J36" s="75">
        <f>AVERAGE(J8:J34)</f>
        <v>61.321837037037035</v>
      </c>
      <c r="K36" s="74"/>
      <c r="L36" s="75">
        <f>AVERAGE(L8:L34)</f>
        <v>20.494341666666664</v>
      </c>
      <c r="M36" s="74"/>
      <c r="N36" s="75">
        <f>AVERAGE(N8:N34)</f>
        <v>13.91551363636364</v>
      </c>
      <c r="O36" s="74"/>
      <c r="P36" s="75">
        <f>AVERAGE(P8:P34)</f>
        <v>14.802068181818186</v>
      </c>
      <c r="Q36" s="74"/>
      <c r="R36" s="75">
        <f>AVERAGE(R8:R34)</f>
        <v>16.910774074074073</v>
      </c>
      <c r="S36" s="76"/>
    </row>
    <row r="37" spans="1:19" x14ac:dyDescent="0.3">
      <c r="A37" s="73" t="s">
        <v>28</v>
      </c>
      <c r="B37" s="74"/>
      <c r="C37" s="74"/>
      <c r="D37" s="75">
        <f>MIN(D8:D34)</f>
        <v>6.9729999999999999</v>
      </c>
      <c r="E37" s="74"/>
      <c r="F37" s="75">
        <f>MIN(F8:F34)</f>
        <v>17.258500000000002</v>
      </c>
      <c r="G37" s="74"/>
      <c r="H37" s="75">
        <f>MIN(H8:H34)</f>
        <v>31.0686</v>
      </c>
      <c r="I37" s="74"/>
      <c r="J37" s="75">
        <f>MIN(J8:J34)</f>
        <v>49.649500000000003</v>
      </c>
      <c r="K37" s="74"/>
      <c r="L37" s="75">
        <f>MIN(L8:L34)</f>
        <v>16.059200000000001</v>
      </c>
      <c r="M37" s="74"/>
      <c r="N37" s="75">
        <f>MIN(N8:N34)</f>
        <v>9.3234999999999992</v>
      </c>
      <c r="O37" s="74"/>
      <c r="P37" s="75">
        <f>MIN(P8:P34)</f>
        <v>10.7089</v>
      </c>
      <c r="Q37" s="74"/>
      <c r="R37" s="75">
        <f>MIN(R8:R34)</f>
        <v>11.352</v>
      </c>
      <c r="S37" s="76"/>
    </row>
    <row r="38" spans="1:19" ht="15" thickBot="1" x14ac:dyDescent="0.35">
      <c r="A38" s="77" t="s">
        <v>29</v>
      </c>
      <c r="B38" s="78"/>
      <c r="C38" s="78"/>
      <c r="D38" s="79">
        <f>MAX(D8:D34)</f>
        <v>14.819900000000001</v>
      </c>
      <c r="E38" s="78"/>
      <c r="F38" s="79">
        <f>MAX(F8:F34)</f>
        <v>33.798999999999999</v>
      </c>
      <c r="G38" s="78"/>
      <c r="H38" s="79">
        <f>MAX(H8:H34)</f>
        <v>56.396099999999997</v>
      </c>
      <c r="I38" s="78"/>
      <c r="J38" s="79">
        <f>MAX(J8:J34)</f>
        <v>73.196200000000005</v>
      </c>
      <c r="K38" s="78"/>
      <c r="L38" s="79">
        <f>MAX(L8:L34)</f>
        <v>28.426200000000001</v>
      </c>
      <c r="M38" s="78"/>
      <c r="N38" s="79">
        <f>MAX(N8:N34)</f>
        <v>21.0625</v>
      </c>
      <c r="O38" s="78"/>
      <c r="P38" s="79">
        <f>MAX(P8:P34)</f>
        <v>21.330500000000001</v>
      </c>
      <c r="Q38" s="78"/>
      <c r="R38" s="79">
        <f>MAX(R8:R34)</f>
        <v>29.2209</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44368</v>
      </c>
      <c r="C8" s="65">
        <f>VLOOKUP($A8,'Return Data'!$B$7:$R$2843,4,0)</f>
        <v>52.84</v>
      </c>
      <c r="D8" s="65">
        <f>VLOOKUP($A8,'Return Data'!$B$7:$R$2843,10,0)</f>
        <v>4.8620999999999999</v>
      </c>
      <c r="E8" s="66">
        <f t="shared" ref="E8:E39" si="0">RANK(D8,D$8:D$71,0)</f>
        <v>64</v>
      </c>
      <c r="F8" s="65">
        <f>VLOOKUP($A8,'Return Data'!$B$7:$R$2843,11,0)</f>
        <v>13.5124</v>
      </c>
      <c r="G8" s="66">
        <f t="shared" ref="G8:G39" si="1">RANK(F8,F$8:F$71,0)</f>
        <v>64</v>
      </c>
      <c r="H8" s="65">
        <f>VLOOKUP($A8,'Return Data'!$B$7:$R$2843,12,0)</f>
        <v>26.988700000000001</v>
      </c>
      <c r="I8" s="66">
        <f t="shared" ref="I8:I39" si="2">RANK(H8,H$8:H$71,0)</f>
        <v>64</v>
      </c>
      <c r="J8" s="65">
        <f>VLOOKUP($A8,'Return Data'!$B$7:$R$2843,13,0)</f>
        <v>38.035499999999999</v>
      </c>
      <c r="K8" s="66">
        <f t="shared" ref="K8:K39" si="3">RANK(J8,J$8:J$71,0)</f>
        <v>64</v>
      </c>
      <c r="L8" s="65">
        <f>VLOOKUP($A8,'Return Data'!$B$7:$R$2843,17,0)</f>
        <v>14.117900000000001</v>
      </c>
      <c r="M8" s="66">
        <f t="shared" ref="M8:M28" si="4">RANK(L8,L$8:L$71,0)</f>
        <v>58</v>
      </c>
      <c r="N8" s="65">
        <f>VLOOKUP($A8,'Return Data'!$B$7:$R$2843,14,0)</f>
        <v>8.2387999999999995</v>
      </c>
      <c r="O8" s="66">
        <f>RANK(N8,N$8:N$71,0)</f>
        <v>46</v>
      </c>
      <c r="P8" s="65">
        <f>VLOOKUP($A8,'Return Data'!$B$7:$R$2843,15,0)</f>
        <v>12.7883</v>
      </c>
      <c r="Q8" s="66">
        <f>RANK(P8,P$8:P$71,0)</f>
        <v>30</v>
      </c>
      <c r="R8" s="65">
        <f>VLOOKUP($A8,'Return Data'!$B$7:$R$2843,16,0)</f>
        <v>15.590199999999999</v>
      </c>
      <c r="S8" s="67">
        <f t="shared" ref="S8:S39" si="5">RANK(R8,R$8:R$71,0)</f>
        <v>31</v>
      </c>
    </row>
    <row r="9" spans="1:20" x14ac:dyDescent="0.3">
      <c r="A9" s="63" t="s">
        <v>164</v>
      </c>
      <c r="B9" s="64">
        <f>VLOOKUP($A9,'Return Data'!$B$7:$R$2843,3,0)</f>
        <v>44368</v>
      </c>
      <c r="C9" s="65">
        <f>VLOOKUP($A9,'Return Data'!$B$7:$R$2843,4,0)</f>
        <v>43.28</v>
      </c>
      <c r="D9" s="65">
        <f>VLOOKUP($A9,'Return Data'!$B$7:$R$2843,10,0)</f>
        <v>5.2529000000000003</v>
      </c>
      <c r="E9" s="66">
        <f t="shared" si="0"/>
        <v>63</v>
      </c>
      <c r="F9" s="65">
        <f>VLOOKUP($A9,'Return Data'!$B$7:$R$2843,11,0)</f>
        <v>13.8049</v>
      </c>
      <c r="G9" s="66">
        <f t="shared" si="1"/>
        <v>62</v>
      </c>
      <c r="H9" s="65">
        <f>VLOOKUP($A9,'Return Data'!$B$7:$R$2843,12,0)</f>
        <v>27.556699999999999</v>
      </c>
      <c r="I9" s="66">
        <f t="shared" si="2"/>
        <v>63</v>
      </c>
      <c r="J9" s="65">
        <f>VLOOKUP($A9,'Return Data'!$B$7:$R$2843,13,0)</f>
        <v>38.7624</v>
      </c>
      <c r="K9" s="66">
        <f t="shared" si="3"/>
        <v>63</v>
      </c>
      <c r="L9" s="65">
        <f>VLOOKUP($A9,'Return Data'!$B$7:$R$2843,17,0)</f>
        <v>15.3409</v>
      </c>
      <c r="M9" s="66">
        <f t="shared" si="4"/>
        <v>53</v>
      </c>
      <c r="N9" s="65">
        <f>VLOOKUP($A9,'Return Data'!$B$7:$R$2843,14,0)</f>
        <v>9.3633000000000006</v>
      </c>
      <c r="O9" s="66">
        <f>RANK(N9,N$8:N$71,0)</f>
        <v>42</v>
      </c>
      <c r="P9" s="65">
        <f>VLOOKUP($A9,'Return Data'!$B$7:$R$2843,15,0)</f>
        <v>13.6286</v>
      </c>
      <c r="Q9" s="66">
        <f>RANK(P9,P$8:P$71,0)</f>
        <v>26</v>
      </c>
      <c r="R9" s="65">
        <f>VLOOKUP($A9,'Return Data'!$B$7:$R$2843,16,0)</f>
        <v>16.3782</v>
      </c>
      <c r="S9" s="67">
        <f t="shared" si="5"/>
        <v>20</v>
      </c>
    </row>
    <row r="10" spans="1:20" x14ac:dyDescent="0.3">
      <c r="A10" s="63" t="s">
        <v>165</v>
      </c>
      <c r="B10" s="64">
        <f>VLOOKUP($A10,'Return Data'!$B$7:$R$2843,3,0)</f>
        <v>44368</v>
      </c>
      <c r="C10" s="65">
        <f>VLOOKUP($A10,'Return Data'!$B$7:$R$2843,4,0)</f>
        <v>72.384600000000006</v>
      </c>
      <c r="D10" s="65">
        <f>VLOOKUP($A10,'Return Data'!$B$7:$R$2843,10,0)</f>
        <v>8.4366000000000003</v>
      </c>
      <c r="E10" s="66">
        <f t="shared" si="0"/>
        <v>43</v>
      </c>
      <c r="F10" s="65">
        <f>VLOOKUP($A10,'Return Data'!$B$7:$R$2843,11,0)</f>
        <v>16.7957</v>
      </c>
      <c r="G10" s="66">
        <f t="shared" si="1"/>
        <v>59</v>
      </c>
      <c r="H10" s="65">
        <f>VLOOKUP($A10,'Return Data'!$B$7:$R$2843,12,0)</f>
        <v>45.113399999999999</v>
      </c>
      <c r="I10" s="66">
        <f t="shared" si="2"/>
        <v>34</v>
      </c>
      <c r="J10" s="65">
        <f>VLOOKUP($A10,'Return Data'!$B$7:$R$2843,13,0)</f>
        <v>55.531999999999996</v>
      </c>
      <c r="K10" s="66">
        <f t="shared" si="3"/>
        <v>51</v>
      </c>
      <c r="L10" s="65">
        <f>VLOOKUP($A10,'Return Data'!$B$7:$R$2843,17,0)</f>
        <v>22.0932</v>
      </c>
      <c r="M10" s="66">
        <f t="shared" si="4"/>
        <v>20</v>
      </c>
      <c r="N10" s="65">
        <f>VLOOKUP($A10,'Return Data'!$B$7:$R$2843,14,0)</f>
        <v>16.384599999999999</v>
      </c>
      <c r="O10" s="66">
        <f>RANK(N10,N$8:N$71,0)</f>
        <v>12</v>
      </c>
      <c r="P10" s="65">
        <f>VLOOKUP($A10,'Return Data'!$B$7:$R$2843,15,0)</f>
        <v>17.4251</v>
      </c>
      <c r="Q10" s="66">
        <f>RANK(P10,P$8:P$71,0)</f>
        <v>10</v>
      </c>
      <c r="R10" s="65">
        <f>VLOOKUP($A10,'Return Data'!$B$7:$R$2843,16,0)</f>
        <v>20.491599999999998</v>
      </c>
      <c r="S10" s="67">
        <f t="shared" si="5"/>
        <v>8</v>
      </c>
    </row>
    <row r="11" spans="1:20" x14ac:dyDescent="0.3">
      <c r="A11" s="63" t="s">
        <v>166</v>
      </c>
      <c r="B11" s="64">
        <f>VLOOKUP($A11,'Return Data'!$B$7:$R$2843,3,0)</f>
        <v>44368</v>
      </c>
      <c r="C11" s="65">
        <f>VLOOKUP($A11,'Return Data'!$B$7:$R$2843,4,0)</f>
        <v>67.13</v>
      </c>
      <c r="D11" s="65">
        <f>VLOOKUP($A11,'Return Data'!$B$7:$R$2843,10,0)</f>
        <v>8.2043999999999997</v>
      </c>
      <c r="E11" s="66">
        <f t="shared" si="0"/>
        <v>46</v>
      </c>
      <c r="F11" s="65">
        <f>VLOOKUP($A11,'Return Data'!$B$7:$R$2843,11,0)</f>
        <v>22.858699999999999</v>
      </c>
      <c r="G11" s="66">
        <f t="shared" si="1"/>
        <v>40</v>
      </c>
      <c r="H11" s="65">
        <f>VLOOKUP($A11,'Return Data'!$B$7:$R$2843,12,0)</f>
        <v>43.409500000000001</v>
      </c>
      <c r="I11" s="66">
        <f t="shared" si="2"/>
        <v>41</v>
      </c>
      <c r="J11" s="65">
        <f>VLOOKUP($A11,'Return Data'!$B$7:$R$2843,13,0)</f>
        <v>59.871400000000001</v>
      </c>
      <c r="K11" s="66">
        <f t="shared" si="3"/>
        <v>37</v>
      </c>
      <c r="L11" s="65">
        <f>VLOOKUP($A11,'Return Data'!$B$7:$R$2843,17,0)</f>
        <v>18.990300000000001</v>
      </c>
      <c r="M11" s="66">
        <f t="shared" si="4"/>
        <v>35</v>
      </c>
      <c r="N11" s="65">
        <f>VLOOKUP($A11,'Return Data'!$B$7:$R$2843,14,0)</f>
        <v>11.318899999999999</v>
      </c>
      <c r="O11" s="66">
        <f>RANK(N11,N$8:N$71,0)</f>
        <v>39</v>
      </c>
      <c r="P11" s="65">
        <f>VLOOKUP($A11,'Return Data'!$B$7:$R$2843,15,0)</f>
        <v>12.6823</v>
      </c>
      <c r="Q11" s="66">
        <f>RANK(P11,P$8:P$71,0)</f>
        <v>31</v>
      </c>
      <c r="R11" s="65">
        <f>VLOOKUP($A11,'Return Data'!$B$7:$R$2843,16,0)</f>
        <v>8.4994999999999994</v>
      </c>
      <c r="S11" s="67">
        <f t="shared" si="5"/>
        <v>57</v>
      </c>
    </row>
    <row r="12" spans="1:20" x14ac:dyDescent="0.3">
      <c r="A12" s="63" t="s">
        <v>167</v>
      </c>
      <c r="B12" s="64">
        <f>VLOOKUP($A12,'Return Data'!$B$7:$R$2843,3,0)</f>
        <v>44368</v>
      </c>
      <c r="C12" s="65">
        <f>VLOOKUP($A12,'Return Data'!$B$7:$R$2843,4,0)</f>
        <v>58.421999999999997</v>
      </c>
      <c r="D12" s="65">
        <f>VLOOKUP($A12,'Return Data'!$B$7:$R$2843,10,0)</f>
        <v>7.2454999999999998</v>
      </c>
      <c r="E12" s="66">
        <f t="shared" si="0"/>
        <v>56</v>
      </c>
      <c r="F12" s="65">
        <f>VLOOKUP($A12,'Return Data'!$B$7:$R$2843,11,0)</f>
        <v>18.251200000000001</v>
      </c>
      <c r="G12" s="66">
        <f t="shared" si="1"/>
        <v>57</v>
      </c>
      <c r="H12" s="65">
        <f>VLOOKUP($A12,'Return Data'!$B$7:$R$2843,12,0)</f>
        <v>37.418300000000002</v>
      </c>
      <c r="I12" s="66">
        <f t="shared" si="2"/>
        <v>54</v>
      </c>
      <c r="J12" s="65">
        <f>VLOOKUP($A12,'Return Data'!$B$7:$R$2843,13,0)</f>
        <v>50.142600000000002</v>
      </c>
      <c r="K12" s="66">
        <f t="shared" si="3"/>
        <v>57</v>
      </c>
      <c r="L12" s="65">
        <f>VLOOKUP($A12,'Return Data'!$B$7:$R$2843,17,0)</f>
        <v>20.203800000000001</v>
      </c>
      <c r="M12" s="66">
        <f t="shared" si="4"/>
        <v>30</v>
      </c>
      <c r="N12" s="65">
        <f>VLOOKUP($A12,'Return Data'!$B$7:$R$2843,14,0)</f>
        <v>15.566800000000001</v>
      </c>
      <c r="O12" s="66">
        <f>RANK(N12,N$8:N$71,0)</f>
        <v>17</v>
      </c>
      <c r="P12" s="65">
        <f>VLOOKUP($A12,'Return Data'!$B$7:$R$2843,15,0)</f>
        <v>14.2843</v>
      </c>
      <c r="Q12" s="66">
        <f>RANK(P12,P$8:P$71,0)</f>
        <v>23</v>
      </c>
      <c r="R12" s="65">
        <f>VLOOKUP($A12,'Return Data'!$B$7:$R$2843,16,0)</f>
        <v>15.6622</v>
      </c>
      <c r="S12" s="67">
        <f t="shared" si="5"/>
        <v>28</v>
      </c>
    </row>
    <row r="13" spans="1:20" x14ac:dyDescent="0.3">
      <c r="A13" s="63" t="s">
        <v>168</v>
      </c>
      <c r="B13" s="64">
        <f>VLOOKUP($A13,'Return Data'!$B$7:$R$2843,3,0)</f>
        <v>44368</v>
      </c>
      <c r="C13" s="65">
        <f>VLOOKUP($A13,'Return Data'!$B$7:$R$2843,4,0)</f>
        <v>15.32</v>
      </c>
      <c r="D13" s="65">
        <f>VLOOKUP($A13,'Return Data'!$B$7:$R$2843,10,0)</f>
        <v>15.1014</v>
      </c>
      <c r="E13" s="66">
        <f t="shared" si="0"/>
        <v>11</v>
      </c>
      <c r="F13" s="65">
        <f>VLOOKUP($A13,'Return Data'!$B$7:$R$2843,11,0)</f>
        <v>30.940200000000001</v>
      </c>
      <c r="G13" s="66">
        <f t="shared" si="1"/>
        <v>14</v>
      </c>
      <c r="H13" s="65">
        <f>VLOOKUP($A13,'Return Data'!$B$7:$R$2843,12,0)</f>
        <v>46.743299999999998</v>
      </c>
      <c r="I13" s="66">
        <f t="shared" si="2"/>
        <v>25</v>
      </c>
      <c r="J13" s="65">
        <f>VLOOKUP($A13,'Return Data'!$B$7:$R$2843,13,0)</f>
        <v>76.091999999999999</v>
      </c>
      <c r="K13" s="66">
        <f t="shared" si="3"/>
        <v>12</v>
      </c>
      <c r="L13" s="65">
        <f>VLOOKUP($A13,'Return Data'!$B$7:$R$2843,17,0)</f>
        <v>33.961799999999997</v>
      </c>
      <c r="M13" s="66">
        <f t="shared" si="4"/>
        <v>4</v>
      </c>
      <c r="N13" s="65"/>
      <c r="O13" s="66"/>
      <c r="P13" s="65"/>
      <c r="Q13" s="66"/>
      <c r="R13" s="65">
        <f>VLOOKUP($A13,'Return Data'!$B$7:$R$2843,16,0)</f>
        <v>13.636200000000001</v>
      </c>
      <c r="S13" s="67">
        <f t="shared" si="5"/>
        <v>41</v>
      </c>
    </row>
    <row r="14" spans="1:20" x14ac:dyDescent="0.3">
      <c r="A14" s="63" t="s">
        <v>169</v>
      </c>
      <c r="B14" s="64">
        <f>VLOOKUP($A14,'Return Data'!$B$7:$R$2843,3,0)</f>
        <v>44368</v>
      </c>
      <c r="C14" s="65">
        <f>VLOOKUP($A14,'Return Data'!$B$7:$R$2843,4,0)</f>
        <v>18.75</v>
      </c>
      <c r="D14" s="65">
        <f>VLOOKUP($A14,'Return Data'!$B$7:$R$2843,10,0)</f>
        <v>15.313700000000001</v>
      </c>
      <c r="E14" s="66">
        <f t="shared" si="0"/>
        <v>9</v>
      </c>
      <c r="F14" s="65">
        <f>VLOOKUP($A14,'Return Data'!$B$7:$R$2843,11,0)</f>
        <v>30.9358</v>
      </c>
      <c r="G14" s="66">
        <f t="shared" si="1"/>
        <v>15</v>
      </c>
      <c r="H14" s="65">
        <f>VLOOKUP($A14,'Return Data'!$B$7:$R$2843,12,0)</f>
        <v>48.573700000000002</v>
      </c>
      <c r="I14" s="66">
        <f t="shared" si="2"/>
        <v>21</v>
      </c>
      <c r="J14" s="65">
        <f>VLOOKUP($A14,'Return Data'!$B$7:$R$2843,13,0)</f>
        <v>79.597700000000003</v>
      </c>
      <c r="K14" s="66">
        <f t="shared" si="3"/>
        <v>11</v>
      </c>
      <c r="L14" s="65">
        <f>VLOOKUP($A14,'Return Data'!$B$7:$R$2843,17,0)</f>
        <v>32.572800000000001</v>
      </c>
      <c r="M14" s="66">
        <f t="shared" si="4"/>
        <v>6</v>
      </c>
      <c r="N14" s="65"/>
      <c r="O14" s="66"/>
      <c r="P14" s="65"/>
      <c r="Q14" s="66"/>
      <c r="R14" s="65">
        <f>VLOOKUP($A14,'Return Data'!$B$7:$R$2843,16,0)</f>
        <v>26.5015</v>
      </c>
      <c r="S14" s="67">
        <f t="shared" si="5"/>
        <v>2</v>
      </c>
    </row>
    <row r="15" spans="1:20" x14ac:dyDescent="0.3">
      <c r="A15" s="63" t="s">
        <v>170</v>
      </c>
      <c r="B15" s="64">
        <f>VLOOKUP($A15,'Return Data'!$B$7:$R$2843,3,0)</f>
        <v>44368</v>
      </c>
      <c r="C15" s="65">
        <f>VLOOKUP($A15,'Return Data'!$B$7:$R$2843,4,0)</f>
        <v>97.88</v>
      </c>
      <c r="D15" s="65">
        <f>VLOOKUP($A15,'Return Data'!$B$7:$R$2843,10,0)</f>
        <v>12.712999999999999</v>
      </c>
      <c r="E15" s="66">
        <f t="shared" si="0"/>
        <v>17</v>
      </c>
      <c r="F15" s="65">
        <f>VLOOKUP($A15,'Return Data'!$B$7:$R$2843,11,0)</f>
        <v>27.265599999999999</v>
      </c>
      <c r="G15" s="66">
        <f t="shared" si="1"/>
        <v>23</v>
      </c>
      <c r="H15" s="65">
        <f>VLOOKUP($A15,'Return Data'!$B$7:$R$2843,12,0)</f>
        <v>47.298699999999997</v>
      </c>
      <c r="I15" s="66">
        <f t="shared" si="2"/>
        <v>24</v>
      </c>
      <c r="J15" s="65">
        <f>VLOOKUP($A15,'Return Data'!$B$7:$R$2843,13,0)</f>
        <v>72.475800000000007</v>
      </c>
      <c r="K15" s="66">
        <f t="shared" si="3"/>
        <v>18</v>
      </c>
      <c r="L15" s="65">
        <f>VLOOKUP($A15,'Return Data'!$B$7:$R$2843,17,0)</f>
        <v>32.928699999999999</v>
      </c>
      <c r="M15" s="66">
        <f t="shared" si="4"/>
        <v>5</v>
      </c>
      <c r="N15" s="65">
        <f>VLOOKUP($A15,'Return Data'!$B$7:$R$2843,14,0)</f>
        <v>18.442699999999999</v>
      </c>
      <c r="O15" s="66">
        <f t="shared" ref="O15:O23" si="6">RANK(N15,N$8:N$71,0)</f>
        <v>8</v>
      </c>
      <c r="P15" s="65">
        <f>VLOOKUP($A15,'Return Data'!$B$7:$R$2843,15,0)</f>
        <v>20.249300000000002</v>
      </c>
      <c r="Q15" s="66">
        <f t="shared" ref="Q15:Q23" si="7">RANK(P15,P$8:P$71,0)</f>
        <v>3</v>
      </c>
      <c r="R15" s="65">
        <f>VLOOKUP($A15,'Return Data'!$B$7:$R$2843,16,0)</f>
        <v>18.4087</v>
      </c>
      <c r="S15" s="67">
        <f t="shared" si="5"/>
        <v>10</v>
      </c>
    </row>
    <row r="16" spans="1:20" x14ac:dyDescent="0.3">
      <c r="A16" s="63" t="s">
        <v>171</v>
      </c>
      <c r="B16" s="64">
        <f>VLOOKUP($A16,'Return Data'!$B$7:$R$2843,3,0)</f>
        <v>44368</v>
      </c>
      <c r="C16" s="65">
        <f>VLOOKUP($A16,'Return Data'!$B$7:$R$2843,4,0)</f>
        <v>109.31</v>
      </c>
      <c r="D16" s="65">
        <f>VLOOKUP($A16,'Return Data'!$B$7:$R$2843,10,0)</f>
        <v>9.3975000000000009</v>
      </c>
      <c r="E16" s="66">
        <f t="shared" si="0"/>
        <v>36</v>
      </c>
      <c r="F16" s="65">
        <f>VLOOKUP($A16,'Return Data'!$B$7:$R$2843,11,0)</f>
        <v>25.398599999999998</v>
      </c>
      <c r="G16" s="66">
        <f t="shared" si="1"/>
        <v>27</v>
      </c>
      <c r="H16" s="65">
        <f>VLOOKUP($A16,'Return Data'!$B$7:$R$2843,12,0)</f>
        <v>45.2239</v>
      </c>
      <c r="I16" s="66">
        <f t="shared" si="2"/>
        <v>33</v>
      </c>
      <c r="J16" s="65">
        <f>VLOOKUP($A16,'Return Data'!$B$7:$R$2843,13,0)</f>
        <v>67.704800000000006</v>
      </c>
      <c r="K16" s="66">
        <f t="shared" si="3"/>
        <v>22</v>
      </c>
      <c r="L16" s="65">
        <f>VLOOKUP($A16,'Return Data'!$B$7:$R$2843,17,0)</f>
        <v>25.871099999999998</v>
      </c>
      <c r="M16" s="66">
        <f t="shared" si="4"/>
        <v>8</v>
      </c>
      <c r="N16" s="65">
        <f>VLOOKUP($A16,'Return Data'!$B$7:$R$2843,14,0)</f>
        <v>20.772400000000001</v>
      </c>
      <c r="O16" s="66">
        <f t="shared" si="6"/>
        <v>5</v>
      </c>
      <c r="P16" s="65">
        <f>VLOOKUP($A16,'Return Data'!$B$7:$R$2843,15,0)</f>
        <v>19.038699999999999</v>
      </c>
      <c r="Q16" s="66">
        <f t="shared" si="7"/>
        <v>4</v>
      </c>
      <c r="R16" s="65">
        <f>VLOOKUP($A16,'Return Data'!$B$7:$R$2843,16,0)</f>
        <v>16.543700000000001</v>
      </c>
      <c r="S16" s="67">
        <f t="shared" si="5"/>
        <v>18</v>
      </c>
    </row>
    <row r="17" spans="1:19" x14ac:dyDescent="0.3">
      <c r="A17" s="63" t="s">
        <v>172</v>
      </c>
      <c r="B17" s="64">
        <f>VLOOKUP($A17,'Return Data'!$B$7:$R$2843,3,0)</f>
        <v>44368</v>
      </c>
      <c r="C17" s="65">
        <f>VLOOKUP($A17,'Return Data'!$B$7:$R$2843,4,0)</f>
        <v>77.787000000000006</v>
      </c>
      <c r="D17" s="65">
        <f>VLOOKUP($A17,'Return Data'!$B$7:$R$2843,10,0)</f>
        <v>12.8706</v>
      </c>
      <c r="E17" s="66">
        <f t="shared" si="0"/>
        <v>15</v>
      </c>
      <c r="F17" s="65">
        <f>VLOOKUP($A17,'Return Data'!$B$7:$R$2843,11,0)</f>
        <v>29.444400000000002</v>
      </c>
      <c r="G17" s="66">
        <f t="shared" si="1"/>
        <v>18</v>
      </c>
      <c r="H17" s="65">
        <f>VLOOKUP($A17,'Return Data'!$B$7:$R$2843,12,0)</f>
        <v>52.595300000000002</v>
      </c>
      <c r="I17" s="66">
        <f t="shared" si="2"/>
        <v>14</v>
      </c>
      <c r="J17" s="65">
        <f>VLOOKUP($A17,'Return Data'!$B$7:$R$2843,13,0)</f>
        <v>65.391599999999997</v>
      </c>
      <c r="K17" s="66">
        <f t="shared" si="3"/>
        <v>24</v>
      </c>
      <c r="L17" s="65">
        <f>VLOOKUP($A17,'Return Data'!$B$7:$R$2843,17,0)</f>
        <v>23.5519</v>
      </c>
      <c r="M17" s="66">
        <f t="shared" si="4"/>
        <v>14</v>
      </c>
      <c r="N17" s="65">
        <f>VLOOKUP($A17,'Return Data'!$B$7:$R$2843,14,0)</f>
        <v>18.4663</v>
      </c>
      <c r="O17" s="66">
        <f t="shared" si="6"/>
        <v>7</v>
      </c>
      <c r="P17" s="65">
        <f>VLOOKUP($A17,'Return Data'!$B$7:$R$2843,15,0)</f>
        <v>17.808</v>
      </c>
      <c r="Q17" s="66">
        <f t="shared" si="7"/>
        <v>7</v>
      </c>
      <c r="R17" s="65">
        <f>VLOOKUP($A17,'Return Data'!$B$7:$R$2843,16,0)</f>
        <v>18.142199999999999</v>
      </c>
      <c r="S17" s="67">
        <f t="shared" si="5"/>
        <v>13</v>
      </c>
    </row>
    <row r="18" spans="1:19" x14ac:dyDescent="0.3">
      <c r="A18" s="63" t="s">
        <v>173</v>
      </c>
      <c r="B18" s="64">
        <f>VLOOKUP($A18,'Return Data'!$B$7:$R$2843,3,0)</f>
        <v>44368</v>
      </c>
      <c r="C18" s="65">
        <f>VLOOKUP($A18,'Return Data'!$B$7:$R$2843,4,0)</f>
        <v>69.27</v>
      </c>
      <c r="D18" s="65">
        <f>VLOOKUP($A18,'Return Data'!$B$7:$R$2843,10,0)</f>
        <v>6.9477000000000002</v>
      </c>
      <c r="E18" s="66">
        <f t="shared" si="0"/>
        <v>59</v>
      </c>
      <c r="F18" s="65">
        <f>VLOOKUP($A18,'Return Data'!$B$7:$R$2843,11,0)</f>
        <v>20.847899999999999</v>
      </c>
      <c r="G18" s="66">
        <f t="shared" si="1"/>
        <v>50</v>
      </c>
      <c r="H18" s="65">
        <f>VLOOKUP($A18,'Return Data'!$B$7:$R$2843,12,0)</f>
        <v>39.996000000000002</v>
      </c>
      <c r="I18" s="66">
        <f t="shared" si="2"/>
        <v>49</v>
      </c>
      <c r="J18" s="65">
        <f>VLOOKUP($A18,'Return Data'!$B$7:$R$2843,13,0)</f>
        <v>56.401000000000003</v>
      </c>
      <c r="K18" s="66">
        <f t="shared" si="3"/>
        <v>48</v>
      </c>
      <c r="L18" s="65">
        <f>VLOOKUP($A18,'Return Data'!$B$7:$R$2843,17,0)</f>
        <v>17.7591</v>
      </c>
      <c r="M18" s="66">
        <f t="shared" si="4"/>
        <v>41</v>
      </c>
      <c r="N18" s="65">
        <f>VLOOKUP($A18,'Return Data'!$B$7:$R$2843,14,0)</f>
        <v>13.0876</v>
      </c>
      <c r="O18" s="66">
        <f t="shared" si="6"/>
        <v>29</v>
      </c>
      <c r="P18" s="65">
        <f>VLOOKUP($A18,'Return Data'!$B$7:$R$2843,15,0)</f>
        <v>14.0214</v>
      </c>
      <c r="Q18" s="66">
        <f t="shared" si="7"/>
        <v>25</v>
      </c>
      <c r="R18" s="65">
        <f>VLOOKUP($A18,'Return Data'!$B$7:$R$2843,16,0)</f>
        <v>14.7193</v>
      </c>
      <c r="S18" s="67">
        <f t="shared" si="5"/>
        <v>36</v>
      </c>
    </row>
    <row r="19" spans="1:19" x14ac:dyDescent="0.3">
      <c r="A19" s="63" t="s">
        <v>175</v>
      </c>
      <c r="B19" s="64">
        <f>VLOOKUP($A19,'Return Data'!$B$7:$R$2843,3,0)</f>
        <v>44368</v>
      </c>
      <c r="C19" s="65">
        <f>VLOOKUP($A19,'Return Data'!$B$7:$R$2843,4,0)</f>
        <v>831.9135</v>
      </c>
      <c r="D19" s="65">
        <f>VLOOKUP($A19,'Return Data'!$B$7:$R$2843,10,0)</f>
        <v>9.9661000000000008</v>
      </c>
      <c r="E19" s="66">
        <f t="shared" si="0"/>
        <v>28</v>
      </c>
      <c r="F19" s="65">
        <f>VLOOKUP($A19,'Return Data'!$B$7:$R$2843,11,0)</f>
        <v>29.0505</v>
      </c>
      <c r="G19" s="66">
        <f t="shared" si="1"/>
        <v>19</v>
      </c>
      <c r="H19" s="65">
        <f>VLOOKUP($A19,'Return Data'!$B$7:$R$2843,12,0)</f>
        <v>55.634999999999998</v>
      </c>
      <c r="I19" s="66">
        <f t="shared" si="2"/>
        <v>12</v>
      </c>
      <c r="J19" s="65">
        <f>VLOOKUP($A19,'Return Data'!$B$7:$R$2843,13,0)</f>
        <v>68.25</v>
      </c>
      <c r="K19" s="66">
        <f t="shared" si="3"/>
        <v>21</v>
      </c>
      <c r="L19" s="65">
        <f>VLOOKUP($A19,'Return Data'!$B$7:$R$2843,17,0)</f>
        <v>17.552199999999999</v>
      </c>
      <c r="M19" s="66">
        <f t="shared" si="4"/>
        <v>44</v>
      </c>
      <c r="N19" s="65">
        <f>VLOOKUP($A19,'Return Data'!$B$7:$R$2843,14,0)</f>
        <v>12.764699999999999</v>
      </c>
      <c r="O19" s="66">
        <f t="shared" si="6"/>
        <v>31</v>
      </c>
      <c r="P19" s="65">
        <f>VLOOKUP($A19,'Return Data'!$B$7:$R$2843,15,0)</f>
        <v>13.157500000000001</v>
      </c>
      <c r="Q19" s="66">
        <f t="shared" si="7"/>
        <v>28</v>
      </c>
      <c r="R19" s="65">
        <f>VLOOKUP($A19,'Return Data'!$B$7:$R$2843,16,0)</f>
        <v>15.651</v>
      </c>
      <c r="S19" s="67">
        <f t="shared" si="5"/>
        <v>29</v>
      </c>
    </row>
    <row r="20" spans="1:19" x14ac:dyDescent="0.3">
      <c r="A20" s="63" t="s">
        <v>176</v>
      </c>
      <c r="B20" s="64">
        <f>VLOOKUP($A20,'Return Data'!$B$7:$R$2843,3,0)</f>
        <v>44368</v>
      </c>
      <c r="C20" s="65">
        <f>VLOOKUP($A20,'Return Data'!$B$7:$R$2843,4,0)</f>
        <v>525.46900000000005</v>
      </c>
      <c r="D20" s="65">
        <f>VLOOKUP($A20,'Return Data'!$B$7:$R$2843,10,0)</f>
        <v>10.121</v>
      </c>
      <c r="E20" s="66">
        <f t="shared" si="0"/>
        <v>26</v>
      </c>
      <c r="F20" s="65">
        <f>VLOOKUP($A20,'Return Data'!$B$7:$R$2843,11,0)</f>
        <v>26.663</v>
      </c>
      <c r="G20" s="66">
        <f t="shared" si="1"/>
        <v>24</v>
      </c>
      <c r="H20" s="65">
        <f>VLOOKUP($A20,'Return Data'!$B$7:$R$2843,12,0)</f>
        <v>48.336599999999997</v>
      </c>
      <c r="I20" s="66">
        <f t="shared" si="2"/>
        <v>22</v>
      </c>
      <c r="J20" s="65">
        <f>VLOOKUP($A20,'Return Data'!$B$7:$R$2843,13,0)</f>
        <v>64.157300000000006</v>
      </c>
      <c r="K20" s="66">
        <f t="shared" si="3"/>
        <v>26</v>
      </c>
      <c r="L20" s="65">
        <f>VLOOKUP($A20,'Return Data'!$B$7:$R$2843,17,0)</f>
        <v>17.587599999999998</v>
      </c>
      <c r="M20" s="66">
        <f t="shared" si="4"/>
        <v>43</v>
      </c>
      <c r="N20" s="65">
        <f>VLOOKUP($A20,'Return Data'!$B$7:$R$2843,14,0)</f>
        <v>14.837</v>
      </c>
      <c r="O20" s="66">
        <f t="shared" si="6"/>
        <v>21</v>
      </c>
      <c r="P20" s="65">
        <f>VLOOKUP($A20,'Return Data'!$B$7:$R$2843,15,0)</f>
        <v>15.9703</v>
      </c>
      <c r="Q20" s="66">
        <f t="shared" si="7"/>
        <v>13</v>
      </c>
      <c r="R20" s="65">
        <f>VLOOKUP($A20,'Return Data'!$B$7:$R$2843,16,0)</f>
        <v>16.235299999999999</v>
      </c>
      <c r="S20" s="67">
        <f t="shared" si="5"/>
        <v>22</v>
      </c>
    </row>
    <row r="21" spans="1:19" x14ac:dyDescent="0.3">
      <c r="A21" s="63" t="s">
        <v>177</v>
      </c>
      <c r="B21" s="64">
        <f>VLOOKUP($A21,'Return Data'!$B$7:$R$2843,3,0)</f>
        <v>44368</v>
      </c>
      <c r="C21" s="65">
        <f>VLOOKUP($A21,'Return Data'!$B$7:$R$2843,4,0)</f>
        <v>671.54300000000001</v>
      </c>
      <c r="D21" s="65">
        <f>VLOOKUP($A21,'Return Data'!$B$7:$R$2843,10,0)</f>
        <v>9.4154999999999998</v>
      </c>
      <c r="E21" s="66">
        <f t="shared" si="0"/>
        <v>35</v>
      </c>
      <c r="F21" s="65">
        <f>VLOOKUP($A21,'Return Data'!$B$7:$R$2843,11,0)</f>
        <v>23.495999999999999</v>
      </c>
      <c r="G21" s="66">
        <f t="shared" si="1"/>
        <v>36</v>
      </c>
      <c r="H21" s="65">
        <f>VLOOKUP($A21,'Return Data'!$B$7:$R$2843,12,0)</f>
        <v>39.878300000000003</v>
      </c>
      <c r="I21" s="66">
        <f t="shared" si="2"/>
        <v>51</v>
      </c>
      <c r="J21" s="65">
        <f>VLOOKUP($A21,'Return Data'!$B$7:$R$2843,13,0)</f>
        <v>52.170999999999999</v>
      </c>
      <c r="K21" s="66">
        <f t="shared" si="3"/>
        <v>54</v>
      </c>
      <c r="L21" s="65">
        <f>VLOOKUP($A21,'Return Data'!$B$7:$R$2843,17,0)</f>
        <v>10.633900000000001</v>
      </c>
      <c r="M21" s="66">
        <f t="shared" si="4"/>
        <v>61</v>
      </c>
      <c r="N21" s="65">
        <f>VLOOKUP($A21,'Return Data'!$B$7:$R$2843,14,0)</f>
        <v>8.8122000000000007</v>
      </c>
      <c r="O21" s="66">
        <f t="shared" si="6"/>
        <v>45</v>
      </c>
      <c r="P21" s="65">
        <f>VLOOKUP($A21,'Return Data'!$B$7:$R$2843,15,0)</f>
        <v>11.5815</v>
      </c>
      <c r="Q21" s="66">
        <f t="shared" si="7"/>
        <v>36</v>
      </c>
      <c r="R21" s="65">
        <f>VLOOKUP($A21,'Return Data'!$B$7:$R$2843,16,0)</f>
        <v>12.686999999999999</v>
      </c>
      <c r="S21" s="67">
        <f t="shared" si="5"/>
        <v>49</v>
      </c>
    </row>
    <row r="22" spans="1:19" x14ac:dyDescent="0.3">
      <c r="A22" s="63" t="s">
        <v>178</v>
      </c>
      <c r="B22" s="64">
        <f>VLOOKUP($A22,'Return Data'!$B$7:$R$2843,3,0)</f>
        <v>44368</v>
      </c>
      <c r="C22" s="65">
        <f>VLOOKUP($A22,'Return Data'!$B$7:$R$2843,4,0)</f>
        <v>53.1096</v>
      </c>
      <c r="D22" s="65">
        <f>VLOOKUP($A22,'Return Data'!$B$7:$R$2843,10,0)</f>
        <v>8.8892000000000007</v>
      </c>
      <c r="E22" s="66">
        <f t="shared" si="0"/>
        <v>40</v>
      </c>
      <c r="F22" s="65">
        <f>VLOOKUP($A22,'Return Data'!$B$7:$R$2843,11,0)</f>
        <v>20.5718</v>
      </c>
      <c r="G22" s="66">
        <f t="shared" si="1"/>
        <v>53</v>
      </c>
      <c r="H22" s="65">
        <f>VLOOKUP($A22,'Return Data'!$B$7:$R$2843,12,0)</f>
        <v>43.403399999999998</v>
      </c>
      <c r="I22" s="66">
        <f t="shared" si="2"/>
        <v>42</v>
      </c>
      <c r="J22" s="65">
        <f>VLOOKUP($A22,'Return Data'!$B$7:$R$2843,13,0)</f>
        <v>57.362699999999997</v>
      </c>
      <c r="K22" s="66">
        <f t="shared" si="3"/>
        <v>45</v>
      </c>
      <c r="L22" s="65">
        <f>VLOOKUP($A22,'Return Data'!$B$7:$R$2843,17,0)</f>
        <v>17.277899999999999</v>
      </c>
      <c r="M22" s="66">
        <f t="shared" si="4"/>
        <v>46</v>
      </c>
      <c r="N22" s="65">
        <f>VLOOKUP($A22,'Return Data'!$B$7:$R$2843,14,0)</f>
        <v>11.95</v>
      </c>
      <c r="O22" s="66">
        <f t="shared" si="6"/>
        <v>36</v>
      </c>
      <c r="P22" s="65">
        <f>VLOOKUP($A22,'Return Data'!$B$7:$R$2843,15,0)</f>
        <v>13.4742</v>
      </c>
      <c r="Q22" s="66">
        <f t="shared" si="7"/>
        <v>27</v>
      </c>
      <c r="R22" s="65">
        <f>VLOOKUP($A22,'Return Data'!$B$7:$R$2843,16,0)</f>
        <v>14.420400000000001</v>
      </c>
      <c r="S22" s="67">
        <f t="shared" si="5"/>
        <v>37</v>
      </c>
    </row>
    <row r="23" spans="1:19" x14ac:dyDescent="0.3">
      <c r="A23" s="63" t="s">
        <v>179</v>
      </c>
      <c r="B23" s="64">
        <f>VLOOKUP($A23,'Return Data'!$B$7:$R$2843,3,0)</f>
        <v>44368</v>
      </c>
      <c r="C23" s="65">
        <f>VLOOKUP($A23,'Return Data'!$B$7:$R$2843,4,0)</f>
        <v>562.75</v>
      </c>
      <c r="D23" s="65">
        <f>VLOOKUP($A23,'Return Data'!$B$7:$R$2843,10,0)</f>
        <v>7.7466999999999997</v>
      </c>
      <c r="E23" s="66">
        <f t="shared" si="0"/>
        <v>50</v>
      </c>
      <c r="F23" s="65">
        <f>VLOOKUP($A23,'Return Data'!$B$7:$R$2843,11,0)</f>
        <v>23.635100000000001</v>
      </c>
      <c r="G23" s="66">
        <f t="shared" si="1"/>
        <v>35</v>
      </c>
      <c r="H23" s="65">
        <f>VLOOKUP($A23,'Return Data'!$B$7:$R$2843,12,0)</f>
        <v>46.732900000000001</v>
      </c>
      <c r="I23" s="66">
        <f t="shared" si="2"/>
        <v>26</v>
      </c>
      <c r="J23" s="65">
        <f>VLOOKUP($A23,'Return Data'!$B$7:$R$2843,13,0)</f>
        <v>57.973799999999997</v>
      </c>
      <c r="K23" s="66">
        <f t="shared" si="3"/>
        <v>43</v>
      </c>
      <c r="L23" s="65">
        <f>VLOOKUP($A23,'Return Data'!$B$7:$R$2843,17,0)</f>
        <v>17.710100000000001</v>
      </c>
      <c r="M23" s="66">
        <f t="shared" si="4"/>
        <v>42</v>
      </c>
      <c r="N23" s="65">
        <f>VLOOKUP($A23,'Return Data'!$B$7:$R$2843,14,0)</f>
        <v>14.408200000000001</v>
      </c>
      <c r="O23" s="66">
        <f t="shared" si="6"/>
        <v>22</v>
      </c>
      <c r="P23" s="65">
        <f>VLOOKUP($A23,'Return Data'!$B$7:$R$2843,15,0)</f>
        <v>14.6731</v>
      </c>
      <c r="Q23" s="66">
        <f t="shared" si="7"/>
        <v>20</v>
      </c>
      <c r="R23" s="65">
        <f>VLOOKUP($A23,'Return Data'!$B$7:$R$2843,16,0)</f>
        <v>16.0809</v>
      </c>
      <c r="S23" s="67">
        <f t="shared" si="5"/>
        <v>23</v>
      </c>
    </row>
    <row r="24" spans="1:19" x14ac:dyDescent="0.3">
      <c r="A24" s="63" t="s">
        <v>180</v>
      </c>
      <c r="B24" s="64">
        <f>VLOOKUP($A24,'Return Data'!$B$7:$R$2843,3,0)</f>
        <v>44368</v>
      </c>
      <c r="C24" s="65">
        <f>VLOOKUP($A24,'Return Data'!$B$7:$R$2843,4,0)</f>
        <v>14.65</v>
      </c>
      <c r="D24" s="65">
        <f>VLOOKUP($A24,'Return Data'!$B$7:$R$2843,10,0)</f>
        <v>7.9587000000000003</v>
      </c>
      <c r="E24" s="66">
        <f t="shared" si="0"/>
        <v>48</v>
      </c>
      <c r="F24" s="65">
        <f>VLOOKUP($A24,'Return Data'!$B$7:$R$2843,11,0)</f>
        <v>20.974399999999999</v>
      </c>
      <c r="G24" s="66">
        <f t="shared" si="1"/>
        <v>49</v>
      </c>
      <c r="H24" s="65">
        <f>VLOOKUP($A24,'Return Data'!$B$7:$R$2843,12,0)</f>
        <v>43.627499999999998</v>
      </c>
      <c r="I24" s="66">
        <f t="shared" si="2"/>
        <v>39</v>
      </c>
      <c r="J24" s="65">
        <f>VLOOKUP($A24,'Return Data'!$B$7:$R$2843,13,0)</f>
        <v>57.526899999999998</v>
      </c>
      <c r="K24" s="66">
        <f t="shared" si="3"/>
        <v>44</v>
      </c>
      <c r="L24" s="65">
        <f>VLOOKUP($A24,'Return Data'!$B$7:$R$2843,17,0)</f>
        <v>14.706899999999999</v>
      </c>
      <c r="M24" s="66">
        <f t="shared" si="4"/>
        <v>55</v>
      </c>
      <c r="N24" s="65"/>
      <c r="O24" s="66"/>
      <c r="P24" s="65"/>
      <c r="Q24" s="66"/>
      <c r="R24" s="65">
        <f>VLOOKUP($A24,'Return Data'!$B$7:$R$2843,16,0)</f>
        <v>12.4703</v>
      </c>
      <c r="S24" s="67">
        <f t="shared" si="5"/>
        <v>52</v>
      </c>
    </row>
    <row r="25" spans="1:19" x14ac:dyDescent="0.3">
      <c r="A25" s="63" t="s">
        <v>181</v>
      </c>
      <c r="B25" s="64">
        <f>VLOOKUP($A25,'Return Data'!$B$7:$R$2843,3,0)</f>
        <v>44368</v>
      </c>
      <c r="C25" s="65">
        <f>VLOOKUP($A25,'Return Data'!$B$7:$R$2843,4,0)</f>
        <v>37.11</v>
      </c>
      <c r="D25" s="65">
        <f>VLOOKUP($A25,'Return Data'!$B$7:$R$2843,10,0)</f>
        <v>7.0995999999999997</v>
      </c>
      <c r="E25" s="66">
        <f t="shared" si="0"/>
        <v>57</v>
      </c>
      <c r="F25" s="65">
        <f>VLOOKUP($A25,'Return Data'!$B$7:$R$2843,11,0)</f>
        <v>16.259399999999999</v>
      </c>
      <c r="G25" s="66">
        <f t="shared" si="1"/>
        <v>60</v>
      </c>
      <c r="H25" s="65">
        <f>VLOOKUP($A25,'Return Data'!$B$7:$R$2843,12,0)</f>
        <v>36.133499999999998</v>
      </c>
      <c r="I25" s="66">
        <f t="shared" si="2"/>
        <v>58</v>
      </c>
      <c r="J25" s="65">
        <f>VLOOKUP($A25,'Return Data'!$B$7:$R$2843,13,0)</f>
        <v>45.017600000000002</v>
      </c>
      <c r="K25" s="66">
        <f t="shared" si="3"/>
        <v>61</v>
      </c>
      <c r="L25" s="65">
        <f>VLOOKUP($A25,'Return Data'!$B$7:$R$2843,17,0)</f>
        <v>16.438600000000001</v>
      </c>
      <c r="M25" s="66">
        <f t="shared" si="4"/>
        <v>50</v>
      </c>
      <c r="N25" s="65">
        <f>VLOOKUP($A25,'Return Data'!$B$7:$R$2843,14,0)</f>
        <v>9.3429000000000002</v>
      </c>
      <c r="O25" s="66">
        <f>RANK(N25,N$8:N$71,0)</f>
        <v>43</v>
      </c>
      <c r="P25" s="65">
        <f>VLOOKUP($A25,'Return Data'!$B$7:$R$2843,15,0)</f>
        <v>12.5402</v>
      </c>
      <c r="Q25" s="66">
        <f>RANK(P25,P$8:P$71,0)</f>
        <v>32</v>
      </c>
      <c r="R25" s="65">
        <f>VLOOKUP($A25,'Return Data'!$B$7:$R$2843,16,0)</f>
        <v>18.349299999999999</v>
      </c>
      <c r="S25" s="67">
        <f t="shared" si="5"/>
        <v>11</v>
      </c>
    </row>
    <row r="26" spans="1:19" x14ac:dyDescent="0.3">
      <c r="A26" s="63" t="s">
        <v>182</v>
      </c>
      <c r="B26" s="64">
        <f>VLOOKUP($A26,'Return Data'!$B$7:$R$2843,3,0)</f>
        <v>44368</v>
      </c>
      <c r="C26" s="65">
        <f>VLOOKUP($A26,'Return Data'!$B$7:$R$2843,4,0)</f>
        <v>92.32</v>
      </c>
      <c r="D26" s="65">
        <f>VLOOKUP($A26,'Return Data'!$B$7:$R$2843,10,0)</f>
        <v>13.234400000000001</v>
      </c>
      <c r="E26" s="66">
        <f t="shared" si="0"/>
        <v>13</v>
      </c>
      <c r="F26" s="65">
        <f>VLOOKUP($A26,'Return Data'!$B$7:$R$2843,11,0)</f>
        <v>37.790999999999997</v>
      </c>
      <c r="G26" s="66">
        <f t="shared" si="1"/>
        <v>8</v>
      </c>
      <c r="H26" s="65">
        <f>VLOOKUP($A26,'Return Data'!$B$7:$R$2843,12,0)</f>
        <v>59.364800000000002</v>
      </c>
      <c r="I26" s="66">
        <f t="shared" si="2"/>
        <v>9</v>
      </c>
      <c r="J26" s="65">
        <f>VLOOKUP($A26,'Return Data'!$B$7:$R$2843,13,0)</f>
        <v>83.247299999999996</v>
      </c>
      <c r="K26" s="66">
        <f t="shared" si="3"/>
        <v>10</v>
      </c>
      <c r="L26" s="65">
        <f>VLOOKUP($A26,'Return Data'!$B$7:$R$2843,17,0)</f>
        <v>23.5549</v>
      </c>
      <c r="M26" s="66">
        <f t="shared" si="4"/>
        <v>13</v>
      </c>
      <c r="N26" s="65">
        <f>VLOOKUP($A26,'Return Data'!$B$7:$R$2843,14,0)</f>
        <v>15.4841</v>
      </c>
      <c r="O26" s="66">
        <f>RANK(N26,N$8:N$71,0)</f>
        <v>18</v>
      </c>
      <c r="P26" s="65">
        <f>VLOOKUP($A26,'Return Data'!$B$7:$R$2843,15,0)</f>
        <v>18.185500000000001</v>
      </c>
      <c r="Q26" s="66">
        <f>RANK(P26,P$8:P$71,0)</f>
        <v>5</v>
      </c>
      <c r="R26" s="65">
        <f>VLOOKUP($A26,'Return Data'!$B$7:$R$2843,16,0)</f>
        <v>18.245200000000001</v>
      </c>
      <c r="S26" s="67">
        <f t="shared" si="5"/>
        <v>12</v>
      </c>
    </row>
    <row r="27" spans="1:19" x14ac:dyDescent="0.3">
      <c r="A27" s="63" t="s">
        <v>183</v>
      </c>
      <c r="B27" s="64">
        <f>VLOOKUP($A27,'Return Data'!$B$7:$R$2843,3,0)</f>
        <v>44368</v>
      </c>
      <c r="C27" s="65">
        <f>VLOOKUP($A27,'Return Data'!$B$7:$R$2843,4,0)</f>
        <v>12.98</v>
      </c>
      <c r="D27" s="65">
        <f>VLOOKUP($A27,'Return Data'!$B$7:$R$2843,10,0)</f>
        <v>7.3615000000000004</v>
      </c>
      <c r="E27" s="66">
        <f t="shared" si="0"/>
        <v>55</v>
      </c>
      <c r="F27" s="65">
        <f>VLOOKUP($A27,'Return Data'!$B$7:$R$2843,11,0)</f>
        <v>15.377800000000001</v>
      </c>
      <c r="G27" s="66">
        <f t="shared" si="1"/>
        <v>61</v>
      </c>
      <c r="H27" s="65">
        <f>VLOOKUP($A27,'Return Data'!$B$7:$R$2843,12,0)</f>
        <v>36.775599999999997</v>
      </c>
      <c r="I27" s="66">
        <f t="shared" si="2"/>
        <v>56</v>
      </c>
      <c r="J27" s="65">
        <f>VLOOKUP($A27,'Return Data'!$B$7:$R$2843,13,0)</f>
        <v>49.711599999999997</v>
      </c>
      <c r="K27" s="66">
        <f t="shared" si="3"/>
        <v>58</v>
      </c>
      <c r="L27" s="65">
        <f>VLOOKUP($A27,'Return Data'!$B$7:$R$2843,17,0)</f>
        <v>14.6562</v>
      </c>
      <c r="M27" s="66">
        <f t="shared" si="4"/>
        <v>56</v>
      </c>
      <c r="N27" s="65"/>
      <c r="O27" s="66"/>
      <c r="P27" s="65"/>
      <c r="Q27" s="66"/>
      <c r="R27" s="65">
        <f>VLOOKUP($A27,'Return Data'!$B$7:$R$2843,16,0)</f>
        <v>7.7778999999999998</v>
      </c>
      <c r="S27" s="67">
        <f t="shared" si="5"/>
        <v>58</v>
      </c>
    </row>
    <row r="28" spans="1:19" x14ac:dyDescent="0.3">
      <c r="A28" s="63" t="s">
        <v>184</v>
      </c>
      <c r="B28" s="64">
        <f>VLOOKUP($A28,'Return Data'!$B$7:$R$2843,3,0)</f>
        <v>44368</v>
      </c>
      <c r="C28" s="65">
        <f>VLOOKUP($A28,'Return Data'!$B$7:$R$2843,4,0)</f>
        <v>83.1</v>
      </c>
      <c r="D28" s="65">
        <f>VLOOKUP($A28,'Return Data'!$B$7:$R$2843,10,0)</f>
        <v>9.8916000000000004</v>
      </c>
      <c r="E28" s="66">
        <f t="shared" si="0"/>
        <v>30</v>
      </c>
      <c r="F28" s="65">
        <f>VLOOKUP($A28,'Return Data'!$B$7:$R$2843,11,0)</f>
        <v>22.7837</v>
      </c>
      <c r="G28" s="66">
        <f t="shared" si="1"/>
        <v>41</v>
      </c>
      <c r="H28" s="65">
        <f>VLOOKUP($A28,'Return Data'!$B$7:$R$2843,12,0)</f>
        <v>40.847499999999997</v>
      </c>
      <c r="I28" s="66">
        <f t="shared" si="2"/>
        <v>47</v>
      </c>
      <c r="J28" s="65">
        <f>VLOOKUP($A28,'Return Data'!$B$7:$R$2843,13,0)</f>
        <v>56.261800000000001</v>
      </c>
      <c r="K28" s="66">
        <f t="shared" si="3"/>
        <v>49</v>
      </c>
      <c r="L28" s="65">
        <f>VLOOKUP($A28,'Return Data'!$B$7:$R$2843,17,0)</f>
        <v>21.6645</v>
      </c>
      <c r="M28" s="66">
        <f t="shared" si="4"/>
        <v>24</v>
      </c>
      <c r="N28" s="65">
        <f>VLOOKUP($A28,'Return Data'!$B$7:$R$2843,14,0)</f>
        <v>14.957000000000001</v>
      </c>
      <c r="O28" s="66">
        <f>RANK(N28,N$8:N$71,0)</f>
        <v>19</v>
      </c>
      <c r="P28" s="65">
        <f>VLOOKUP($A28,'Return Data'!$B$7:$R$2843,15,0)</f>
        <v>17.1341</v>
      </c>
      <c r="Q28" s="66">
        <f>RANK(P28,P$8:P$71,0)</f>
        <v>11</v>
      </c>
      <c r="R28" s="65">
        <f>VLOOKUP($A28,'Return Data'!$B$7:$R$2843,16,0)</f>
        <v>18.486000000000001</v>
      </c>
      <c r="S28" s="67">
        <f t="shared" si="5"/>
        <v>9</v>
      </c>
    </row>
    <row r="29" spans="1:19" x14ac:dyDescent="0.3">
      <c r="A29" s="63" t="s">
        <v>185</v>
      </c>
      <c r="B29" s="64">
        <f>VLOOKUP($A29,'Return Data'!$B$7:$R$2843,3,0)</f>
        <v>44368</v>
      </c>
      <c r="C29" s="65">
        <f>VLOOKUP($A29,'Return Data'!$B$7:$R$2843,4,0)</f>
        <v>14.7362</v>
      </c>
      <c r="D29" s="65">
        <f>VLOOKUP($A29,'Return Data'!$B$7:$R$2843,10,0)</f>
        <v>11.933</v>
      </c>
      <c r="E29" s="66">
        <f t="shared" si="0"/>
        <v>19</v>
      </c>
      <c r="F29" s="65">
        <f>VLOOKUP($A29,'Return Data'!$B$7:$R$2843,11,0)</f>
        <v>29.634499999999999</v>
      </c>
      <c r="G29" s="66">
        <f t="shared" si="1"/>
        <v>16</v>
      </c>
      <c r="H29" s="65">
        <f>VLOOKUP($A29,'Return Data'!$B$7:$R$2843,12,0)</f>
        <v>44.8474</v>
      </c>
      <c r="I29" s="66">
        <f t="shared" si="2"/>
        <v>36</v>
      </c>
      <c r="J29" s="65">
        <f>VLOOKUP($A29,'Return Data'!$B$7:$R$2843,13,0)</f>
        <v>62.676400000000001</v>
      </c>
      <c r="K29" s="66">
        <f t="shared" si="3"/>
        <v>30</v>
      </c>
      <c r="L29" s="65"/>
      <c r="M29" s="66"/>
      <c r="N29" s="65"/>
      <c r="O29" s="66"/>
      <c r="P29" s="65"/>
      <c r="Q29" s="66"/>
      <c r="R29" s="65">
        <f>VLOOKUP($A29,'Return Data'!$B$7:$R$2843,16,0)</f>
        <v>26.016100000000002</v>
      </c>
      <c r="S29" s="67">
        <f t="shared" si="5"/>
        <v>3</v>
      </c>
    </row>
    <row r="30" spans="1:19" x14ac:dyDescent="0.3">
      <c r="A30" s="63" t="s">
        <v>186</v>
      </c>
      <c r="B30" s="64">
        <f>VLOOKUP($A30,'Return Data'!$B$7:$R$2843,3,0)</f>
        <v>44368</v>
      </c>
      <c r="C30" s="65">
        <f>VLOOKUP($A30,'Return Data'!$B$7:$R$2843,4,0)</f>
        <v>27.3203</v>
      </c>
      <c r="D30" s="65">
        <f>VLOOKUP($A30,'Return Data'!$B$7:$R$2843,10,0)</f>
        <v>8.6349999999999998</v>
      </c>
      <c r="E30" s="66">
        <f t="shared" si="0"/>
        <v>41</v>
      </c>
      <c r="F30" s="65">
        <f>VLOOKUP($A30,'Return Data'!$B$7:$R$2843,11,0)</f>
        <v>20.545999999999999</v>
      </c>
      <c r="G30" s="66">
        <f t="shared" si="1"/>
        <v>54</v>
      </c>
      <c r="H30" s="65">
        <f>VLOOKUP($A30,'Return Data'!$B$7:$R$2843,12,0)</f>
        <v>47.433399999999999</v>
      </c>
      <c r="I30" s="66">
        <f t="shared" si="2"/>
        <v>23</v>
      </c>
      <c r="J30" s="65">
        <f>VLOOKUP($A30,'Return Data'!$B$7:$R$2843,13,0)</f>
        <v>63.226100000000002</v>
      </c>
      <c r="K30" s="66">
        <f t="shared" si="3"/>
        <v>29</v>
      </c>
      <c r="L30" s="65">
        <f>VLOOKUP($A30,'Return Data'!$B$7:$R$2843,17,0)</f>
        <v>21.010300000000001</v>
      </c>
      <c r="M30" s="66">
        <f t="shared" ref="M30:M38" si="8">RANK(L30,L$8:L$71,0)</f>
        <v>28</v>
      </c>
      <c r="N30" s="65">
        <f>VLOOKUP($A30,'Return Data'!$B$7:$R$2843,14,0)</f>
        <v>16.164000000000001</v>
      </c>
      <c r="O30" s="66">
        <f t="shared" ref="O30:O38" si="9">RANK(N30,N$8:N$71,0)</f>
        <v>14</v>
      </c>
      <c r="P30" s="65">
        <f>VLOOKUP($A30,'Return Data'!$B$7:$R$2843,15,0)</f>
        <v>18.122800000000002</v>
      </c>
      <c r="Q30" s="66">
        <f>RANK(P30,P$8:P$71,0)</f>
        <v>6</v>
      </c>
      <c r="R30" s="65">
        <f>VLOOKUP($A30,'Return Data'!$B$7:$R$2843,16,0)</f>
        <v>17.1463</v>
      </c>
      <c r="S30" s="67">
        <f t="shared" si="5"/>
        <v>16</v>
      </c>
    </row>
    <row r="31" spans="1:19" x14ac:dyDescent="0.3">
      <c r="A31" s="63" t="s">
        <v>187</v>
      </c>
      <c r="B31" s="64">
        <f>VLOOKUP($A31,'Return Data'!$B$7:$R$2843,3,0)</f>
        <v>44368</v>
      </c>
      <c r="C31" s="65">
        <f>VLOOKUP($A31,'Return Data'!$B$7:$R$2843,4,0)</f>
        <v>71.421000000000006</v>
      </c>
      <c r="D31" s="65">
        <f>VLOOKUP($A31,'Return Data'!$B$7:$R$2843,10,0)</f>
        <v>10.623900000000001</v>
      </c>
      <c r="E31" s="66">
        <f t="shared" si="0"/>
        <v>22</v>
      </c>
      <c r="F31" s="65">
        <f>VLOOKUP($A31,'Return Data'!$B$7:$R$2843,11,0)</f>
        <v>25.604099999999999</v>
      </c>
      <c r="G31" s="66">
        <f t="shared" si="1"/>
        <v>26</v>
      </c>
      <c r="H31" s="65">
        <f>VLOOKUP($A31,'Return Data'!$B$7:$R$2843,12,0)</f>
        <v>45.386299999999999</v>
      </c>
      <c r="I31" s="66">
        <f t="shared" si="2"/>
        <v>32</v>
      </c>
      <c r="J31" s="65">
        <f>VLOOKUP($A31,'Return Data'!$B$7:$R$2843,13,0)</f>
        <v>61.542099999999998</v>
      </c>
      <c r="K31" s="66">
        <f t="shared" si="3"/>
        <v>32</v>
      </c>
      <c r="L31" s="65">
        <f>VLOOKUP($A31,'Return Data'!$B$7:$R$2843,17,0)</f>
        <v>20.800999999999998</v>
      </c>
      <c r="M31" s="66">
        <f t="shared" si="8"/>
        <v>29</v>
      </c>
      <c r="N31" s="65">
        <f>VLOOKUP($A31,'Return Data'!$B$7:$R$2843,14,0)</f>
        <v>17.976800000000001</v>
      </c>
      <c r="O31" s="66">
        <f t="shared" si="9"/>
        <v>9</v>
      </c>
      <c r="P31" s="65">
        <f>VLOOKUP($A31,'Return Data'!$B$7:$R$2843,15,0)</f>
        <v>17.4482</v>
      </c>
      <c r="Q31" s="66">
        <f>RANK(P31,P$8:P$71,0)</f>
        <v>9</v>
      </c>
      <c r="R31" s="65">
        <f>VLOOKUP($A31,'Return Data'!$B$7:$R$2843,16,0)</f>
        <v>15.988799999999999</v>
      </c>
      <c r="S31" s="67">
        <f t="shared" si="5"/>
        <v>25</v>
      </c>
    </row>
    <row r="32" spans="1:19" x14ac:dyDescent="0.3">
      <c r="A32" s="63" t="s">
        <v>188</v>
      </c>
      <c r="B32" s="64">
        <f>VLOOKUP($A32,'Return Data'!$B$7:$R$2843,3,0)</f>
        <v>44368</v>
      </c>
      <c r="C32" s="65">
        <f>VLOOKUP($A32,'Return Data'!$B$7:$R$2843,4,0)</f>
        <v>76.698999999999998</v>
      </c>
      <c r="D32" s="65">
        <f>VLOOKUP($A32,'Return Data'!$B$7:$R$2843,10,0)</f>
        <v>9.3404000000000007</v>
      </c>
      <c r="E32" s="66">
        <f t="shared" si="0"/>
        <v>37</v>
      </c>
      <c r="F32" s="65">
        <f>VLOOKUP($A32,'Return Data'!$B$7:$R$2843,11,0)</f>
        <v>20.985900000000001</v>
      </c>
      <c r="G32" s="66">
        <f t="shared" si="1"/>
        <v>48</v>
      </c>
      <c r="H32" s="65">
        <f>VLOOKUP($A32,'Return Data'!$B$7:$R$2843,12,0)</f>
        <v>39.247700000000002</v>
      </c>
      <c r="I32" s="66">
        <f t="shared" si="2"/>
        <v>52</v>
      </c>
      <c r="J32" s="65">
        <f>VLOOKUP($A32,'Return Data'!$B$7:$R$2843,13,0)</f>
        <v>56.181100000000001</v>
      </c>
      <c r="K32" s="66">
        <f t="shared" si="3"/>
        <v>50</v>
      </c>
      <c r="L32" s="65">
        <f>VLOOKUP($A32,'Return Data'!$B$7:$R$2843,17,0)</f>
        <v>17.118600000000001</v>
      </c>
      <c r="M32" s="66">
        <f t="shared" si="8"/>
        <v>47</v>
      </c>
      <c r="N32" s="65">
        <f>VLOOKUP($A32,'Return Data'!$B$7:$R$2843,14,0)</f>
        <v>10.6206</v>
      </c>
      <c r="O32" s="66">
        <f t="shared" si="9"/>
        <v>41</v>
      </c>
      <c r="P32" s="65">
        <f>VLOOKUP($A32,'Return Data'!$B$7:$R$2843,15,0)</f>
        <v>14.1775</v>
      </c>
      <c r="Q32" s="66">
        <f>RANK(P32,P$8:P$71,0)</f>
        <v>24</v>
      </c>
      <c r="R32" s="65">
        <f>VLOOKUP($A32,'Return Data'!$B$7:$R$2843,16,0)</f>
        <v>14.8917</v>
      </c>
      <c r="S32" s="67">
        <f t="shared" si="5"/>
        <v>33</v>
      </c>
    </row>
    <row r="33" spans="1:19" x14ac:dyDescent="0.3">
      <c r="A33" s="63" t="s">
        <v>189</v>
      </c>
      <c r="B33" s="64">
        <f>VLOOKUP($A33,'Return Data'!$B$7:$R$2843,3,0)</f>
        <v>44368</v>
      </c>
      <c r="C33" s="65">
        <f>VLOOKUP($A33,'Return Data'!$B$7:$R$2843,4,0)</f>
        <v>96.531899999999993</v>
      </c>
      <c r="D33" s="65">
        <f>VLOOKUP($A33,'Return Data'!$B$7:$R$2843,10,0)</f>
        <v>9.5222999999999995</v>
      </c>
      <c r="E33" s="66">
        <f t="shared" si="0"/>
        <v>34</v>
      </c>
      <c r="F33" s="65">
        <f>VLOOKUP($A33,'Return Data'!$B$7:$R$2843,11,0)</f>
        <v>17.3931</v>
      </c>
      <c r="G33" s="66">
        <f t="shared" si="1"/>
        <v>58</v>
      </c>
      <c r="H33" s="65">
        <f>VLOOKUP($A33,'Return Data'!$B$7:$R$2843,12,0)</f>
        <v>38.445399999999999</v>
      </c>
      <c r="I33" s="66">
        <f t="shared" si="2"/>
        <v>53</v>
      </c>
      <c r="J33" s="65">
        <f>VLOOKUP($A33,'Return Data'!$B$7:$R$2843,13,0)</f>
        <v>53.303600000000003</v>
      </c>
      <c r="K33" s="66">
        <f t="shared" si="3"/>
        <v>53</v>
      </c>
      <c r="L33" s="65">
        <f>VLOOKUP($A33,'Return Data'!$B$7:$R$2843,17,0)</f>
        <v>16.371200000000002</v>
      </c>
      <c r="M33" s="66">
        <f t="shared" si="8"/>
        <v>51</v>
      </c>
      <c r="N33" s="65">
        <f>VLOOKUP($A33,'Return Data'!$B$7:$R$2843,14,0)</f>
        <v>12.9474</v>
      </c>
      <c r="O33" s="66">
        <f t="shared" si="9"/>
        <v>30</v>
      </c>
      <c r="P33" s="65">
        <f>VLOOKUP($A33,'Return Data'!$B$7:$R$2843,15,0)</f>
        <v>14.606299999999999</v>
      </c>
      <c r="Q33" s="66">
        <f>RANK(P33,P$8:P$71,0)</f>
        <v>21</v>
      </c>
      <c r="R33" s="65">
        <f>VLOOKUP($A33,'Return Data'!$B$7:$R$2843,16,0)</f>
        <v>14.7881</v>
      </c>
      <c r="S33" s="67">
        <f t="shared" si="5"/>
        <v>35</v>
      </c>
    </row>
    <row r="34" spans="1:19" x14ac:dyDescent="0.3">
      <c r="A34" s="63" t="s">
        <v>434</v>
      </c>
      <c r="B34" s="64">
        <f>VLOOKUP($A34,'Return Data'!$B$7:$R$2843,3,0)</f>
        <v>44368</v>
      </c>
      <c r="C34" s="65">
        <f>VLOOKUP($A34,'Return Data'!$B$7:$R$2843,4,0)</f>
        <v>18.101600000000001</v>
      </c>
      <c r="D34" s="65">
        <f>VLOOKUP($A34,'Return Data'!$B$7:$R$2843,10,0)</f>
        <v>11.319800000000001</v>
      </c>
      <c r="E34" s="66">
        <f t="shared" si="0"/>
        <v>20</v>
      </c>
      <c r="F34" s="65">
        <f>VLOOKUP($A34,'Return Data'!$B$7:$R$2843,11,0)</f>
        <v>29.4849</v>
      </c>
      <c r="G34" s="66">
        <f t="shared" si="1"/>
        <v>17</v>
      </c>
      <c r="H34" s="65">
        <f>VLOOKUP($A34,'Return Data'!$B$7:$R$2843,12,0)</f>
        <v>50.958599999999997</v>
      </c>
      <c r="I34" s="66">
        <f t="shared" si="2"/>
        <v>17</v>
      </c>
      <c r="J34" s="65">
        <f>VLOOKUP($A34,'Return Data'!$B$7:$R$2843,13,0)</f>
        <v>65.710899999999995</v>
      </c>
      <c r="K34" s="66">
        <f t="shared" si="3"/>
        <v>23</v>
      </c>
      <c r="L34" s="65">
        <f>VLOOKUP($A34,'Return Data'!$B$7:$R$2843,17,0)</f>
        <v>21.9087</v>
      </c>
      <c r="M34" s="66">
        <f t="shared" si="8"/>
        <v>23</v>
      </c>
      <c r="N34" s="65">
        <f>VLOOKUP($A34,'Return Data'!$B$7:$R$2843,14,0)</f>
        <v>14.845700000000001</v>
      </c>
      <c r="O34" s="66">
        <f t="shared" si="9"/>
        <v>20</v>
      </c>
      <c r="P34" s="65"/>
      <c r="Q34" s="66"/>
      <c r="R34" s="65">
        <f>VLOOKUP($A34,'Return Data'!$B$7:$R$2843,16,0)</f>
        <v>13.5289</v>
      </c>
      <c r="S34" s="67">
        <f t="shared" si="5"/>
        <v>42</v>
      </c>
    </row>
    <row r="35" spans="1:19" x14ac:dyDescent="0.3">
      <c r="A35" s="63" t="s">
        <v>191</v>
      </c>
      <c r="B35" s="64">
        <f>VLOOKUP($A35,'Return Data'!$B$7:$R$2843,3,0)</f>
        <v>44368</v>
      </c>
      <c r="C35" s="65">
        <f>VLOOKUP($A35,'Return Data'!$B$7:$R$2843,4,0)</f>
        <v>30.123000000000001</v>
      </c>
      <c r="D35" s="65">
        <f>VLOOKUP($A35,'Return Data'!$B$7:$R$2843,10,0)</f>
        <v>10.2841</v>
      </c>
      <c r="E35" s="66">
        <f t="shared" si="0"/>
        <v>24</v>
      </c>
      <c r="F35" s="65">
        <f>VLOOKUP($A35,'Return Data'!$B$7:$R$2843,11,0)</f>
        <v>27.585799999999999</v>
      </c>
      <c r="G35" s="66">
        <f t="shared" si="1"/>
        <v>22</v>
      </c>
      <c r="H35" s="65">
        <f>VLOOKUP($A35,'Return Data'!$B$7:$R$2843,12,0)</f>
        <v>49.427100000000003</v>
      </c>
      <c r="I35" s="66">
        <f t="shared" si="2"/>
        <v>20</v>
      </c>
      <c r="J35" s="65">
        <f>VLOOKUP($A35,'Return Data'!$B$7:$R$2843,13,0)</f>
        <v>70.968800000000002</v>
      </c>
      <c r="K35" s="66">
        <f t="shared" si="3"/>
        <v>19</v>
      </c>
      <c r="L35" s="65">
        <f>VLOOKUP($A35,'Return Data'!$B$7:$R$2843,17,0)</f>
        <v>26.719200000000001</v>
      </c>
      <c r="M35" s="66">
        <f t="shared" si="8"/>
        <v>7</v>
      </c>
      <c r="N35" s="65">
        <f>VLOOKUP($A35,'Return Data'!$B$7:$R$2843,14,0)</f>
        <v>21.4678</v>
      </c>
      <c r="O35" s="66">
        <f t="shared" si="9"/>
        <v>4</v>
      </c>
      <c r="P35" s="65"/>
      <c r="Q35" s="66"/>
      <c r="R35" s="65">
        <f>VLOOKUP($A35,'Return Data'!$B$7:$R$2843,16,0)</f>
        <v>22.267700000000001</v>
      </c>
      <c r="S35" s="67">
        <f t="shared" si="5"/>
        <v>6</v>
      </c>
    </row>
    <row r="36" spans="1:19" x14ac:dyDescent="0.3">
      <c r="A36" s="63" t="s">
        <v>192</v>
      </c>
      <c r="B36" s="64">
        <f>VLOOKUP($A36,'Return Data'!$B$7:$R$2843,3,0)</f>
        <v>44368</v>
      </c>
      <c r="C36" s="65">
        <f>VLOOKUP($A36,'Return Data'!$B$7:$R$2843,4,0)</f>
        <v>26.340299999999999</v>
      </c>
      <c r="D36" s="65">
        <f>VLOOKUP($A36,'Return Data'!$B$7:$R$2843,10,0)</f>
        <v>10.6289</v>
      </c>
      <c r="E36" s="66">
        <f t="shared" si="0"/>
        <v>21</v>
      </c>
      <c r="F36" s="65">
        <f>VLOOKUP($A36,'Return Data'!$B$7:$R$2843,11,0)</f>
        <v>25.805599999999998</v>
      </c>
      <c r="G36" s="66">
        <f t="shared" si="1"/>
        <v>25</v>
      </c>
      <c r="H36" s="65">
        <f>VLOOKUP($A36,'Return Data'!$B$7:$R$2843,12,0)</f>
        <v>51.7622</v>
      </c>
      <c r="I36" s="66">
        <f t="shared" si="2"/>
        <v>15</v>
      </c>
      <c r="J36" s="65">
        <f>VLOOKUP($A36,'Return Data'!$B$7:$R$2843,13,0)</f>
        <v>58.172499999999999</v>
      </c>
      <c r="K36" s="66">
        <f t="shared" si="3"/>
        <v>42</v>
      </c>
      <c r="L36" s="65">
        <f>VLOOKUP($A36,'Return Data'!$B$7:$R$2843,17,0)</f>
        <v>20.062799999999999</v>
      </c>
      <c r="M36" s="66">
        <f t="shared" si="8"/>
        <v>31</v>
      </c>
      <c r="N36" s="65">
        <f>VLOOKUP($A36,'Return Data'!$B$7:$R$2843,14,0)</f>
        <v>12.3057</v>
      </c>
      <c r="O36" s="66">
        <f t="shared" si="9"/>
        <v>34</v>
      </c>
      <c r="P36" s="65">
        <f>VLOOKUP($A36,'Return Data'!$B$7:$R$2843,15,0)</f>
        <v>17.750299999999999</v>
      </c>
      <c r="Q36" s="66">
        <f>RANK(P36,P$8:P$71,0)</f>
        <v>8</v>
      </c>
      <c r="R36" s="65">
        <f>VLOOKUP($A36,'Return Data'!$B$7:$R$2843,16,0)</f>
        <v>16.285499999999999</v>
      </c>
      <c r="S36" s="67">
        <f t="shared" si="5"/>
        <v>21</v>
      </c>
    </row>
    <row r="37" spans="1:19" x14ac:dyDescent="0.3">
      <c r="A37" s="81" t="s">
        <v>2017</v>
      </c>
      <c r="B37" s="64">
        <f>VLOOKUP($A37,'Return Data'!$B$7:$R$2843,3,0)</f>
        <v>44368</v>
      </c>
      <c r="C37" s="65">
        <f>VLOOKUP($A37,'Return Data'!$B$7:$R$2843,4,0)</f>
        <v>20.188300000000002</v>
      </c>
      <c r="D37" s="65">
        <f>VLOOKUP($A37,'Return Data'!$B$7:$R$2843,10,0)</f>
        <v>8.0442999999999998</v>
      </c>
      <c r="E37" s="66">
        <f t="shared" si="0"/>
        <v>47</v>
      </c>
      <c r="F37" s="65">
        <f>VLOOKUP($A37,'Return Data'!$B$7:$R$2843,11,0)</f>
        <v>20.313099999999999</v>
      </c>
      <c r="G37" s="66">
        <f t="shared" si="1"/>
        <v>55</v>
      </c>
      <c r="H37" s="65">
        <f>VLOOKUP($A37,'Return Data'!$B$7:$R$2843,12,0)</f>
        <v>35.845700000000001</v>
      </c>
      <c r="I37" s="66">
        <f t="shared" si="2"/>
        <v>59</v>
      </c>
      <c r="J37" s="65">
        <f>VLOOKUP($A37,'Return Data'!$B$7:$R$2843,13,0)</f>
        <v>50.840200000000003</v>
      </c>
      <c r="K37" s="66">
        <f t="shared" si="3"/>
        <v>55</v>
      </c>
      <c r="L37" s="65">
        <f>VLOOKUP($A37,'Return Data'!$B$7:$R$2843,17,0)</f>
        <v>14.8491</v>
      </c>
      <c r="M37" s="66">
        <f t="shared" si="8"/>
        <v>54</v>
      </c>
      <c r="N37" s="65">
        <f>VLOOKUP($A37,'Return Data'!$B$7:$R$2843,14,0)</f>
        <v>11.882300000000001</v>
      </c>
      <c r="O37" s="66">
        <f t="shared" si="9"/>
        <v>37</v>
      </c>
      <c r="P37" s="65"/>
      <c r="Q37" s="66"/>
      <c r="R37" s="65">
        <f>VLOOKUP($A37,'Return Data'!$B$7:$R$2843,16,0)</f>
        <v>13.6791</v>
      </c>
      <c r="S37" s="67">
        <f t="shared" si="5"/>
        <v>40</v>
      </c>
    </row>
    <row r="38" spans="1:19" x14ac:dyDescent="0.3">
      <c r="A38" s="63" t="s">
        <v>193</v>
      </c>
      <c r="B38" s="64">
        <f>VLOOKUP($A38,'Return Data'!$B$7:$R$2843,3,0)</f>
        <v>44368</v>
      </c>
      <c r="C38" s="65">
        <f>VLOOKUP($A38,'Return Data'!$B$7:$R$2843,4,0)</f>
        <v>71.811599999999999</v>
      </c>
      <c r="D38" s="65">
        <f>VLOOKUP($A38,'Return Data'!$B$7:$R$2843,10,0)</f>
        <v>8.3773999999999997</v>
      </c>
      <c r="E38" s="66">
        <f t="shared" si="0"/>
        <v>44</v>
      </c>
      <c r="F38" s="65">
        <f>VLOOKUP($A38,'Return Data'!$B$7:$R$2843,11,0)</f>
        <v>28.6236</v>
      </c>
      <c r="G38" s="66">
        <f t="shared" si="1"/>
        <v>20</v>
      </c>
      <c r="H38" s="65">
        <f>VLOOKUP($A38,'Return Data'!$B$7:$R$2843,12,0)</f>
        <v>51.449199999999998</v>
      </c>
      <c r="I38" s="66">
        <f t="shared" si="2"/>
        <v>16</v>
      </c>
      <c r="J38" s="65">
        <f>VLOOKUP($A38,'Return Data'!$B$7:$R$2843,13,0)</f>
        <v>63.989400000000003</v>
      </c>
      <c r="K38" s="66">
        <f t="shared" si="3"/>
        <v>27</v>
      </c>
      <c r="L38" s="65">
        <f>VLOOKUP($A38,'Return Data'!$B$7:$R$2843,17,0)</f>
        <v>11.1953</v>
      </c>
      <c r="M38" s="66">
        <f t="shared" si="8"/>
        <v>60</v>
      </c>
      <c r="N38" s="65">
        <f>VLOOKUP($A38,'Return Data'!$B$7:$R$2843,14,0)</f>
        <v>6.9356999999999998</v>
      </c>
      <c r="O38" s="66">
        <f t="shared" si="9"/>
        <v>49</v>
      </c>
      <c r="P38" s="65">
        <f>VLOOKUP($A38,'Return Data'!$B$7:$R$2843,15,0)</f>
        <v>9.1046999999999993</v>
      </c>
      <c r="Q38" s="66">
        <f>RANK(P38,P$8:P$71,0)</f>
        <v>37</v>
      </c>
      <c r="R38" s="65">
        <f>VLOOKUP($A38,'Return Data'!$B$7:$R$2843,16,0)</f>
        <v>13.3698</v>
      </c>
      <c r="S38" s="67">
        <f t="shared" si="5"/>
        <v>45</v>
      </c>
    </row>
    <row r="39" spans="1:19" x14ac:dyDescent="0.3">
      <c r="A39" s="63" t="s">
        <v>194</v>
      </c>
      <c r="B39" s="64">
        <f>VLOOKUP($A39,'Return Data'!$B$7:$R$2843,3,0)</f>
        <v>44368</v>
      </c>
      <c r="C39" s="65">
        <f>VLOOKUP($A39,'Return Data'!$B$7:$R$2843,4,0)</f>
        <v>16.217700000000001</v>
      </c>
      <c r="D39" s="65">
        <f>VLOOKUP($A39,'Return Data'!$B$7:$R$2843,10,0)</f>
        <v>7.6615000000000002</v>
      </c>
      <c r="E39" s="66">
        <f t="shared" si="0"/>
        <v>51</v>
      </c>
      <c r="F39" s="65">
        <f>VLOOKUP($A39,'Return Data'!$B$7:$R$2843,11,0)</f>
        <v>20.616299999999999</v>
      </c>
      <c r="G39" s="66">
        <f t="shared" si="1"/>
        <v>51</v>
      </c>
      <c r="H39" s="65">
        <f>VLOOKUP($A39,'Return Data'!$B$7:$R$2843,12,0)</f>
        <v>32.347299999999997</v>
      </c>
      <c r="I39" s="66">
        <f t="shared" si="2"/>
        <v>61</v>
      </c>
      <c r="J39" s="65">
        <f>VLOOKUP($A39,'Return Data'!$B$7:$R$2843,13,0)</f>
        <v>59.112499999999997</v>
      </c>
      <c r="K39" s="66">
        <f t="shared" si="3"/>
        <v>41</v>
      </c>
      <c r="L39" s="65"/>
      <c r="M39" s="66"/>
      <c r="N39" s="65"/>
      <c r="O39" s="66"/>
      <c r="P39" s="65"/>
      <c r="Q39" s="66"/>
      <c r="R39" s="65">
        <f>VLOOKUP($A39,'Return Data'!$B$7:$R$2843,16,0)</f>
        <v>28.7681</v>
      </c>
      <c r="S39" s="67">
        <f t="shared" si="5"/>
        <v>1</v>
      </c>
    </row>
    <row r="40" spans="1:19" x14ac:dyDescent="0.3">
      <c r="A40" s="63" t="s">
        <v>195</v>
      </c>
      <c r="B40" s="64">
        <f>VLOOKUP($A40,'Return Data'!$B$7:$R$2843,3,0)</f>
        <v>44368</v>
      </c>
      <c r="C40" s="65">
        <f>VLOOKUP($A40,'Return Data'!$B$7:$R$2843,4,0)</f>
        <v>22.46</v>
      </c>
      <c r="D40" s="65">
        <f>VLOOKUP($A40,'Return Data'!$B$7:$R$2843,10,0)</f>
        <v>13.034700000000001</v>
      </c>
      <c r="E40" s="66">
        <f t="shared" ref="E40:E71" si="10">RANK(D40,D$8:D$71,0)</f>
        <v>14</v>
      </c>
      <c r="F40" s="65">
        <f>VLOOKUP($A40,'Return Data'!$B$7:$R$2843,11,0)</f>
        <v>27.758800000000001</v>
      </c>
      <c r="G40" s="66">
        <f t="shared" ref="G40:G71" si="11">RANK(F40,F$8:F$71,0)</f>
        <v>21</v>
      </c>
      <c r="H40" s="65">
        <f>VLOOKUP($A40,'Return Data'!$B$7:$R$2843,12,0)</f>
        <v>50.6372</v>
      </c>
      <c r="I40" s="66">
        <f t="shared" ref="I40:I71" si="12">RANK(H40,H$8:H$71,0)</f>
        <v>18</v>
      </c>
      <c r="J40" s="65">
        <f>VLOOKUP($A40,'Return Data'!$B$7:$R$2843,13,0)</f>
        <v>64.542100000000005</v>
      </c>
      <c r="K40" s="66">
        <f t="shared" ref="K40:K71" si="13">RANK(J40,J$8:J$71,0)</f>
        <v>25</v>
      </c>
      <c r="L40" s="65">
        <f>VLOOKUP($A40,'Return Data'!$B$7:$R$2843,17,0)</f>
        <v>21.2866</v>
      </c>
      <c r="M40" s="66">
        <f t="shared" ref="M40:M52" si="14">RANK(L40,L$8:L$71,0)</f>
        <v>26</v>
      </c>
      <c r="N40" s="65">
        <f>VLOOKUP($A40,'Return Data'!$B$7:$R$2843,14,0)</f>
        <v>15.9552</v>
      </c>
      <c r="O40" s="66">
        <f t="shared" ref="O40:O49" si="15">RANK(N40,N$8:N$71,0)</f>
        <v>15</v>
      </c>
      <c r="P40" s="65"/>
      <c r="Q40" s="66"/>
      <c r="R40" s="65">
        <f>VLOOKUP($A40,'Return Data'!$B$7:$R$2843,16,0)</f>
        <v>15.7521</v>
      </c>
      <c r="S40" s="67">
        <f t="shared" ref="S40:S71" si="16">RANK(R40,R$8:R$71,0)</f>
        <v>27</v>
      </c>
    </row>
    <row r="41" spans="1:19" x14ac:dyDescent="0.3">
      <c r="A41" s="63" t="s">
        <v>196</v>
      </c>
      <c r="B41" s="64">
        <f>VLOOKUP($A41,'Return Data'!$B$7:$R$2843,3,0)</f>
        <v>44368</v>
      </c>
      <c r="C41" s="65">
        <f>VLOOKUP($A41,'Return Data'!$B$7:$R$2843,4,0)</f>
        <v>281.24</v>
      </c>
      <c r="D41" s="65">
        <f>VLOOKUP($A41,'Return Data'!$B$7:$R$2843,10,0)</f>
        <v>10.113200000000001</v>
      </c>
      <c r="E41" s="66">
        <f t="shared" si="10"/>
        <v>27</v>
      </c>
      <c r="F41" s="65">
        <f>VLOOKUP($A41,'Return Data'!$B$7:$R$2843,11,0)</f>
        <v>23.3888</v>
      </c>
      <c r="G41" s="66">
        <f t="shared" si="11"/>
        <v>38</v>
      </c>
      <c r="H41" s="65">
        <f>VLOOKUP($A41,'Return Data'!$B$7:$R$2843,12,0)</f>
        <v>46.151800000000001</v>
      </c>
      <c r="I41" s="66">
        <f t="shared" si="12"/>
        <v>29</v>
      </c>
      <c r="J41" s="65">
        <f>VLOOKUP($A41,'Return Data'!$B$7:$R$2843,13,0)</f>
        <v>60.077399999999997</v>
      </c>
      <c r="K41" s="66">
        <f t="shared" si="13"/>
        <v>34</v>
      </c>
      <c r="L41" s="65">
        <f>VLOOKUP($A41,'Return Data'!$B$7:$R$2843,17,0)</f>
        <v>18.298999999999999</v>
      </c>
      <c r="M41" s="66">
        <f t="shared" si="14"/>
        <v>38</v>
      </c>
      <c r="N41" s="65">
        <f>VLOOKUP($A41,'Return Data'!$B$7:$R$2843,14,0)</f>
        <v>12.0726</v>
      </c>
      <c r="O41" s="66">
        <f t="shared" si="15"/>
        <v>35</v>
      </c>
      <c r="P41" s="65">
        <f>VLOOKUP($A41,'Return Data'!$B$7:$R$2843,15,0)</f>
        <v>12.5069</v>
      </c>
      <c r="Q41" s="66">
        <f t="shared" ref="Q41:Q47" si="17">RANK(P41,P$8:P$71,0)</f>
        <v>33</v>
      </c>
      <c r="R41" s="65">
        <f>VLOOKUP($A41,'Return Data'!$B$7:$R$2843,16,0)</f>
        <v>12.7341</v>
      </c>
      <c r="S41" s="67">
        <f t="shared" si="16"/>
        <v>48</v>
      </c>
    </row>
    <row r="42" spans="1:19" x14ac:dyDescent="0.3">
      <c r="A42" s="63" t="s">
        <v>197</v>
      </c>
      <c r="B42" s="64">
        <f>VLOOKUP($A42,'Return Data'!$B$7:$R$2843,3,0)</f>
        <v>44368</v>
      </c>
      <c r="C42" s="65">
        <f>VLOOKUP($A42,'Return Data'!$B$7:$R$2843,4,0)</f>
        <v>301.37</v>
      </c>
      <c r="D42" s="65">
        <f>VLOOKUP($A42,'Return Data'!$B$7:$R$2843,10,0)</f>
        <v>10.17</v>
      </c>
      <c r="E42" s="66">
        <f t="shared" si="10"/>
        <v>25</v>
      </c>
      <c r="F42" s="65">
        <f>VLOOKUP($A42,'Return Data'!$B$7:$R$2843,11,0)</f>
        <v>23.441500000000001</v>
      </c>
      <c r="G42" s="66">
        <f t="shared" si="11"/>
        <v>37</v>
      </c>
      <c r="H42" s="65">
        <f>VLOOKUP($A42,'Return Data'!$B$7:$R$2843,12,0)</f>
        <v>45.970199999999998</v>
      </c>
      <c r="I42" s="66">
        <f t="shared" si="12"/>
        <v>30</v>
      </c>
      <c r="J42" s="65">
        <f>VLOOKUP($A42,'Return Data'!$B$7:$R$2843,13,0)</f>
        <v>59.657800000000002</v>
      </c>
      <c r="K42" s="66">
        <f t="shared" si="13"/>
        <v>39</v>
      </c>
      <c r="L42" s="65">
        <f>VLOOKUP($A42,'Return Data'!$B$7:$R$2843,17,0)</f>
        <v>18.706499999999998</v>
      </c>
      <c r="M42" s="66">
        <f t="shared" si="14"/>
        <v>36</v>
      </c>
      <c r="N42" s="65">
        <f>VLOOKUP($A42,'Return Data'!$B$7:$R$2843,14,0)</f>
        <v>12.394600000000001</v>
      </c>
      <c r="O42" s="66">
        <f t="shared" si="15"/>
        <v>33</v>
      </c>
      <c r="P42" s="65">
        <f>VLOOKUP($A42,'Return Data'!$B$7:$R$2843,15,0)</f>
        <v>15.763500000000001</v>
      </c>
      <c r="Q42" s="66">
        <f t="shared" si="17"/>
        <v>14</v>
      </c>
      <c r="R42" s="65">
        <f>VLOOKUP($A42,'Return Data'!$B$7:$R$2843,16,0)</f>
        <v>15.9986</v>
      </c>
      <c r="S42" s="67">
        <f t="shared" si="16"/>
        <v>24</v>
      </c>
    </row>
    <row r="43" spans="1:19" x14ac:dyDescent="0.3">
      <c r="A43" s="63" t="s">
        <v>198</v>
      </c>
      <c r="B43" s="64">
        <f>VLOOKUP($A43,'Return Data'!$B$7:$R$2843,3,0)</f>
        <v>44368</v>
      </c>
      <c r="C43" s="65">
        <f>VLOOKUP($A43,'Return Data'!$B$7:$R$2843,4,0)</f>
        <v>204.0172</v>
      </c>
      <c r="D43" s="65">
        <f>VLOOKUP($A43,'Return Data'!$B$7:$R$2843,10,0)</f>
        <v>24.223500000000001</v>
      </c>
      <c r="E43" s="66">
        <f t="shared" si="10"/>
        <v>3</v>
      </c>
      <c r="F43" s="65">
        <f>VLOOKUP($A43,'Return Data'!$B$7:$R$2843,11,0)</f>
        <v>50.367600000000003</v>
      </c>
      <c r="G43" s="66">
        <f t="shared" si="11"/>
        <v>2</v>
      </c>
      <c r="H43" s="65">
        <f>VLOOKUP($A43,'Return Data'!$B$7:$R$2843,12,0)</f>
        <v>73.265100000000004</v>
      </c>
      <c r="I43" s="66">
        <f t="shared" si="12"/>
        <v>3</v>
      </c>
      <c r="J43" s="65">
        <f>VLOOKUP($A43,'Return Data'!$B$7:$R$2843,13,0)</f>
        <v>118.7615</v>
      </c>
      <c r="K43" s="66">
        <f t="shared" si="13"/>
        <v>1</v>
      </c>
      <c r="L43" s="65">
        <f>VLOOKUP($A43,'Return Data'!$B$7:$R$2843,17,0)</f>
        <v>46.583100000000002</v>
      </c>
      <c r="M43" s="66">
        <f t="shared" si="14"/>
        <v>1</v>
      </c>
      <c r="N43" s="65">
        <f>VLOOKUP($A43,'Return Data'!$B$7:$R$2843,14,0)</f>
        <v>30.9466</v>
      </c>
      <c r="O43" s="66">
        <f t="shared" si="15"/>
        <v>1</v>
      </c>
      <c r="P43" s="65">
        <f>VLOOKUP($A43,'Return Data'!$B$7:$R$2843,15,0)</f>
        <v>24.632200000000001</v>
      </c>
      <c r="Q43" s="66">
        <f t="shared" si="17"/>
        <v>2</v>
      </c>
      <c r="R43" s="65">
        <f>VLOOKUP($A43,'Return Data'!$B$7:$R$2843,16,0)</f>
        <v>21.5532</v>
      </c>
      <c r="S43" s="67">
        <f t="shared" si="16"/>
        <v>7</v>
      </c>
    </row>
    <row r="44" spans="1:19" x14ac:dyDescent="0.3">
      <c r="A44" s="63" t="s">
        <v>199</v>
      </c>
      <c r="B44" s="64">
        <f>VLOOKUP($A44,'Return Data'!$B$7:$R$2843,3,0)</f>
        <v>44368</v>
      </c>
      <c r="C44" s="65">
        <f>VLOOKUP($A44,'Return Data'!$B$7:$R$2843,4,0)</f>
        <v>71.86</v>
      </c>
      <c r="D44" s="65">
        <f>VLOOKUP($A44,'Return Data'!$B$7:$R$2843,10,0)</f>
        <v>8.9283000000000001</v>
      </c>
      <c r="E44" s="66">
        <f t="shared" si="10"/>
        <v>39</v>
      </c>
      <c r="F44" s="65">
        <f>VLOOKUP($A44,'Return Data'!$B$7:$R$2843,11,0)</f>
        <v>24.735299999999999</v>
      </c>
      <c r="G44" s="66">
        <f t="shared" si="11"/>
        <v>29</v>
      </c>
      <c r="H44" s="65">
        <f>VLOOKUP($A44,'Return Data'!$B$7:$R$2843,12,0)</f>
        <v>46.563299999999998</v>
      </c>
      <c r="I44" s="66">
        <f t="shared" si="12"/>
        <v>27</v>
      </c>
      <c r="J44" s="65">
        <f>VLOOKUP($A44,'Return Data'!$B$7:$R$2843,13,0)</f>
        <v>63.615699999999997</v>
      </c>
      <c r="K44" s="66">
        <f t="shared" si="13"/>
        <v>28</v>
      </c>
      <c r="L44" s="65">
        <f>VLOOKUP($A44,'Return Data'!$B$7:$R$2843,17,0)</f>
        <v>14.481</v>
      </c>
      <c r="M44" s="66">
        <f t="shared" si="14"/>
        <v>57</v>
      </c>
      <c r="N44" s="65">
        <f>VLOOKUP($A44,'Return Data'!$B$7:$R$2843,14,0)</f>
        <v>11.1541</v>
      </c>
      <c r="O44" s="66">
        <f t="shared" si="15"/>
        <v>40</v>
      </c>
      <c r="P44" s="65">
        <f>VLOOKUP($A44,'Return Data'!$B$7:$R$2843,15,0)</f>
        <v>11.610099999999999</v>
      </c>
      <c r="Q44" s="66">
        <f t="shared" si="17"/>
        <v>35</v>
      </c>
      <c r="R44" s="65">
        <f>VLOOKUP($A44,'Return Data'!$B$7:$R$2843,16,0)</f>
        <v>17.087800000000001</v>
      </c>
      <c r="S44" s="67">
        <f t="shared" si="16"/>
        <v>17</v>
      </c>
    </row>
    <row r="45" spans="1:19" x14ac:dyDescent="0.3">
      <c r="A45" s="63" t="s">
        <v>370</v>
      </c>
      <c r="B45" s="64">
        <f>VLOOKUP($A45,'Return Data'!$B$7:$R$2843,3,0)</f>
        <v>44368</v>
      </c>
      <c r="C45" s="65">
        <f>VLOOKUP($A45,'Return Data'!$B$7:$R$2843,4,0)</f>
        <v>210.16980000000001</v>
      </c>
      <c r="D45" s="65">
        <f>VLOOKUP($A45,'Return Data'!$B$7:$R$2843,10,0)</f>
        <v>10.5723</v>
      </c>
      <c r="E45" s="66">
        <f t="shared" si="10"/>
        <v>23</v>
      </c>
      <c r="F45" s="65">
        <f>VLOOKUP($A45,'Return Data'!$B$7:$R$2843,11,0)</f>
        <v>24.039100000000001</v>
      </c>
      <c r="G45" s="66">
        <f t="shared" si="11"/>
        <v>33</v>
      </c>
      <c r="H45" s="65">
        <f>VLOOKUP($A45,'Return Data'!$B$7:$R$2843,12,0)</f>
        <v>42.235500000000002</v>
      </c>
      <c r="I45" s="66">
        <f t="shared" si="12"/>
        <v>45</v>
      </c>
      <c r="J45" s="65">
        <f>VLOOKUP($A45,'Return Data'!$B$7:$R$2843,13,0)</f>
        <v>60.026299999999999</v>
      </c>
      <c r="K45" s="66">
        <f t="shared" si="13"/>
        <v>35</v>
      </c>
      <c r="L45" s="65">
        <f>VLOOKUP($A45,'Return Data'!$B$7:$R$2843,17,0)</f>
        <v>19.514099999999999</v>
      </c>
      <c r="M45" s="66">
        <f t="shared" si="14"/>
        <v>33</v>
      </c>
      <c r="N45" s="65">
        <f>VLOOKUP($A45,'Return Data'!$B$7:$R$2843,14,0)</f>
        <v>13.948499999999999</v>
      </c>
      <c r="O45" s="66">
        <f t="shared" si="15"/>
        <v>25</v>
      </c>
      <c r="P45" s="65">
        <f>VLOOKUP($A45,'Return Data'!$B$7:$R$2843,15,0)</f>
        <v>13.1249</v>
      </c>
      <c r="Q45" s="66">
        <f t="shared" si="17"/>
        <v>29</v>
      </c>
      <c r="R45" s="65">
        <f>VLOOKUP($A45,'Return Data'!$B$7:$R$2843,16,0)</f>
        <v>14.331</v>
      </c>
      <c r="S45" s="67">
        <f t="shared" si="16"/>
        <v>38</v>
      </c>
    </row>
    <row r="46" spans="1:19" x14ac:dyDescent="0.3">
      <c r="A46" s="63" t="s">
        <v>201</v>
      </c>
      <c r="B46" s="64">
        <f>VLOOKUP($A46,'Return Data'!$B$7:$R$2843,3,0)</f>
        <v>44368</v>
      </c>
      <c r="C46" s="65">
        <f>VLOOKUP($A46,'Return Data'!$B$7:$R$2843,4,0)</f>
        <v>21.219799999999999</v>
      </c>
      <c r="D46" s="65">
        <f>VLOOKUP($A46,'Return Data'!$B$7:$R$2843,10,0)</f>
        <v>7.4436999999999998</v>
      </c>
      <c r="E46" s="66">
        <f t="shared" si="10"/>
        <v>54</v>
      </c>
      <c r="F46" s="65">
        <f>VLOOKUP($A46,'Return Data'!$B$7:$R$2843,11,0)</f>
        <v>24.6874</v>
      </c>
      <c r="G46" s="66">
        <f t="shared" si="11"/>
        <v>30</v>
      </c>
      <c r="H46" s="65">
        <f>VLOOKUP($A46,'Return Data'!$B$7:$R$2843,12,0)</f>
        <v>44.7117</v>
      </c>
      <c r="I46" s="66">
        <f t="shared" si="12"/>
        <v>37</v>
      </c>
      <c r="J46" s="65">
        <f>VLOOKUP($A46,'Return Data'!$B$7:$R$2843,13,0)</f>
        <v>75.763900000000007</v>
      </c>
      <c r="K46" s="66">
        <f t="shared" si="13"/>
        <v>13</v>
      </c>
      <c r="L46" s="65">
        <f>VLOOKUP($A46,'Return Data'!$B$7:$R$2843,17,0)</f>
        <v>24.168500000000002</v>
      </c>
      <c r="M46" s="66">
        <f t="shared" si="14"/>
        <v>11</v>
      </c>
      <c r="N46" s="65">
        <f>VLOOKUP($A46,'Return Data'!$B$7:$R$2843,14,0)</f>
        <v>16.259599999999999</v>
      </c>
      <c r="O46" s="66">
        <f t="shared" si="15"/>
        <v>13</v>
      </c>
      <c r="P46" s="65">
        <f>VLOOKUP($A46,'Return Data'!$B$7:$R$2843,15,0)</f>
        <v>15.409000000000001</v>
      </c>
      <c r="Q46" s="66">
        <f t="shared" si="17"/>
        <v>16</v>
      </c>
      <c r="R46" s="65">
        <f>VLOOKUP($A46,'Return Data'!$B$7:$R$2843,16,0)</f>
        <v>12.6204</v>
      </c>
      <c r="S46" s="67">
        <f t="shared" si="16"/>
        <v>50</v>
      </c>
    </row>
    <row r="47" spans="1:19" x14ac:dyDescent="0.3">
      <c r="A47" s="63" t="s">
        <v>202</v>
      </c>
      <c r="B47" s="64">
        <f>VLOOKUP($A47,'Return Data'!$B$7:$R$2843,3,0)</f>
        <v>44368</v>
      </c>
      <c r="C47" s="65">
        <f>VLOOKUP($A47,'Return Data'!$B$7:$R$2843,4,0)</f>
        <v>22.473500000000001</v>
      </c>
      <c r="D47" s="65">
        <f>VLOOKUP($A47,'Return Data'!$B$7:$R$2843,10,0)</f>
        <v>7.5919999999999996</v>
      </c>
      <c r="E47" s="66">
        <f t="shared" si="10"/>
        <v>52</v>
      </c>
      <c r="F47" s="65">
        <f>VLOOKUP($A47,'Return Data'!$B$7:$R$2843,11,0)</f>
        <v>24.2776</v>
      </c>
      <c r="G47" s="66">
        <f t="shared" si="11"/>
        <v>31</v>
      </c>
      <c r="H47" s="65">
        <f>VLOOKUP($A47,'Return Data'!$B$7:$R$2843,12,0)</f>
        <v>44.194000000000003</v>
      </c>
      <c r="I47" s="66">
        <f t="shared" si="12"/>
        <v>38</v>
      </c>
      <c r="J47" s="65">
        <f>VLOOKUP($A47,'Return Data'!$B$7:$R$2843,13,0)</f>
        <v>73.915199999999999</v>
      </c>
      <c r="K47" s="66">
        <f t="shared" si="13"/>
        <v>15</v>
      </c>
      <c r="L47" s="65">
        <f>VLOOKUP($A47,'Return Data'!$B$7:$R$2843,17,0)</f>
        <v>25.404699999999998</v>
      </c>
      <c r="M47" s="66">
        <f t="shared" si="14"/>
        <v>9</v>
      </c>
      <c r="N47" s="65">
        <f>VLOOKUP($A47,'Return Data'!$B$7:$R$2843,14,0)</f>
        <v>17.909800000000001</v>
      </c>
      <c r="O47" s="66">
        <f t="shared" si="15"/>
        <v>10</v>
      </c>
      <c r="P47" s="65">
        <f>VLOOKUP($A47,'Return Data'!$B$7:$R$2843,15,0)</f>
        <v>16.726700000000001</v>
      </c>
      <c r="Q47" s="66">
        <f t="shared" si="17"/>
        <v>12</v>
      </c>
      <c r="R47" s="65">
        <f>VLOOKUP($A47,'Return Data'!$B$7:$R$2843,16,0)</f>
        <v>13.841900000000001</v>
      </c>
      <c r="S47" s="67">
        <f t="shared" si="16"/>
        <v>39</v>
      </c>
    </row>
    <row r="48" spans="1:19" x14ac:dyDescent="0.3">
      <c r="A48" s="63" t="s">
        <v>203</v>
      </c>
      <c r="B48" s="64">
        <f>VLOOKUP($A48,'Return Data'!$B$7:$R$2843,3,0)</f>
        <v>44368</v>
      </c>
      <c r="C48" s="65">
        <f>VLOOKUP($A48,'Return Data'!$B$7:$R$2843,4,0)</f>
        <v>22.197600000000001</v>
      </c>
      <c r="D48" s="65">
        <f>VLOOKUP($A48,'Return Data'!$B$7:$R$2843,10,0)</f>
        <v>7.5256999999999996</v>
      </c>
      <c r="E48" s="66">
        <f t="shared" si="10"/>
        <v>53</v>
      </c>
      <c r="F48" s="65">
        <f>VLOOKUP($A48,'Return Data'!$B$7:$R$2843,11,0)</f>
        <v>24.8108</v>
      </c>
      <c r="G48" s="66">
        <f t="shared" si="11"/>
        <v>28</v>
      </c>
      <c r="H48" s="65">
        <f>VLOOKUP($A48,'Return Data'!$B$7:$R$2843,12,0)</f>
        <v>45.053899999999999</v>
      </c>
      <c r="I48" s="66">
        <f t="shared" si="12"/>
        <v>35</v>
      </c>
      <c r="J48" s="65">
        <f>VLOOKUP($A48,'Return Data'!$B$7:$R$2843,13,0)</f>
        <v>74.974400000000003</v>
      </c>
      <c r="K48" s="66">
        <f t="shared" si="13"/>
        <v>14</v>
      </c>
      <c r="L48" s="65">
        <f>VLOOKUP($A48,'Return Data'!$B$7:$R$2843,17,0)</f>
        <v>25.122299999999999</v>
      </c>
      <c r="M48" s="66">
        <f t="shared" si="14"/>
        <v>10</v>
      </c>
      <c r="N48" s="65">
        <f>VLOOKUP($A48,'Return Data'!$B$7:$R$2843,14,0)</f>
        <v>19.194299999999998</v>
      </c>
      <c r="O48" s="66">
        <f t="shared" si="15"/>
        <v>6</v>
      </c>
      <c r="P48" s="65"/>
      <c r="Q48" s="66"/>
      <c r="R48" s="65">
        <f>VLOOKUP($A48,'Return Data'!$B$7:$R$2843,16,0)</f>
        <v>16.479199999999999</v>
      </c>
      <c r="S48" s="67">
        <f t="shared" si="16"/>
        <v>19</v>
      </c>
    </row>
    <row r="49" spans="1:19" x14ac:dyDescent="0.3">
      <c r="A49" s="63" t="s">
        <v>204</v>
      </c>
      <c r="B49" s="64">
        <f>VLOOKUP($A49,'Return Data'!$B$7:$R$2843,3,0)</f>
        <v>44368</v>
      </c>
      <c r="C49" s="65">
        <f>VLOOKUP($A49,'Return Data'!$B$7:$R$2843,4,0)</f>
        <v>24.8599</v>
      </c>
      <c r="D49" s="65">
        <f>VLOOKUP($A49,'Return Data'!$B$7:$R$2843,10,0)</f>
        <v>18.5459</v>
      </c>
      <c r="E49" s="66">
        <f t="shared" si="10"/>
        <v>8</v>
      </c>
      <c r="F49" s="65">
        <f>VLOOKUP($A49,'Return Data'!$B$7:$R$2843,11,0)</f>
        <v>34.898499999999999</v>
      </c>
      <c r="G49" s="66">
        <f t="shared" si="11"/>
        <v>10</v>
      </c>
      <c r="H49" s="65">
        <f>VLOOKUP($A49,'Return Data'!$B$7:$R$2843,12,0)</f>
        <v>61.206000000000003</v>
      </c>
      <c r="I49" s="66">
        <f t="shared" si="12"/>
        <v>8</v>
      </c>
      <c r="J49" s="65">
        <f>VLOOKUP($A49,'Return Data'!$B$7:$R$2843,13,0)</f>
        <v>93.098600000000005</v>
      </c>
      <c r="K49" s="66">
        <f t="shared" si="13"/>
        <v>7</v>
      </c>
      <c r="L49" s="65">
        <f>VLOOKUP($A49,'Return Data'!$B$7:$R$2843,17,0)</f>
        <v>37.967300000000002</v>
      </c>
      <c r="M49" s="66">
        <f t="shared" si="14"/>
        <v>3</v>
      </c>
      <c r="N49" s="65">
        <f>VLOOKUP($A49,'Return Data'!$B$7:$R$2843,14,0)</f>
        <v>25.324999999999999</v>
      </c>
      <c r="O49" s="66">
        <f t="shared" si="15"/>
        <v>3</v>
      </c>
      <c r="P49" s="65"/>
      <c r="Q49" s="66"/>
      <c r="R49" s="65">
        <f>VLOOKUP($A49,'Return Data'!$B$7:$R$2843,16,0)</f>
        <v>24.038399999999999</v>
      </c>
      <c r="S49" s="67">
        <f t="shared" si="16"/>
        <v>5</v>
      </c>
    </row>
    <row r="50" spans="1:19" x14ac:dyDescent="0.3">
      <c r="A50" s="63" t="s">
        <v>205</v>
      </c>
      <c r="B50" s="64">
        <f>VLOOKUP($A50,'Return Data'!$B$7:$R$2843,3,0)</f>
        <v>44368</v>
      </c>
      <c r="C50" s="65">
        <f>VLOOKUP($A50,'Return Data'!$B$7:$R$2843,4,0)</f>
        <v>14.6341</v>
      </c>
      <c r="D50" s="65">
        <f>VLOOKUP($A50,'Return Data'!$B$7:$R$2843,10,0)</f>
        <v>7.9362000000000004</v>
      </c>
      <c r="E50" s="66">
        <f t="shared" si="10"/>
        <v>49</v>
      </c>
      <c r="F50" s="65">
        <f>VLOOKUP($A50,'Return Data'!$B$7:$R$2843,11,0)</f>
        <v>21.067</v>
      </c>
      <c r="G50" s="66">
        <f t="shared" si="11"/>
        <v>47</v>
      </c>
      <c r="H50" s="65">
        <f>VLOOKUP($A50,'Return Data'!$B$7:$R$2843,12,0)</f>
        <v>39.914700000000003</v>
      </c>
      <c r="I50" s="66">
        <f t="shared" si="12"/>
        <v>50</v>
      </c>
      <c r="J50" s="65">
        <f>VLOOKUP($A50,'Return Data'!$B$7:$R$2843,13,0)</f>
        <v>56.883600000000001</v>
      </c>
      <c r="K50" s="66">
        <f t="shared" si="13"/>
        <v>47</v>
      </c>
      <c r="L50" s="65">
        <f>VLOOKUP($A50,'Return Data'!$B$7:$R$2843,17,0)</f>
        <v>18.686900000000001</v>
      </c>
      <c r="M50" s="66">
        <f t="shared" si="14"/>
        <v>37</v>
      </c>
      <c r="N50" s="65"/>
      <c r="O50" s="66"/>
      <c r="P50" s="65"/>
      <c r="Q50" s="66"/>
      <c r="R50" s="65">
        <f>VLOOKUP($A50,'Return Data'!$B$7:$R$2843,16,0)</f>
        <v>12.4773</v>
      </c>
      <c r="S50" s="67">
        <f t="shared" si="16"/>
        <v>51</v>
      </c>
    </row>
    <row r="51" spans="1:19" x14ac:dyDescent="0.3">
      <c r="A51" s="63" t="s">
        <v>206</v>
      </c>
      <c r="B51" s="64">
        <f>VLOOKUP($A51,'Return Data'!$B$7:$R$2843,3,0)</f>
        <v>44368</v>
      </c>
      <c r="C51" s="65">
        <f>VLOOKUP($A51,'Return Data'!$B$7:$R$2843,4,0)</f>
        <v>15.9458</v>
      </c>
      <c r="D51" s="65">
        <f>VLOOKUP($A51,'Return Data'!$B$7:$R$2843,10,0)</f>
        <v>9.1812000000000005</v>
      </c>
      <c r="E51" s="66">
        <f t="shared" si="10"/>
        <v>38</v>
      </c>
      <c r="F51" s="65">
        <f>VLOOKUP($A51,'Return Data'!$B$7:$R$2843,11,0)</f>
        <v>21.071200000000001</v>
      </c>
      <c r="G51" s="66">
        <f t="shared" si="11"/>
        <v>46</v>
      </c>
      <c r="H51" s="65">
        <f>VLOOKUP($A51,'Return Data'!$B$7:$R$2843,12,0)</f>
        <v>45.711599999999997</v>
      </c>
      <c r="I51" s="66">
        <f t="shared" si="12"/>
        <v>31</v>
      </c>
      <c r="J51" s="65">
        <f>VLOOKUP($A51,'Return Data'!$B$7:$R$2843,13,0)</f>
        <v>62.242100000000001</v>
      </c>
      <c r="K51" s="66">
        <f t="shared" si="13"/>
        <v>31</v>
      </c>
      <c r="L51" s="65">
        <f>VLOOKUP($A51,'Return Data'!$B$7:$R$2843,17,0)</f>
        <v>21.631599999999999</v>
      </c>
      <c r="M51" s="66">
        <f t="shared" si="14"/>
        <v>25</v>
      </c>
      <c r="N51" s="65"/>
      <c r="O51" s="66"/>
      <c r="P51" s="65"/>
      <c r="Q51" s="66"/>
      <c r="R51" s="65">
        <f>VLOOKUP($A51,'Return Data'!$B$7:$R$2843,16,0)</f>
        <v>17.253799999999998</v>
      </c>
      <c r="S51" s="67">
        <f t="shared" si="16"/>
        <v>14</v>
      </c>
    </row>
    <row r="52" spans="1:19" x14ac:dyDescent="0.3">
      <c r="A52" s="63" t="s">
        <v>207</v>
      </c>
      <c r="B52" s="64">
        <f>VLOOKUP($A52,'Return Data'!$B$7:$R$2843,3,0)</f>
        <v>44368</v>
      </c>
      <c r="C52" s="65">
        <f>VLOOKUP($A52,'Return Data'!$B$7:$R$2843,4,0)</f>
        <v>50.593299999999999</v>
      </c>
      <c r="D52" s="65">
        <f>VLOOKUP($A52,'Return Data'!$B$7:$R$2843,10,0)</f>
        <v>15.229900000000001</v>
      </c>
      <c r="E52" s="66">
        <f t="shared" si="10"/>
        <v>10</v>
      </c>
      <c r="F52" s="65">
        <f>VLOOKUP($A52,'Return Data'!$B$7:$R$2843,11,0)</f>
        <v>33.188299999999998</v>
      </c>
      <c r="G52" s="66">
        <f t="shared" si="11"/>
        <v>13</v>
      </c>
      <c r="H52" s="65">
        <f>VLOOKUP($A52,'Return Data'!$B$7:$R$2843,12,0)</f>
        <v>50.084000000000003</v>
      </c>
      <c r="I52" s="66">
        <f t="shared" si="12"/>
        <v>19</v>
      </c>
      <c r="J52" s="65">
        <f>VLOOKUP($A52,'Return Data'!$B$7:$R$2843,13,0)</f>
        <v>84.6875</v>
      </c>
      <c r="K52" s="66">
        <f t="shared" si="13"/>
        <v>9</v>
      </c>
      <c r="L52" s="65">
        <f>VLOOKUP($A52,'Return Data'!$B$7:$R$2843,17,0)</f>
        <v>39.61</v>
      </c>
      <c r="M52" s="66">
        <f t="shared" si="14"/>
        <v>2</v>
      </c>
      <c r="N52" s="65">
        <f>VLOOKUP($A52,'Return Data'!$B$7:$R$2843,14,0)</f>
        <v>30.243099999999998</v>
      </c>
      <c r="O52" s="66">
        <f>RANK(N52,N$8:N$71,0)</f>
        <v>2</v>
      </c>
      <c r="P52" s="65">
        <f>VLOOKUP($A52,'Return Data'!$B$7:$R$2843,15,0)</f>
        <v>24.818899999999999</v>
      </c>
      <c r="Q52" s="66">
        <f>RANK(P52,P$8:P$71,0)</f>
        <v>1</v>
      </c>
      <c r="R52" s="65">
        <f>VLOOKUP($A52,'Return Data'!$B$7:$R$2843,16,0)</f>
        <v>25.104399999999998</v>
      </c>
      <c r="S52" s="67">
        <f t="shared" si="16"/>
        <v>4</v>
      </c>
    </row>
    <row r="53" spans="1:19" x14ac:dyDescent="0.3">
      <c r="A53" s="63" t="s">
        <v>208</v>
      </c>
      <c r="B53" s="64">
        <f>VLOOKUP($A53,'Return Data'!$B$7:$R$2843,3,0)</f>
        <v>44368</v>
      </c>
      <c r="C53" s="65">
        <f>VLOOKUP($A53,'Return Data'!$B$7:$R$2843,4,0)</f>
        <v>14.652699999999999</v>
      </c>
      <c r="D53" s="65">
        <f>VLOOKUP($A53,'Return Data'!$B$7:$R$2843,10,0)</f>
        <v>7.0359999999999996</v>
      </c>
      <c r="E53" s="66">
        <f t="shared" si="10"/>
        <v>58</v>
      </c>
      <c r="F53" s="65">
        <f>VLOOKUP($A53,'Return Data'!$B$7:$R$2843,11,0)</f>
        <v>13.714600000000001</v>
      </c>
      <c r="G53" s="66">
        <f t="shared" si="11"/>
        <v>63</v>
      </c>
      <c r="H53" s="65">
        <f>VLOOKUP($A53,'Return Data'!$B$7:$R$2843,12,0)</f>
        <v>29.577000000000002</v>
      </c>
      <c r="I53" s="66">
        <f t="shared" si="12"/>
        <v>62</v>
      </c>
      <c r="J53" s="65">
        <f>VLOOKUP($A53,'Return Data'!$B$7:$R$2843,13,0)</f>
        <v>41.555599999999998</v>
      </c>
      <c r="K53" s="66">
        <f t="shared" si="13"/>
        <v>62</v>
      </c>
      <c r="L53" s="65"/>
      <c r="M53" s="66"/>
      <c r="N53" s="65"/>
      <c r="O53" s="66"/>
      <c r="P53" s="65"/>
      <c r="Q53" s="66"/>
      <c r="R53" s="65">
        <f>VLOOKUP($A53,'Return Data'!$B$7:$R$2843,16,0)</f>
        <v>17.212800000000001</v>
      </c>
      <c r="S53" s="67">
        <f t="shared" si="16"/>
        <v>15</v>
      </c>
    </row>
    <row r="54" spans="1:19" x14ac:dyDescent="0.3">
      <c r="A54" s="63" t="s">
        <v>209</v>
      </c>
      <c r="B54" s="64">
        <f>VLOOKUP($A54,'Return Data'!$B$7:$R$2843,3,0)</f>
        <v>44368</v>
      </c>
      <c r="C54" s="65">
        <f>VLOOKUP($A54,'Return Data'!$B$7:$R$2843,4,0)</f>
        <v>135.19239999999999</v>
      </c>
      <c r="D54" s="65">
        <f>VLOOKUP($A54,'Return Data'!$B$7:$R$2843,10,0)</f>
        <v>8.6128999999999998</v>
      </c>
      <c r="E54" s="66">
        <f t="shared" si="10"/>
        <v>42</v>
      </c>
      <c r="F54" s="65">
        <f>VLOOKUP($A54,'Return Data'!$B$7:$R$2843,11,0)</f>
        <v>22.3492</v>
      </c>
      <c r="G54" s="66">
        <f t="shared" si="11"/>
        <v>42</v>
      </c>
      <c r="H54" s="65">
        <f>VLOOKUP($A54,'Return Data'!$B$7:$R$2843,12,0)</f>
        <v>41.340699999999998</v>
      </c>
      <c r="I54" s="66">
        <f t="shared" si="12"/>
        <v>46</v>
      </c>
      <c r="J54" s="65">
        <f>VLOOKUP($A54,'Return Data'!$B$7:$R$2843,13,0)</f>
        <v>57.025399999999998</v>
      </c>
      <c r="K54" s="66">
        <f t="shared" si="13"/>
        <v>46</v>
      </c>
      <c r="L54" s="65">
        <f>VLOOKUP($A54,'Return Data'!$B$7:$R$2843,17,0)</f>
        <v>13.688700000000001</v>
      </c>
      <c r="M54" s="66">
        <f t="shared" ref="M54:M71" si="18">RANK(L54,L$8:L$71,0)</f>
        <v>59</v>
      </c>
      <c r="N54" s="65">
        <f>VLOOKUP($A54,'Return Data'!$B$7:$R$2843,14,0)</f>
        <v>9.1052</v>
      </c>
      <c r="O54" s="66">
        <f t="shared" ref="O54:O60" si="19">RANK(N54,N$8:N$71,0)</f>
        <v>44</v>
      </c>
      <c r="P54" s="65">
        <f>VLOOKUP($A54,'Return Data'!$B$7:$R$2843,15,0)</f>
        <v>11.7692</v>
      </c>
      <c r="Q54" s="66">
        <f>RANK(P54,P$8:P$71,0)</f>
        <v>34</v>
      </c>
      <c r="R54" s="65">
        <f>VLOOKUP($A54,'Return Data'!$B$7:$R$2843,16,0)</f>
        <v>12.8103</v>
      </c>
      <c r="S54" s="67">
        <f t="shared" si="16"/>
        <v>47</v>
      </c>
    </row>
    <row r="55" spans="1:19" x14ac:dyDescent="0.3">
      <c r="A55" s="63" t="s">
        <v>210</v>
      </c>
      <c r="B55" s="64">
        <f>VLOOKUP($A55,'Return Data'!$B$7:$R$2843,3,0)</f>
        <v>44368</v>
      </c>
      <c r="C55" s="65">
        <f>VLOOKUP($A55,'Return Data'!$B$7:$R$2843,4,0)</f>
        <v>15.1236</v>
      </c>
      <c r="D55" s="65">
        <f>VLOOKUP($A55,'Return Data'!$B$7:$R$2843,10,0)</f>
        <v>24.049299999999999</v>
      </c>
      <c r="E55" s="66">
        <f t="shared" si="10"/>
        <v>4</v>
      </c>
      <c r="F55" s="65">
        <f>VLOOKUP($A55,'Return Data'!$B$7:$R$2843,11,0)</f>
        <v>46.265900000000002</v>
      </c>
      <c r="G55" s="66">
        <f t="shared" si="11"/>
        <v>5</v>
      </c>
      <c r="H55" s="65">
        <f>VLOOKUP($A55,'Return Data'!$B$7:$R$2843,12,0)</f>
        <v>69.724000000000004</v>
      </c>
      <c r="I55" s="66">
        <f t="shared" si="12"/>
        <v>7</v>
      </c>
      <c r="J55" s="65">
        <f>VLOOKUP($A55,'Return Data'!$B$7:$R$2843,13,0)</f>
        <v>93.735799999999998</v>
      </c>
      <c r="K55" s="66">
        <f t="shared" si="13"/>
        <v>6</v>
      </c>
      <c r="L55" s="65">
        <f>VLOOKUP($A55,'Return Data'!$B$7:$R$2843,17,0)</f>
        <v>21.102699999999999</v>
      </c>
      <c r="M55" s="66">
        <f t="shared" si="18"/>
        <v>27</v>
      </c>
      <c r="N55" s="65">
        <f>VLOOKUP($A55,'Return Data'!$B$7:$R$2843,14,0)</f>
        <v>6.9325000000000001</v>
      </c>
      <c r="O55" s="66">
        <f t="shared" si="19"/>
        <v>50</v>
      </c>
      <c r="P55" s="65"/>
      <c r="Q55" s="66"/>
      <c r="R55" s="65">
        <f>VLOOKUP($A55,'Return Data'!$B$7:$R$2843,16,0)</f>
        <v>9.4271999999999991</v>
      </c>
      <c r="S55" s="67">
        <f t="shared" si="16"/>
        <v>55</v>
      </c>
    </row>
    <row r="56" spans="1:19" x14ac:dyDescent="0.3">
      <c r="A56" s="63" t="s">
        <v>211</v>
      </c>
      <c r="B56" s="64">
        <f>VLOOKUP($A56,'Return Data'!$B$7:$R$2843,3,0)</f>
        <v>44368</v>
      </c>
      <c r="C56" s="65">
        <f>VLOOKUP($A56,'Return Data'!$B$7:$R$2843,4,0)</f>
        <v>12.929</v>
      </c>
      <c r="D56" s="65">
        <f>VLOOKUP($A56,'Return Data'!$B$7:$R$2843,10,0)</f>
        <v>23.809000000000001</v>
      </c>
      <c r="E56" s="66">
        <f t="shared" si="10"/>
        <v>6</v>
      </c>
      <c r="F56" s="65">
        <f>VLOOKUP($A56,'Return Data'!$B$7:$R$2843,11,0)</f>
        <v>47.243400000000001</v>
      </c>
      <c r="G56" s="66">
        <f t="shared" si="11"/>
        <v>4</v>
      </c>
      <c r="H56" s="65">
        <f>VLOOKUP($A56,'Return Data'!$B$7:$R$2843,12,0)</f>
        <v>70.382999999999996</v>
      </c>
      <c r="I56" s="66">
        <f t="shared" si="12"/>
        <v>5</v>
      </c>
      <c r="J56" s="65">
        <f>VLOOKUP($A56,'Return Data'!$B$7:$R$2843,13,0)</f>
        <v>95.638999999999996</v>
      </c>
      <c r="K56" s="66">
        <f t="shared" si="13"/>
        <v>5</v>
      </c>
      <c r="L56" s="65">
        <f>VLOOKUP($A56,'Return Data'!$B$7:$R$2843,17,0)</f>
        <v>21.949400000000001</v>
      </c>
      <c r="M56" s="66">
        <f t="shared" si="18"/>
        <v>22</v>
      </c>
      <c r="N56" s="65">
        <f>VLOOKUP($A56,'Return Data'!$B$7:$R$2843,14,0)</f>
        <v>6.9206000000000003</v>
      </c>
      <c r="O56" s="66">
        <f t="shared" si="19"/>
        <v>51</v>
      </c>
      <c r="P56" s="65"/>
      <c r="Q56" s="66"/>
      <c r="R56" s="65">
        <f>VLOOKUP($A56,'Return Data'!$B$7:$R$2843,16,0)</f>
        <v>6.2359999999999998</v>
      </c>
      <c r="S56" s="67">
        <f t="shared" si="16"/>
        <v>61</v>
      </c>
    </row>
    <row r="57" spans="1:19" x14ac:dyDescent="0.3">
      <c r="A57" s="63" t="s">
        <v>212</v>
      </c>
      <c r="B57" s="64">
        <f>VLOOKUP($A57,'Return Data'!$B$7:$R$2843,3,0)</f>
        <v>44368</v>
      </c>
      <c r="C57" s="65">
        <f>VLOOKUP($A57,'Return Data'!$B$7:$R$2843,4,0)</f>
        <v>12.92</v>
      </c>
      <c r="D57" s="65">
        <f>VLOOKUP($A57,'Return Data'!$B$7:$R$2843,10,0)</f>
        <v>25.5015</v>
      </c>
      <c r="E57" s="66">
        <f t="shared" si="10"/>
        <v>2</v>
      </c>
      <c r="F57" s="65">
        <f>VLOOKUP($A57,'Return Data'!$B$7:$R$2843,11,0)</f>
        <v>50.0929</v>
      </c>
      <c r="G57" s="66">
        <f t="shared" si="11"/>
        <v>3</v>
      </c>
      <c r="H57" s="65">
        <f>VLOOKUP($A57,'Return Data'!$B$7:$R$2843,12,0)</f>
        <v>75.063000000000002</v>
      </c>
      <c r="I57" s="66">
        <f t="shared" si="12"/>
        <v>2</v>
      </c>
      <c r="J57" s="65">
        <f>VLOOKUP($A57,'Return Data'!$B$7:$R$2843,13,0)</f>
        <v>103.3717</v>
      </c>
      <c r="K57" s="66">
        <f t="shared" si="13"/>
        <v>3</v>
      </c>
      <c r="L57" s="65">
        <f>VLOOKUP($A57,'Return Data'!$B$7:$R$2843,17,0)</f>
        <v>23.656099999999999</v>
      </c>
      <c r="M57" s="66">
        <f t="shared" si="18"/>
        <v>12</v>
      </c>
      <c r="N57" s="65">
        <f>VLOOKUP($A57,'Return Data'!$B$7:$R$2843,14,0)</f>
        <v>8.2220999999999993</v>
      </c>
      <c r="O57" s="66">
        <f t="shared" si="19"/>
        <v>47</v>
      </c>
      <c r="P57" s="65"/>
      <c r="Q57" s="66"/>
      <c r="R57" s="65">
        <f>VLOOKUP($A57,'Return Data'!$B$7:$R$2843,16,0)</f>
        <v>6.6757</v>
      </c>
      <c r="S57" s="67">
        <f t="shared" si="16"/>
        <v>60</v>
      </c>
    </row>
    <row r="58" spans="1:19" x14ac:dyDescent="0.3">
      <c r="A58" s="63" t="s">
        <v>213</v>
      </c>
      <c r="B58" s="64">
        <f>VLOOKUP($A58,'Return Data'!$B$7:$R$2843,3,0)</f>
        <v>44368</v>
      </c>
      <c r="C58" s="65">
        <f>VLOOKUP($A58,'Return Data'!$B$7:$R$2843,4,0)</f>
        <v>12.2174</v>
      </c>
      <c r="D58" s="65">
        <f>VLOOKUP($A58,'Return Data'!$B$7:$R$2843,10,0)</f>
        <v>26.928799999999999</v>
      </c>
      <c r="E58" s="66">
        <f t="shared" si="10"/>
        <v>1</v>
      </c>
      <c r="F58" s="65">
        <f>VLOOKUP($A58,'Return Data'!$B$7:$R$2843,11,0)</f>
        <v>51.665300000000002</v>
      </c>
      <c r="G58" s="66">
        <f t="shared" si="11"/>
        <v>1</v>
      </c>
      <c r="H58" s="65">
        <f>VLOOKUP($A58,'Return Data'!$B$7:$R$2843,12,0)</f>
        <v>75.709000000000003</v>
      </c>
      <c r="I58" s="66">
        <f t="shared" si="12"/>
        <v>1</v>
      </c>
      <c r="J58" s="65">
        <f>VLOOKUP($A58,'Return Data'!$B$7:$R$2843,13,0)</f>
        <v>106.1765</v>
      </c>
      <c r="K58" s="66">
        <f t="shared" si="13"/>
        <v>2</v>
      </c>
      <c r="L58" s="65">
        <f>VLOOKUP($A58,'Return Data'!$B$7:$R$2843,17,0)</f>
        <v>22.8443</v>
      </c>
      <c r="M58" s="66">
        <f t="shared" si="18"/>
        <v>15</v>
      </c>
      <c r="N58" s="65">
        <f>VLOOKUP($A58,'Return Data'!$B$7:$R$2843,14,0)</f>
        <v>7.7816999999999998</v>
      </c>
      <c r="O58" s="66">
        <f t="shared" si="19"/>
        <v>48</v>
      </c>
      <c r="P58" s="65"/>
      <c r="Q58" s="66"/>
      <c r="R58" s="65">
        <f>VLOOKUP($A58,'Return Data'!$B$7:$R$2843,16,0)</f>
        <v>5.5137999999999998</v>
      </c>
      <c r="S58" s="67">
        <f t="shared" si="16"/>
        <v>63</v>
      </c>
    </row>
    <row r="59" spans="1:19" x14ac:dyDescent="0.3">
      <c r="A59" s="63" t="s">
        <v>214</v>
      </c>
      <c r="B59" s="64">
        <f>VLOOKUP($A59,'Return Data'!$B$7:$R$2843,3,0)</f>
        <v>44368</v>
      </c>
      <c r="C59" s="65">
        <f>VLOOKUP($A59,'Return Data'!$B$7:$R$2843,4,0)</f>
        <v>19.636900000000001</v>
      </c>
      <c r="D59" s="65">
        <f>VLOOKUP($A59,'Return Data'!$B$7:$R$2843,10,0)</f>
        <v>9.9489999999999998</v>
      </c>
      <c r="E59" s="66">
        <f t="shared" si="10"/>
        <v>29</v>
      </c>
      <c r="F59" s="65">
        <f>VLOOKUP($A59,'Return Data'!$B$7:$R$2843,11,0)</f>
        <v>24.207100000000001</v>
      </c>
      <c r="G59" s="66">
        <f t="shared" si="11"/>
        <v>32</v>
      </c>
      <c r="H59" s="65">
        <f>VLOOKUP($A59,'Return Data'!$B$7:$R$2843,12,0)</f>
        <v>43.506799999999998</v>
      </c>
      <c r="I59" s="66">
        <f t="shared" si="12"/>
        <v>40</v>
      </c>
      <c r="J59" s="65">
        <f>VLOOKUP($A59,'Return Data'!$B$7:$R$2843,13,0)</f>
        <v>60.875100000000003</v>
      </c>
      <c r="K59" s="66">
        <f t="shared" si="13"/>
        <v>33</v>
      </c>
      <c r="L59" s="65">
        <f>VLOOKUP($A59,'Return Data'!$B$7:$R$2843,17,0)</f>
        <v>19.133900000000001</v>
      </c>
      <c r="M59" s="66">
        <f t="shared" si="18"/>
        <v>34</v>
      </c>
      <c r="N59" s="65">
        <f>VLOOKUP($A59,'Return Data'!$B$7:$R$2843,14,0)</f>
        <v>13.239699999999999</v>
      </c>
      <c r="O59" s="66">
        <f t="shared" si="19"/>
        <v>28</v>
      </c>
      <c r="P59" s="65">
        <f>VLOOKUP($A59,'Return Data'!$B$7:$R$2843,15,0)</f>
        <v>14.687799999999999</v>
      </c>
      <c r="Q59" s="66">
        <f>RANK(P59,P$8:P$71,0)</f>
        <v>19</v>
      </c>
      <c r="R59" s="65">
        <f>VLOOKUP($A59,'Return Data'!$B$7:$R$2843,16,0)</f>
        <v>11.413500000000001</v>
      </c>
      <c r="S59" s="67">
        <f t="shared" si="16"/>
        <v>53</v>
      </c>
    </row>
    <row r="60" spans="1:19" x14ac:dyDescent="0.3">
      <c r="A60" s="63" t="s">
        <v>215</v>
      </c>
      <c r="B60" s="64">
        <f>VLOOKUP($A60,'Return Data'!$B$7:$R$2843,3,0)</f>
        <v>44368</v>
      </c>
      <c r="C60" s="65">
        <f>VLOOKUP($A60,'Return Data'!$B$7:$R$2843,4,0)</f>
        <v>21.434100000000001</v>
      </c>
      <c r="D60" s="65">
        <f>VLOOKUP($A60,'Return Data'!$B$7:$R$2843,10,0)</f>
        <v>9.7883999999999993</v>
      </c>
      <c r="E60" s="66">
        <f t="shared" si="10"/>
        <v>31</v>
      </c>
      <c r="F60" s="65">
        <f>VLOOKUP($A60,'Return Data'!$B$7:$R$2843,11,0)</f>
        <v>23.8779</v>
      </c>
      <c r="G60" s="66">
        <f t="shared" si="11"/>
        <v>34</v>
      </c>
      <c r="H60" s="65">
        <f>VLOOKUP($A60,'Return Data'!$B$7:$R$2843,12,0)</f>
        <v>42.488399999999999</v>
      </c>
      <c r="I60" s="66">
        <f t="shared" si="12"/>
        <v>44</v>
      </c>
      <c r="J60" s="65">
        <f>VLOOKUP($A60,'Return Data'!$B$7:$R$2843,13,0)</f>
        <v>59.755699999999997</v>
      </c>
      <c r="K60" s="66">
        <f t="shared" si="13"/>
        <v>38</v>
      </c>
      <c r="L60" s="65">
        <f>VLOOKUP($A60,'Return Data'!$B$7:$R$2843,17,0)</f>
        <v>19.5246</v>
      </c>
      <c r="M60" s="66">
        <f t="shared" si="18"/>
        <v>32</v>
      </c>
      <c r="N60" s="65">
        <f>VLOOKUP($A60,'Return Data'!$B$7:$R$2843,14,0)</f>
        <v>13.822900000000001</v>
      </c>
      <c r="O60" s="66">
        <f t="shared" si="19"/>
        <v>26</v>
      </c>
      <c r="P60" s="65"/>
      <c r="Q60" s="66"/>
      <c r="R60" s="65">
        <f>VLOOKUP($A60,'Return Data'!$B$7:$R$2843,16,0)</f>
        <v>15.613899999999999</v>
      </c>
      <c r="S60" s="67">
        <f t="shared" si="16"/>
        <v>30</v>
      </c>
    </row>
    <row r="61" spans="1:19" x14ac:dyDescent="0.3">
      <c r="A61" s="63" t="s">
        <v>216</v>
      </c>
      <c r="B61" s="64">
        <f>VLOOKUP($A61,'Return Data'!$B$7:$R$2843,3,0)</f>
        <v>44368</v>
      </c>
      <c r="C61" s="65">
        <f>VLOOKUP($A61,'Return Data'!$B$7:$R$2843,4,0)</f>
        <v>12.699</v>
      </c>
      <c r="D61" s="65">
        <f>VLOOKUP($A61,'Return Data'!$B$7:$R$2843,10,0)</f>
        <v>23.926500000000001</v>
      </c>
      <c r="E61" s="66">
        <f t="shared" si="10"/>
        <v>5</v>
      </c>
      <c r="F61" s="65">
        <f>VLOOKUP($A61,'Return Data'!$B$7:$R$2843,11,0)</f>
        <v>46.259700000000002</v>
      </c>
      <c r="G61" s="66">
        <f t="shared" si="11"/>
        <v>6</v>
      </c>
      <c r="H61" s="65">
        <f>VLOOKUP($A61,'Return Data'!$B$7:$R$2843,12,0)</f>
        <v>70.4953</v>
      </c>
      <c r="I61" s="66">
        <f t="shared" si="12"/>
        <v>4</v>
      </c>
      <c r="J61" s="65">
        <f>VLOOKUP($A61,'Return Data'!$B$7:$R$2843,13,0)</f>
        <v>100.28700000000001</v>
      </c>
      <c r="K61" s="66">
        <f t="shared" si="13"/>
        <v>4</v>
      </c>
      <c r="L61" s="65">
        <f>VLOOKUP($A61,'Return Data'!$B$7:$R$2843,17,0)</f>
        <v>22.161300000000001</v>
      </c>
      <c r="M61" s="66">
        <f t="shared" si="18"/>
        <v>19</v>
      </c>
      <c r="N61" s="65"/>
      <c r="O61" s="66"/>
      <c r="P61" s="65"/>
      <c r="Q61" s="66"/>
      <c r="R61" s="65">
        <f>VLOOKUP($A61,'Return Data'!$B$7:$R$2843,16,0)</f>
        <v>7.6641000000000004</v>
      </c>
      <c r="S61" s="67">
        <f t="shared" si="16"/>
        <v>59</v>
      </c>
    </row>
    <row r="62" spans="1:19" x14ac:dyDescent="0.3">
      <c r="A62" s="63" t="s">
        <v>217</v>
      </c>
      <c r="B62" s="64">
        <f>VLOOKUP($A62,'Return Data'!$B$7:$R$2843,3,0)</f>
        <v>44368</v>
      </c>
      <c r="C62" s="65">
        <f>VLOOKUP($A62,'Return Data'!$B$7:$R$2843,4,0)</f>
        <v>14.564299999999999</v>
      </c>
      <c r="D62" s="65">
        <f>VLOOKUP($A62,'Return Data'!$B$7:$R$2843,10,0)</f>
        <v>23.110099999999999</v>
      </c>
      <c r="E62" s="66">
        <f t="shared" si="10"/>
        <v>7</v>
      </c>
      <c r="F62" s="65">
        <f>VLOOKUP($A62,'Return Data'!$B$7:$R$2843,11,0)</f>
        <v>45.067100000000003</v>
      </c>
      <c r="G62" s="66">
        <f t="shared" si="11"/>
        <v>7</v>
      </c>
      <c r="H62" s="65">
        <f>VLOOKUP($A62,'Return Data'!$B$7:$R$2843,12,0)</f>
        <v>70.133799999999994</v>
      </c>
      <c r="I62" s="66">
        <f t="shared" si="12"/>
        <v>6</v>
      </c>
      <c r="J62" s="65">
        <f>VLOOKUP($A62,'Return Data'!$B$7:$R$2843,13,0)</f>
        <v>92.103099999999998</v>
      </c>
      <c r="K62" s="66">
        <f t="shared" si="13"/>
        <v>8</v>
      </c>
      <c r="L62" s="65">
        <f>VLOOKUP($A62,'Return Data'!$B$7:$R$2843,17,0)</f>
        <v>22.333200000000001</v>
      </c>
      <c r="M62" s="66">
        <f t="shared" si="18"/>
        <v>18</v>
      </c>
      <c r="N62" s="65"/>
      <c r="O62" s="66"/>
      <c r="P62" s="65"/>
      <c r="Q62" s="66"/>
      <c r="R62" s="65">
        <f>VLOOKUP($A62,'Return Data'!$B$7:$R$2843,16,0)</f>
        <v>13.4436</v>
      </c>
      <c r="S62" s="67">
        <f t="shared" si="16"/>
        <v>43</v>
      </c>
    </row>
    <row r="63" spans="1:19" x14ac:dyDescent="0.3">
      <c r="A63" s="63" t="s">
        <v>218</v>
      </c>
      <c r="B63" s="64">
        <f>VLOOKUP($A63,'Return Data'!$B$7:$R$2843,3,0)</f>
        <v>44368</v>
      </c>
      <c r="C63" s="65">
        <f>VLOOKUP($A63,'Return Data'!$B$7:$R$2843,4,0)</f>
        <v>26.838999999999999</v>
      </c>
      <c r="D63" s="65">
        <f>VLOOKUP($A63,'Return Data'!$B$7:$R$2843,10,0)</f>
        <v>6.1401000000000003</v>
      </c>
      <c r="E63" s="66">
        <f t="shared" si="10"/>
        <v>62</v>
      </c>
      <c r="F63" s="65">
        <f>VLOOKUP($A63,'Return Data'!$B$7:$R$2843,11,0)</f>
        <v>20.5749</v>
      </c>
      <c r="G63" s="66">
        <f t="shared" si="11"/>
        <v>52</v>
      </c>
      <c r="H63" s="65">
        <f>VLOOKUP($A63,'Return Data'!$B$7:$R$2843,12,0)</f>
        <v>40.1053</v>
      </c>
      <c r="I63" s="66">
        <f t="shared" si="12"/>
        <v>48</v>
      </c>
      <c r="J63" s="65">
        <f>VLOOKUP($A63,'Return Data'!$B$7:$R$2843,13,0)</f>
        <v>53.856299999999997</v>
      </c>
      <c r="K63" s="66">
        <f t="shared" si="13"/>
        <v>52</v>
      </c>
      <c r="L63" s="65">
        <f>VLOOKUP($A63,'Return Data'!$B$7:$R$2843,17,0)</f>
        <v>16.665600000000001</v>
      </c>
      <c r="M63" s="66">
        <f t="shared" si="18"/>
        <v>49</v>
      </c>
      <c r="N63" s="65">
        <f>VLOOKUP($A63,'Return Data'!$B$7:$R$2843,14,0)</f>
        <v>14.3429</v>
      </c>
      <c r="O63" s="66">
        <f t="shared" ref="O63:O68" si="20">RANK(N63,N$8:N$71,0)</f>
        <v>24</v>
      </c>
      <c r="P63" s="65">
        <f>VLOOKUP($A63,'Return Data'!$B$7:$R$2843,15,0)</f>
        <v>15.6622</v>
      </c>
      <c r="Q63" s="66">
        <f>RANK(P63,P$8:P$71,0)</f>
        <v>15</v>
      </c>
      <c r="R63" s="65">
        <f>VLOOKUP($A63,'Return Data'!$B$7:$R$2843,16,0)</f>
        <v>15.8939</v>
      </c>
      <c r="S63" s="67">
        <f t="shared" si="16"/>
        <v>26</v>
      </c>
    </row>
    <row r="64" spans="1:19" x14ac:dyDescent="0.3">
      <c r="A64" s="63" t="s">
        <v>219</v>
      </c>
      <c r="B64" s="64">
        <f>VLOOKUP($A64,'Return Data'!$B$7:$R$2843,3,0)</f>
        <v>44368</v>
      </c>
      <c r="C64" s="65">
        <f>VLOOKUP($A64,'Return Data'!$B$7:$R$2843,4,0)</f>
        <v>110.86</v>
      </c>
      <c r="D64" s="65">
        <f>VLOOKUP($A64,'Return Data'!$B$7:$R$2843,10,0)</f>
        <v>9.7406000000000006</v>
      </c>
      <c r="E64" s="66">
        <f t="shared" si="10"/>
        <v>32</v>
      </c>
      <c r="F64" s="65">
        <f>VLOOKUP($A64,'Return Data'!$B$7:$R$2843,11,0)</f>
        <v>18.4908</v>
      </c>
      <c r="G64" s="66">
        <f t="shared" si="11"/>
        <v>56</v>
      </c>
      <c r="H64" s="65">
        <f>VLOOKUP($A64,'Return Data'!$B$7:$R$2843,12,0)</f>
        <v>33.181199999999997</v>
      </c>
      <c r="I64" s="66">
        <f t="shared" si="12"/>
        <v>60</v>
      </c>
      <c r="J64" s="65">
        <f>VLOOKUP($A64,'Return Data'!$B$7:$R$2843,13,0)</f>
        <v>48.905299999999997</v>
      </c>
      <c r="K64" s="66">
        <f t="shared" si="13"/>
        <v>60</v>
      </c>
      <c r="L64" s="65">
        <f>VLOOKUP($A64,'Return Data'!$B$7:$R$2843,17,0)</f>
        <v>16.150500000000001</v>
      </c>
      <c r="M64" s="66">
        <f t="shared" si="18"/>
        <v>52</v>
      </c>
      <c r="N64" s="65">
        <f>VLOOKUP($A64,'Return Data'!$B$7:$R$2843,14,0)</f>
        <v>11.4352</v>
      </c>
      <c r="O64" s="66">
        <f t="shared" si="20"/>
        <v>38</v>
      </c>
      <c r="P64" s="65">
        <f>VLOOKUP($A64,'Return Data'!$B$7:$R$2843,15,0)</f>
        <v>14.931699999999999</v>
      </c>
      <c r="Q64" s="66">
        <f>RANK(P64,P$8:P$71,0)</f>
        <v>18</v>
      </c>
      <c r="R64" s="65">
        <f>VLOOKUP($A64,'Return Data'!$B$7:$R$2843,16,0)</f>
        <v>13.2272</v>
      </c>
      <c r="S64" s="67">
        <f t="shared" si="16"/>
        <v>46</v>
      </c>
    </row>
    <row r="65" spans="1:19" x14ac:dyDescent="0.3">
      <c r="A65" s="63" t="s">
        <v>220</v>
      </c>
      <c r="B65" s="64">
        <f>VLOOKUP($A65,'Return Data'!$B$7:$R$2843,3,0)</f>
        <v>44368</v>
      </c>
      <c r="C65" s="65">
        <f>VLOOKUP($A65,'Return Data'!$B$7:$R$2843,4,0)</f>
        <v>38.200000000000003</v>
      </c>
      <c r="D65" s="65">
        <f>VLOOKUP($A65,'Return Data'!$B$7:$R$2843,10,0)</f>
        <v>9.6440999999999999</v>
      </c>
      <c r="E65" s="66">
        <f t="shared" si="10"/>
        <v>33</v>
      </c>
      <c r="F65" s="65">
        <f>VLOOKUP($A65,'Return Data'!$B$7:$R$2843,11,0)</f>
        <v>23.1861</v>
      </c>
      <c r="G65" s="66">
        <f t="shared" si="11"/>
        <v>39</v>
      </c>
      <c r="H65" s="65">
        <f>VLOOKUP($A65,'Return Data'!$B$7:$R$2843,12,0)</f>
        <v>43.178400000000003</v>
      </c>
      <c r="I65" s="66">
        <f t="shared" si="12"/>
        <v>43</v>
      </c>
      <c r="J65" s="65">
        <f>VLOOKUP($A65,'Return Data'!$B$7:$R$2843,13,0)</f>
        <v>59.499000000000002</v>
      </c>
      <c r="K65" s="66">
        <f t="shared" si="13"/>
        <v>40</v>
      </c>
      <c r="L65" s="65">
        <f>VLOOKUP($A65,'Return Data'!$B$7:$R$2843,17,0)</f>
        <v>22.5046</v>
      </c>
      <c r="M65" s="66">
        <f t="shared" si="18"/>
        <v>17</v>
      </c>
      <c r="N65" s="65">
        <f>VLOOKUP($A65,'Return Data'!$B$7:$R$2843,14,0)</f>
        <v>16.563099999999999</v>
      </c>
      <c r="O65" s="66">
        <f t="shared" si="20"/>
        <v>11</v>
      </c>
      <c r="P65" s="65">
        <f>VLOOKUP($A65,'Return Data'!$B$7:$R$2843,15,0)</f>
        <v>14.316000000000001</v>
      </c>
      <c r="Q65" s="66">
        <f>RANK(P65,P$8:P$71,0)</f>
        <v>22</v>
      </c>
      <c r="R65" s="65">
        <f>VLOOKUP($A65,'Return Data'!$B$7:$R$2843,16,0)</f>
        <v>13.431100000000001</v>
      </c>
      <c r="S65" s="67">
        <f t="shared" si="16"/>
        <v>44</v>
      </c>
    </row>
    <row r="66" spans="1:19" x14ac:dyDescent="0.3">
      <c r="A66" s="63" t="s">
        <v>221</v>
      </c>
      <c r="B66" s="64">
        <f>VLOOKUP($A66,'Return Data'!$B$7:$R$2843,3,0)</f>
        <v>44368</v>
      </c>
      <c r="C66" s="65">
        <f>VLOOKUP($A66,'Return Data'!$B$7:$R$2843,4,0)</f>
        <v>21.2135</v>
      </c>
      <c r="D66" s="65">
        <f>VLOOKUP($A66,'Return Data'!$B$7:$R$2843,10,0)</f>
        <v>12.508599999999999</v>
      </c>
      <c r="E66" s="66">
        <f t="shared" si="10"/>
        <v>18</v>
      </c>
      <c r="F66" s="65">
        <f>VLOOKUP($A66,'Return Data'!$B$7:$R$2843,11,0)</f>
        <v>34.252499999999998</v>
      </c>
      <c r="G66" s="66">
        <f t="shared" si="11"/>
        <v>11</v>
      </c>
      <c r="H66" s="65">
        <f>VLOOKUP($A66,'Return Data'!$B$7:$R$2843,12,0)</f>
        <v>54.225000000000001</v>
      </c>
      <c r="I66" s="66">
        <f t="shared" si="12"/>
        <v>13</v>
      </c>
      <c r="J66" s="65">
        <f>VLOOKUP($A66,'Return Data'!$B$7:$R$2843,13,0)</f>
        <v>73.865499999999997</v>
      </c>
      <c r="K66" s="66">
        <f t="shared" si="13"/>
        <v>16</v>
      </c>
      <c r="L66" s="65">
        <f>VLOOKUP($A66,'Return Data'!$B$7:$R$2843,17,0)</f>
        <v>22.032499999999999</v>
      </c>
      <c r="M66" s="66">
        <f t="shared" si="18"/>
        <v>21</v>
      </c>
      <c r="N66" s="65">
        <f>VLOOKUP($A66,'Return Data'!$B$7:$R$2843,14,0)</f>
        <v>14.391400000000001</v>
      </c>
      <c r="O66" s="66">
        <f t="shared" si="20"/>
        <v>23</v>
      </c>
      <c r="P66" s="65"/>
      <c r="Q66" s="66"/>
      <c r="R66" s="65">
        <f>VLOOKUP($A66,'Return Data'!$B$7:$R$2843,16,0)</f>
        <v>15.464399999999999</v>
      </c>
      <c r="S66" s="67">
        <f t="shared" si="16"/>
        <v>32</v>
      </c>
    </row>
    <row r="67" spans="1:19" x14ac:dyDescent="0.3">
      <c r="A67" s="63" t="s">
        <v>222</v>
      </c>
      <c r="B67" s="64">
        <f>VLOOKUP($A67,'Return Data'!$B$7:$R$2843,3,0)</f>
        <v>44368</v>
      </c>
      <c r="C67" s="65">
        <f>VLOOKUP($A67,'Return Data'!$B$7:$R$2843,4,0)</f>
        <v>15.322800000000001</v>
      </c>
      <c r="D67" s="65">
        <f>VLOOKUP($A67,'Return Data'!$B$7:$R$2843,10,0)</f>
        <v>13.7263</v>
      </c>
      <c r="E67" s="66">
        <f t="shared" si="10"/>
        <v>12</v>
      </c>
      <c r="F67" s="65">
        <f>VLOOKUP($A67,'Return Data'!$B$7:$R$2843,11,0)</f>
        <v>35.223100000000002</v>
      </c>
      <c r="G67" s="66">
        <f t="shared" si="11"/>
        <v>9</v>
      </c>
      <c r="H67" s="65">
        <f>VLOOKUP($A67,'Return Data'!$B$7:$R$2843,12,0)</f>
        <v>59.244199999999999</v>
      </c>
      <c r="I67" s="66">
        <f t="shared" si="12"/>
        <v>10</v>
      </c>
      <c r="J67" s="65">
        <f>VLOOKUP($A67,'Return Data'!$B$7:$R$2843,13,0)</f>
        <v>72.519099999999995</v>
      </c>
      <c r="K67" s="66">
        <f t="shared" si="13"/>
        <v>17</v>
      </c>
      <c r="L67" s="65">
        <f>VLOOKUP($A67,'Return Data'!$B$7:$R$2843,17,0)</f>
        <v>17.927800000000001</v>
      </c>
      <c r="M67" s="66">
        <f t="shared" si="18"/>
        <v>40</v>
      </c>
      <c r="N67" s="65">
        <f>VLOOKUP($A67,'Return Data'!$B$7:$R$2843,14,0)</f>
        <v>12.731199999999999</v>
      </c>
      <c r="O67" s="66">
        <f t="shared" si="20"/>
        <v>32</v>
      </c>
      <c r="P67" s="65"/>
      <c r="Q67" s="66"/>
      <c r="R67" s="65">
        <f>VLOOKUP($A67,'Return Data'!$B$7:$R$2843,16,0)</f>
        <v>10.1717</v>
      </c>
      <c r="S67" s="67">
        <f t="shared" si="16"/>
        <v>54</v>
      </c>
    </row>
    <row r="68" spans="1:19" x14ac:dyDescent="0.3">
      <c r="A68" s="63" t="s">
        <v>223</v>
      </c>
      <c r="B68" s="64">
        <f>VLOOKUP($A68,'Return Data'!$B$7:$R$2843,3,0)</f>
        <v>44368</v>
      </c>
      <c r="C68" s="65">
        <f>VLOOKUP($A68,'Return Data'!$B$7:$R$2843,4,0)</f>
        <v>14.2014</v>
      </c>
      <c r="D68" s="65">
        <f>VLOOKUP($A68,'Return Data'!$B$7:$R$2843,10,0)</f>
        <v>12.825900000000001</v>
      </c>
      <c r="E68" s="66">
        <f t="shared" si="10"/>
        <v>16</v>
      </c>
      <c r="F68" s="65">
        <f>VLOOKUP($A68,'Return Data'!$B$7:$R$2843,11,0)</f>
        <v>33.802500000000002</v>
      </c>
      <c r="G68" s="66">
        <f t="shared" si="11"/>
        <v>12</v>
      </c>
      <c r="H68" s="65">
        <f>VLOOKUP($A68,'Return Data'!$B$7:$R$2843,12,0)</f>
        <v>56.625599999999999</v>
      </c>
      <c r="I68" s="66">
        <f t="shared" si="12"/>
        <v>11</v>
      </c>
      <c r="J68" s="65">
        <f>VLOOKUP($A68,'Return Data'!$B$7:$R$2843,13,0)</f>
        <v>69.411199999999994</v>
      </c>
      <c r="K68" s="66">
        <f t="shared" si="13"/>
        <v>20</v>
      </c>
      <c r="L68" s="65">
        <f>VLOOKUP($A68,'Return Data'!$B$7:$R$2843,17,0)</f>
        <v>18.242899999999999</v>
      </c>
      <c r="M68" s="66">
        <f t="shared" si="18"/>
        <v>39</v>
      </c>
      <c r="N68" s="65">
        <f>VLOOKUP($A68,'Return Data'!$B$7:$R$2843,14,0)</f>
        <v>13.3878</v>
      </c>
      <c r="O68" s="66">
        <f t="shared" si="20"/>
        <v>27</v>
      </c>
      <c r="P68" s="65"/>
      <c r="Q68" s="66"/>
      <c r="R68" s="65">
        <f>VLOOKUP($A68,'Return Data'!$B$7:$R$2843,16,0)</f>
        <v>8.6395</v>
      </c>
      <c r="S68" s="67">
        <f t="shared" si="16"/>
        <v>56</v>
      </c>
    </row>
    <row r="69" spans="1:19" x14ac:dyDescent="0.3">
      <c r="A69" s="63" t="s">
        <v>224</v>
      </c>
      <c r="B69" s="64">
        <f>VLOOKUP($A69,'Return Data'!$B$7:$R$2843,3,0)</f>
        <v>44368</v>
      </c>
      <c r="C69" s="65">
        <f>VLOOKUP($A69,'Return Data'!$B$7:$R$2843,4,0)</f>
        <v>11.686299999999999</v>
      </c>
      <c r="D69" s="65">
        <f>VLOOKUP($A69,'Return Data'!$B$7:$R$2843,10,0)</f>
        <v>6.5480999999999998</v>
      </c>
      <c r="E69" s="66">
        <f t="shared" si="10"/>
        <v>61</v>
      </c>
      <c r="F69" s="65">
        <f>VLOOKUP($A69,'Return Data'!$B$7:$R$2843,11,0)</f>
        <v>21.703099999999999</v>
      </c>
      <c r="G69" s="66">
        <f t="shared" si="11"/>
        <v>44</v>
      </c>
      <c r="H69" s="65">
        <f>VLOOKUP($A69,'Return Data'!$B$7:$R$2843,12,0)</f>
        <v>36.888399999999997</v>
      </c>
      <c r="I69" s="66">
        <f t="shared" si="12"/>
        <v>55</v>
      </c>
      <c r="J69" s="65">
        <f>VLOOKUP($A69,'Return Data'!$B$7:$R$2843,13,0)</f>
        <v>50.431899999999999</v>
      </c>
      <c r="K69" s="66">
        <f t="shared" si="13"/>
        <v>56</v>
      </c>
      <c r="L69" s="65">
        <f>VLOOKUP($A69,'Return Data'!$B$7:$R$2843,17,0)</f>
        <v>16.707599999999999</v>
      </c>
      <c r="M69" s="66">
        <f t="shared" si="18"/>
        <v>48</v>
      </c>
      <c r="N69" s="65"/>
      <c r="O69" s="66"/>
      <c r="P69" s="65"/>
      <c r="Q69" s="66"/>
      <c r="R69" s="65">
        <f>VLOOKUP($A69,'Return Data'!$B$7:$R$2843,16,0)</f>
        <v>4.6554000000000002</v>
      </c>
      <c r="S69" s="67">
        <f t="shared" si="16"/>
        <v>64</v>
      </c>
    </row>
    <row r="70" spans="1:19" x14ac:dyDescent="0.3">
      <c r="A70" s="63" t="s">
        <v>225</v>
      </c>
      <c r="B70" s="64">
        <f>VLOOKUP($A70,'Return Data'!$B$7:$R$2843,3,0)</f>
        <v>44368</v>
      </c>
      <c r="C70" s="65">
        <f>VLOOKUP($A70,'Return Data'!$B$7:$R$2843,4,0)</f>
        <v>12.1625</v>
      </c>
      <c r="D70" s="65">
        <f>VLOOKUP($A70,'Return Data'!$B$7:$R$2843,10,0)</f>
        <v>6.7335000000000003</v>
      </c>
      <c r="E70" s="66">
        <f t="shared" si="10"/>
        <v>60</v>
      </c>
      <c r="F70" s="65">
        <f>VLOOKUP($A70,'Return Data'!$B$7:$R$2843,11,0)</f>
        <v>21.2697</v>
      </c>
      <c r="G70" s="66">
        <f t="shared" si="11"/>
        <v>45</v>
      </c>
      <c r="H70" s="65">
        <f>VLOOKUP($A70,'Return Data'!$B$7:$R$2843,12,0)</f>
        <v>36.334099999999999</v>
      </c>
      <c r="I70" s="66">
        <f t="shared" si="12"/>
        <v>57</v>
      </c>
      <c r="J70" s="65">
        <f>VLOOKUP($A70,'Return Data'!$B$7:$R$2843,13,0)</f>
        <v>49.585500000000003</v>
      </c>
      <c r="K70" s="66">
        <f t="shared" si="13"/>
        <v>59</v>
      </c>
      <c r="L70" s="65">
        <f>VLOOKUP($A70,'Return Data'!$B$7:$R$2843,17,0)</f>
        <v>17.413599999999999</v>
      </c>
      <c r="M70" s="66">
        <f t="shared" si="18"/>
        <v>45</v>
      </c>
      <c r="N70" s="65"/>
      <c r="O70" s="66"/>
      <c r="P70" s="65"/>
      <c r="Q70" s="66"/>
      <c r="R70" s="65">
        <f>VLOOKUP($A70,'Return Data'!$B$7:$R$2843,16,0)</f>
        <v>6.2319000000000004</v>
      </c>
      <c r="S70" s="67">
        <f t="shared" si="16"/>
        <v>62</v>
      </c>
    </row>
    <row r="71" spans="1:19" x14ac:dyDescent="0.3">
      <c r="A71" s="63" t="s">
        <v>226</v>
      </c>
      <c r="B71" s="64">
        <f>VLOOKUP($A71,'Return Data'!$B$7:$R$2843,3,0)</f>
        <v>44368</v>
      </c>
      <c r="C71" s="65">
        <f>VLOOKUP($A71,'Return Data'!$B$7:$R$2843,4,0)</f>
        <v>137.05369999999999</v>
      </c>
      <c r="D71" s="65">
        <f>VLOOKUP($A71,'Return Data'!$B$7:$R$2843,10,0)</f>
        <v>8.3716000000000008</v>
      </c>
      <c r="E71" s="66">
        <f t="shared" si="10"/>
        <v>45</v>
      </c>
      <c r="F71" s="65">
        <f>VLOOKUP($A71,'Return Data'!$B$7:$R$2843,11,0)</f>
        <v>21.992799999999999</v>
      </c>
      <c r="G71" s="66">
        <f t="shared" si="11"/>
        <v>43</v>
      </c>
      <c r="H71" s="65">
        <f>VLOOKUP($A71,'Return Data'!$B$7:$R$2843,12,0)</f>
        <v>46.313299999999998</v>
      </c>
      <c r="I71" s="66">
        <f t="shared" si="12"/>
        <v>28</v>
      </c>
      <c r="J71" s="65">
        <f>VLOOKUP($A71,'Return Data'!$B$7:$R$2843,13,0)</f>
        <v>59.965600000000002</v>
      </c>
      <c r="K71" s="66">
        <f t="shared" si="13"/>
        <v>36</v>
      </c>
      <c r="L71" s="65">
        <f>VLOOKUP($A71,'Return Data'!$B$7:$R$2843,17,0)</f>
        <v>22.827300000000001</v>
      </c>
      <c r="M71" s="66">
        <f t="shared" si="18"/>
        <v>16</v>
      </c>
      <c r="N71" s="65">
        <f>VLOOKUP($A71,'Return Data'!$B$7:$R$2843,14,0)</f>
        <v>15.8741</v>
      </c>
      <c r="O71" s="66">
        <f>RANK(N71,N$8:N$71,0)</f>
        <v>16</v>
      </c>
      <c r="P71" s="65">
        <f>VLOOKUP($A71,'Return Data'!$B$7:$R$2843,15,0)</f>
        <v>15.218500000000001</v>
      </c>
      <c r="Q71" s="66">
        <f>RANK(P71,P$8:P$71,0)</f>
        <v>17</v>
      </c>
      <c r="R71" s="65">
        <f>VLOOKUP($A71,'Return Data'!$B$7:$R$2843,16,0)</f>
        <v>14.828900000000001</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11.310112499999999</v>
      </c>
      <c r="E73" s="74"/>
      <c r="F73" s="75">
        <f>AVERAGE(F8:F71)</f>
        <v>26.753460937500012</v>
      </c>
      <c r="G73" s="74"/>
      <c r="H73" s="75">
        <f>AVERAGE(H8:H71)</f>
        <v>47.328412499999999</v>
      </c>
      <c r="I73" s="74"/>
      <c r="J73" s="75">
        <f>AVERAGE(J8:J71)</f>
        <v>65.847200000000001</v>
      </c>
      <c r="K73" s="74"/>
      <c r="L73" s="75">
        <f>AVERAGE(L8:L71)</f>
        <v>21.107191803278688</v>
      </c>
      <c r="M73" s="74"/>
      <c r="N73" s="75">
        <f>AVERAGE(N8:N71)</f>
        <v>14.303868627450978</v>
      </c>
      <c r="O73" s="74"/>
      <c r="P73" s="75">
        <f>AVERAGE(P8:P71)</f>
        <v>15.433237837837835</v>
      </c>
      <c r="Q73" s="74"/>
      <c r="R73" s="75">
        <f>AVERAGE(R8:R71)</f>
        <v>14.992715624999997</v>
      </c>
      <c r="S73" s="76"/>
    </row>
    <row r="74" spans="1:19" x14ac:dyDescent="0.3">
      <c r="A74" s="73" t="s">
        <v>28</v>
      </c>
      <c r="B74" s="74"/>
      <c r="C74" s="74"/>
      <c r="D74" s="75">
        <f>MIN(D8:D71)</f>
        <v>4.8620999999999999</v>
      </c>
      <c r="E74" s="74"/>
      <c r="F74" s="75">
        <f>MIN(F8:F71)</f>
        <v>13.5124</v>
      </c>
      <c r="G74" s="74"/>
      <c r="H74" s="75">
        <f>MIN(H8:H71)</f>
        <v>26.988700000000001</v>
      </c>
      <c r="I74" s="74"/>
      <c r="J74" s="75">
        <f>MIN(J8:J71)</f>
        <v>38.035499999999999</v>
      </c>
      <c r="K74" s="74"/>
      <c r="L74" s="75">
        <f>MIN(L8:L71)</f>
        <v>10.633900000000001</v>
      </c>
      <c r="M74" s="74"/>
      <c r="N74" s="75">
        <f>MIN(N8:N71)</f>
        <v>6.9206000000000003</v>
      </c>
      <c r="O74" s="74"/>
      <c r="P74" s="75">
        <f>MIN(P8:P71)</f>
        <v>9.1046999999999993</v>
      </c>
      <c r="Q74" s="74"/>
      <c r="R74" s="75">
        <f>MIN(R8:R71)</f>
        <v>4.6554000000000002</v>
      </c>
      <c r="S74" s="76"/>
    </row>
    <row r="75" spans="1:19" ht="15" thickBot="1" x14ac:dyDescent="0.35">
      <c r="A75" s="77" t="s">
        <v>29</v>
      </c>
      <c r="B75" s="78"/>
      <c r="C75" s="78"/>
      <c r="D75" s="79">
        <f>MAX(D8:D71)</f>
        <v>26.928799999999999</v>
      </c>
      <c r="E75" s="78"/>
      <c r="F75" s="79">
        <f>MAX(F8:F71)</f>
        <v>51.665300000000002</v>
      </c>
      <c r="G75" s="78"/>
      <c r="H75" s="79">
        <f>MAX(H8:H71)</f>
        <v>75.709000000000003</v>
      </c>
      <c r="I75" s="78"/>
      <c r="J75" s="79">
        <f>MAX(J8:J71)</f>
        <v>118.7615</v>
      </c>
      <c r="K75" s="78"/>
      <c r="L75" s="79">
        <f>MAX(L8:L71)</f>
        <v>46.583100000000002</v>
      </c>
      <c r="M75" s="78"/>
      <c r="N75" s="79">
        <f>MAX(N8:N71)</f>
        <v>30.9466</v>
      </c>
      <c r="O75" s="78"/>
      <c r="P75" s="79">
        <f>MAX(P8:P71)</f>
        <v>24.818899999999999</v>
      </c>
      <c r="Q75" s="78"/>
      <c r="R75" s="79">
        <f>MAX(R8:R71)</f>
        <v>28.7681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44368</v>
      </c>
      <c r="C8" s="65">
        <f>VLOOKUP($A8,'Return Data'!$B$7:$R$2843,4,0)</f>
        <v>48.91</v>
      </c>
      <c r="D8" s="65">
        <f>VLOOKUP($A8,'Return Data'!$B$7:$R$2843,10,0)</f>
        <v>4.6875</v>
      </c>
      <c r="E8" s="66">
        <f t="shared" ref="E8:E39" si="0">RANK(D8,D$8:D$73,0)</f>
        <v>66</v>
      </c>
      <c r="F8" s="65">
        <f>VLOOKUP($A8,'Return Data'!$B$7:$R$2843,11,0)</f>
        <v>13.138999999999999</v>
      </c>
      <c r="G8" s="66">
        <f t="shared" ref="G8:G39" si="1">RANK(F8,F$8:F$73,0)</f>
        <v>64</v>
      </c>
      <c r="H8" s="65">
        <f>VLOOKUP($A8,'Return Data'!$B$7:$R$2843,12,0)</f>
        <v>26.349799999999998</v>
      </c>
      <c r="I8" s="66">
        <f t="shared" ref="I8:I39" si="2">RANK(H8,H$8:H$73,0)</f>
        <v>66</v>
      </c>
      <c r="J8" s="65">
        <f>VLOOKUP($A8,'Return Data'!$B$7:$R$2843,13,0)</f>
        <v>37.156500000000001</v>
      </c>
      <c r="K8" s="66">
        <f t="shared" ref="K8:K39" si="3">RANK(J8,J$8:J$73,0)</f>
        <v>66</v>
      </c>
      <c r="L8" s="65">
        <f>VLOOKUP($A8,'Return Data'!$B$7:$R$2843,17,0)</f>
        <v>13.3566</v>
      </c>
      <c r="M8" s="66">
        <f t="shared" ref="M8:M28" si="4">RANK(L8,L$8:L$73,0)</f>
        <v>58</v>
      </c>
      <c r="N8" s="65">
        <f>VLOOKUP($A8,'Return Data'!$B$7:$R$2843,14,0)</f>
        <v>7.4480000000000004</v>
      </c>
      <c r="O8" s="66">
        <f>RANK(N8,N$8:N$73,0)</f>
        <v>49</v>
      </c>
      <c r="P8" s="65">
        <f>VLOOKUP($A8,'Return Data'!$B$7:$R$2843,15,0)</f>
        <v>11.7788</v>
      </c>
      <c r="Q8" s="66">
        <f>RANK(P8,P$8:P$73,0)</f>
        <v>33</v>
      </c>
      <c r="R8" s="65">
        <f>VLOOKUP($A8,'Return Data'!$B$7:$R$2843,16,0)</f>
        <v>11.382</v>
      </c>
      <c r="S8" s="67">
        <f t="shared" ref="S8:S39" si="5">RANK(R8,R$8:R$73,0)</f>
        <v>50</v>
      </c>
    </row>
    <row r="9" spans="1:20" x14ac:dyDescent="0.3">
      <c r="A9" s="63" t="s">
        <v>267</v>
      </c>
      <c r="B9" s="64">
        <f>VLOOKUP($A9,'Return Data'!$B$7:$R$2843,3,0)</f>
        <v>44368</v>
      </c>
      <c r="C9" s="65">
        <f>VLOOKUP($A9,'Return Data'!$B$7:$R$2843,4,0)</f>
        <v>40.04</v>
      </c>
      <c r="D9" s="65">
        <f>VLOOKUP($A9,'Return Data'!$B$7:$R$2843,10,0)</f>
        <v>5.0366999999999997</v>
      </c>
      <c r="E9" s="66">
        <f t="shared" si="0"/>
        <v>65</v>
      </c>
      <c r="F9" s="65">
        <f>VLOOKUP($A9,'Return Data'!$B$7:$R$2843,11,0)</f>
        <v>13.3314</v>
      </c>
      <c r="G9" s="66">
        <f t="shared" si="1"/>
        <v>63</v>
      </c>
      <c r="H9" s="65">
        <f>VLOOKUP($A9,'Return Data'!$B$7:$R$2843,12,0)</f>
        <v>26.748999999999999</v>
      </c>
      <c r="I9" s="66">
        <f t="shared" si="2"/>
        <v>65</v>
      </c>
      <c r="J9" s="65">
        <f>VLOOKUP($A9,'Return Data'!$B$7:$R$2843,13,0)</f>
        <v>37.547199999999997</v>
      </c>
      <c r="K9" s="66">
        <f t="shared" si="3"/>
        <v>65</v>
      </c>
      <c r="L9" s="65">
        <f>VLOOKUP($A9,'Return Data'!$B$7:$R$2843,17,0)</f>
        <v>14.2567</v>
      </c>
      <c r="M9" s="66">
        <f t="shared" si="4"/>
        <v>55</v>
      </c>
      <c r="N9" s="65">
        <f>VLOOKUP($A9,'Return Data'!$B$7:$R$2843,14,0)</f>
        <v>8.2940000000000005</v>
      </c>
      <c r="O9" s="66">
        <f>RANK(N9,N$8:N$73,0)</f>
        <v>45</v>
      </c>
      <c r="P9" s="65">
        <f>VLOOKUP($A9,'Return Data'!$B$7:$R$2843,15,0)</f>
        <v>12.492100000000001</v>
      </c>
      <c r="Q9" s="66">
        <f>RANK(P9,P$8:P$73,0)</f>
        <v>27</v>
      </c>
      <c r="R9" s="65">
        <f>VLOOKUP($A9,'Return Data'!$B$7:$R$2843,16,0)</f>
        <v>11.103400000000001</v>
      </c>
      <c r="S9" s="67">
        <f t="shared" si="5"/>
        <v>52</v>
      </c>
    </row>
    <row r="10" spans="1:20" x14ac:dyDescent="0.3">
      <c r="A10" s="63" t="s">
        <v>268</v>
      </c>
      <c r="B10" s="64">
        <f>VLOOKUP($A10,'Return Data'!$B$7:$R$2843,3,0)</f>
        <v>44368</v>
      </c>
      <c r="C10" s="65">
        <f>VLOOKUP($A10,'Return Data'!$B$7:$R$2843,4,0)</f>
        <v>66.159700000000001</v>
      </c>
      <c r="D10" s="65">
        <f>VLOOKUP($A10,'Return Data'!$B$7:$R$2843,10,0)</f>
        <v>8.1879000000000008</v>
      </c>
      <c r="E10" s="66">
        <f t="shared" si="0"/>
        <v>44</v>
      </c>
      <c r="F10" s="65">
        <f>VLOOKUP($A10,'Return Data'!$B$7:$R$2843,11,0)</f>
        <v>16.279399999999999</v>
      </c>
      <c r="G10" s="66">
        <f t="shared" si="1"/>
        <v>61</v>
      </c>
      <c r="H10" s="65">
        <f>VLOOKUP($A10,'Return Data'!$B$7:$R$2843,12,0)</f>
        <v>44.164200000000001</v>
      </c>
      <c r="I10" s="66">
        <f t="shared" si="2"/>
        <v>35</v>
      </c>
      <c r="J10" s="65">
        <f>VLOOKUP($A10,'Return Data'!$B$7:$R$2843,13,0)</f>
        <v>54.187100000000001</v>
      </c>
      <c r="K10" s="66">
        <f t="shared" si="3"/>
        <v>52</v>
      </c>
      <c r="L10" s="65">
        <f>VLOOKUP($A10,'Return Data'!$B$7:$R$2843,17,0)</f>
        <v>21.088799999999999</v>
      </c>
      <c r="M10" s="66">
        <f t="shared" si="4"/>
        <v>23</v>
      </c>
      <c r="N10" s="65">
        <f>VLOOKUP($A10,'Return Data'!$B$7:$R$2843,14,0)</f>
        <v>15.3515</v>
      </c>
      <c r="O10" s="66">
        <f>RANK(N10,N$8:N$73,0)</f>
        <v>14</v>
      </c>
      <c r="P10" s="65">
        <f>VLOOKUP($A10,'Return Data'!$B$7:$R$2843,15,0)</f>
        <v>16.2927</v>
      </c>
      <c r="Q10" s="66">
        <f>RANK(P10,P$8:P$73,0)</f>
        <v>9</v>
      </c>
      <c r="R10" s="65">
        <f>VLOOKUP($A10,'Return Data'!$B$7:$R$2843,16,0)</f>
        <v>17.8826</v>
      </c>
      <c r="S10" s="67">
        <f t="shared" si="5"/>
        <v>17</v>
      </c>
    </row>
    <row r="11" spans="1:20" x14ac:dyDescent="0.3">
      <c r="A11" s="63" t="s">
        <v>269</v>
      </c>
      <c r="B11" s="64">
        <f>VLOOKUP($A11,'Return Data'!$B$7:$R$2843,3,0)</f>
        <v>44368</v>
      </c>
      <c r="C11" s="65">
        <f>VLOOKUP($A11,'Return Data'!$B$7:$R$2843,4,0)</f>
        <v>61.56</v>
      </c>
      <c r="D11" s="65">
        <f>VLOOKUP($A11,'Return Data'!$B$7:$R$2843,10,0)</f>
        <v>8</v>
      </c>
      <c r="E11" s="66">
        <f t="shared" si="0"/>
        <v>47</v>
      </c>
      <c r="F11" s="65">
        <f>VLOOKUP($A11,'Return Data'!$B$7:$R$2843,11,0)</f>
        <v>22.41</v>
      </c>
      <c r="G11" s="66">
        <f t="shared" si="1"/>
        <v>41</v>
      </c>
      <c r="H11" s="65">
        <f>VLOOKUP($A11,'Return Data'!$B$7:$R$2843,12,0)</f>
        <v>42.632100000000001</v>
      </c>
      <c r="I11" s="66">
        <f t="shared" si="2"/>
        <v>41</v>
      </c>
      <c r="J11" s="65">
        <f>VLOOKUP($A11,'Return Data'!$B$7:$R$2843,13,0)</f>
        <v>58.741599999999998</v>
      </c>
      <c r="K11" s="66">
        <f t="shared" si="3"/>
        <v>39</v>
      </c>
      <c r="L11" s="65">
        <f>VLOOKUP($A11,'Return Data'!$B$7:$R$2843,17,0)</f>
        <v>18.162199999999999</v>
      </c>
      <c r="M11" s="66">
        <f t="shared" si="4"/>
        <v>36</v>
      </c>
      <c r="N11" s="65">
        <f>VLOOKUP($A11,'Return Data'!$B$7:$R$2843,14,0)</f>
        <v>10.4786</v>
      </c>
      <c r="O11" s="66">
        <f>RANK(N11,N$8:N$73,0)</f>
        <v>41</v>
      </c>
      <c r="P11" s="65">
        <f>VLOOKUP($A11,'Return Data'!$B$7:$R$2843,15,0)</f>
        <v>11.757899999999999</v>
      </c>
      <c r="Q11" s="66">
        <f>RANK(P11,P$8:P$73,0)</f>
        <v>34</v>
      </c>
      <c r="R11" s="65">
        <f>VLOOKUP($A11,'Return Data'!$B$7:$R$2843,16,0)</f>
        <v>7.5548999999999999</v>
      </c>
      <c r="S11" s="67">
        <f t="shared" si="5"/>
        <v>57</v>
      </c>
    </row>
    <row r="12" spans="1:20" x14ac:dyDescent="0.3">
      <c r="A12" s="63" t="s">
        <v>270</v>
      </c>
      <c r="B12" s="64">
        <f>VLOOKUP($A12,'Return Data'!$B$7:$R$2843,3,0)</f>
        <v>44368</v>
      </c>
      <c r="C12" s="65">
        <f>VLOOKUP($A12,'Return Data'!$B$7:$R$2843,4,0)</f>
        <v>54.48</v>
      </c>
      <c r="D12" s="65">
        <f>VLOOKUP($A12,'Return Data'!$B$7:$R$2843,10,0)</f>
        <v>6.8800999999999997</v>
      </c>
      <c r="E12" s="66">
        <f t="shared" si="0"/>
        <v>58</v>
      </c>
      <c r="F12" s="65">
        <f>VLOOKUP($A12,'Return Data'!$B$7:$R$2843,11,0)</f>
        <v>17.4695</v>
      </c>
      <c r="G12" s="66">
        <f t="shared" si="1"/>
        <v>59</v>
      </c>
      <c r="H12" s="65">
        <f>VLOOKUP($A12,'Return Data'!$B$7:$R$2843,12,0)</f>
        <v>36.074100000000001</v>
      </c>
      <c r="I12" s="66">
        <f t="shared" si="2"/>
        <v>57</v>
      </c>
      <c r="J12" s="65">
        <f>VLOOKUP($A12,'Return Data'!$B$7:$R$2843,13,0)</f>
        <v>48.1965</v>
      </c>
      <c r="K12" s="66">
        <f t="shared" si="3"/>
        <v>59</v>
      </c>
      <c r="L12" s="65">
        <f>VLOOKUP($A12,'Return Data'!$B$7:$R$2843,17,0)</f>
        <v>18.722100000000001</v>
      </c>
      <c r="M12" s="66">
        <f t="shared" si="4"/>
        <v>34</v>
      </c>
      <c r="N12" s="65">
        <f>VLOOKUP($A12,'Return Data'!$B$7:$R$2843,14,0)</f>
        <v>14.187799999999999</v>
      </c>
      <c r="O12" s="66">
        <f>RANK(N12,N$8:N$73,0)</f>
        <v>19</v>
      </c>
      <c r="P12" s="65">
        <f>VLOOKUP($A12,'Return Data'!$B$7:$R$2843,15,0)</f>
        <v>13.007400000000001</v>
      </c>
      <c r="Q12" s="66">
        <f>RANK(P12,P$8:P$73,0)</f>
        <v>25</v>
      </c>
      <c r="R12" s="65">
        <f>VLOOKUP($A12,'Return Data'!$B$7:$R$2843,16,0)</f>
        <v>11.5825</v>
      </c>
      <c r="S12" s="67">
        <f t="shared" si="5"/>
        <v>47</v>
      </c>
    </row>
    <row r="13" spans="1:20" x14ac:dyDescent="0.3">
      <c r="A13" s="63" t="s">
        <v>271</v>
      </c>
      <c r="B13" s="64">
        <f>VLOOKUP($A13,'Return Data'!$B$7:$R$2843,3,0)</f>
        <v>44368</v>
      </c>
      <c r="C13" s="65">
        <f>VLOOKUP($A13,'Return Data'!$B$7:$R$2843,4,0)</f>
        <v>14.92</v>
      </c>
      <c r="D13" s="65">
        <f>VLOOKUP($A13,'Return Data'!$B$7:$R$2843,10,0)</f>
        <v>14.946099999999999</v>
      </c>
      <c r="E13" s="66">
        <f t="shared" si="0"/>
        <v>11</v>
      </c>
      <c r="F13" s="65">
        <f>VLOOKUP($A13,'Return Data'!$B$7:$R$2843,11,0)</f>
        <v>30.419599999999999</v>
      </c>
      <c r="G13" s="66">
        <f t="shared" si="1"/>
        <v>15</v>
      </c>
      <c r="H13" s="65">
        <f>VLOOKUP($A13,'Return Data'!$B$7:$R$2843,12,0)</f>
        <v>45.845599999999997</v>
      </c>
      <c r="I13" s="66">
        <f t="shared" si="2"/>
        <v>28</v>
      </c>
      <c r="J13" s="65">
        <f>VLOOKUP($A13,'Return Data'!$B$7:$R$2843,13,0)</f>
        <v>74.912099999999995</v>
      </c>
      <c r="K13" s="66">
        <f t="shared" si="3"/>
        <v>14</v>
      </c>
      <c r="L13" s="65">
        <f>VLOOKUP($A13,'Return Data'!$B$7:$R$2843,17,0)</f>
        <v>32.984499999999997</v>
      </c>
      <c r="M13" s="66">
        <f t="shared" si="4"/>
        <v>5</v>
      </c>
      <c r="N13" s="65"/>
      <c r="O13" s="66"/>
      <c r="P13" s="65"/>
      <c r="Q13" s="66"/>
      <c r="R13" s="65">
        <f>VLOOKUP($A13,'Return Data'!$B$7:$R$2843,16,0)</f>
        <v>12.738799999999999</v>
      </c>
      <c r="S13" s="67">
        <f t="shared" si="5"/>
        <v>40</v>
      </c>
    </row>
    <row r="14" spans="1:20" x14ac:dyDescent="0.3">
      <c r="A14" s="63" t="s">
        <v>272</v>
      </c>
      <c r="B14" s="64">
        <f>VLOOKUP($A14,'Return Data'!$B$7:$R$2843,3,0)</f>
        <v>44368</v>
      </c>
      <c r="C14" s="65">
        <f>VLOOKUP($A14,'Return Data'!$B$7:$R$2843,4,0)</f>
        <v>18.21</v>
      </c>
      <c r="D14" s="65">
        <f>VLOOKUP($A14,'Return Data'!$B$7:$R$2843,10,0)</f>
        <v>15.1075</v>
      </c>
      <c r="E14" s="66">
        <f t="shared" si="0"/>
        <v>10</v>
      </c>
      <c r="F14" s="65">
        <f>VLOOKUP($A14,'Return Data'!$B$7:$R$2843,11,0)</f>
        <v>30.2575</v>
      </c>
      <c r="G14" s="66">
        <f t="shared" si="1"/>
        <v>16</v>
      </c>
      <c r="H14" s="65">
        <f>VLOOKUP($A14,'Return Data'!$B$7:$R$2843,12,0)</f>
        <v>47.449399999999997</v>
      </c>
      <c r="I14" s="66">
        <f t="shared" si="2"/>
        <v>23</v>
      </c>
      <c r="J14" s="65">
        <f>VLOOKUP($A14,'Return Data'!$B$7:$R$2843,13,0)</f>
        <v>77.658500000000004</v>
      </c>
      <c r="K14" s="66">
        <f t="shared" si="3"/>
        <v>12</v>
      </c>
      <c r="L14" s="65">
        <f>VLOOKUP($A14,'Return Data'!$B$7:$R$2843,17,0)</f>
        <v>31.1447</v>
      </c>
      <c r="M14" s="66">
        <f t="shared" si="4"/>
        <v>7</v>
      </c>
      <c r="N14" s="65"/>
      <c r="O14" s="66"/>
      <c r="P14" s="65"/>
      <c r="Q14" s="66"/>
      <c r="R14" s="65">
        <f>VLOOKUP($A14,'Return Data'!$B$7:$R$2843,16,0)</f>
        <v>25.1266</v>
      </c>
      <c r="S14" s="67">
        <f t="shared" si="5"/>
        <v>2</v>
      </c>
    </row>
    <row r="15" spans="1:20" x14ac:dyDescent="0.3">
      <c r="A15" s="63" t="s">
        <v>273</v>
      </c>
      <c r="B15" s="64">
        <f>VLOOKUP($A15,'Return Data'!$B$7:$R$2843,3,0)</f>
        <v>44368</v>
      </c>
      <c r="C15" s="65">
        <f>VLOOKUP($A15,'Return Data'!$B$7:$R$2843,4,0)</f>
        <v>87.89</v>
      </c>
      <c r="D15" s="65">
        <f>VLOOKUP($A15,'Return Data'!$B$7:$R$2843,10,0)</f>
        <v>12.391299999999999</v>
      </c>
      <c r="E15" s="66">
        <f t="shared" si="0"/>
        <v>19</v>
      </c>
      <c r="F15" s="65">
        <f>VLOOKUP($A15,'Return Data'!$B$7:$R$2843,11,0)</f>
        <v>26.551500000000001</v>
      </c>
      <c r="G15" s="66">
        <f t="shared" si="1"/>
        <v>24</v>
      </c>
      <c r="H15" s="65">
        <f>VLOOKUP($A15,'Return Data'!$B$7:$R$2843,12,0)</f>
        <v>46.093800000000002</v>
      </c>
      <c r="I15" s="66">
        <f t="shared" si="2"/>
        <v>25</v>
      </c>
      <c r="J15" s="65">
        <f>VLOOKUP($A15,'Return Data'!$B$7:$R$2843,13,0)</f>
        <v>70.593900000000005</v>
      </c>
      <c r="K15" s="66">
        <f t="shared" si="3"/>
        <v>19</v>
      </c>
      <c r="L15" s="65">
        <f>VLOOKUP($A15,'Return Data'!$B$7:$R$2843,17,0)</f>
        <v>31.471699999999998</v>
      </c>
      <c r="M15" s="66">
        <f t="shared" si="4"/>
        <v>6</v>
      </c>
      <c r="N15" s="65">
        <f>VLOOKUP($A15,'Return Data'!$B$7:$R$2843,14,0)</f>
        <v>17.1084</v>
      </c>
      <c r="O15" s="66">
        <f t="shared" ref="O15:O23" si="6">RANK(N15,N$8:N$73,0)</f>
        <v>10</v>
      </c>
      <c r="P15" s="65">
        <f>VLOOKUP($A15,'Return Data'!$B$7:$R$2843,15,0)</f>
        <v>18.776800000000001</v>
      </c>
      <c r="Q15" s="66">
        <f t="shared" ref="Q15:Q23" si="7">RANK(P15,P$8:P$73,0)</f>
        <v>4</v>
      </c>
      <c r="R15" s="65">
        <f>VLOOKUP($A15,'Return Data'!$B$7:$R$2843,16,0)</f>
        <v>19.2837</v>
      </c>
      <c r="S15" s="67">
        <f t="shared" si="5"/>
        <v>13</v>
      </c>
    </row>
    <row r="16" spans="1:20" x14ac:dyDescent="0.3">
      <c r="A16" s="63" t="s">
        <v>274</v>
      </c>
      <c r="B16" s="64">
        <f>VLOOKUP($A16,'Return Data'!$B$7:$R$2843,3,0)</f>
        <v>44368</v>
      </c>
      <c r="C16" s="65">
        <f>VLOOKUP($A16,'Return Data'!$B$7:$R$2843,4,0)</f>
        <v>102.87</v>
      </c>
      <c r="D16" s="65">
        <f>VLOOKUP($A16,'Return Data'!$B$7:$R$2843,10,0)</f>
        <v>9.0418000000000003</v>
      </c>
      <c r="E16" s="66">
        <f t="shared" si="0"/>
        <v>39</v>
      </c>
      <c r="F16" s="65">
        <f>VLOOKUP($A16,'Return Data'!$B$7:$R$2843,11,0)</f>
        <v>24.645600000000002</v>
      </c>
      <c r="G16" s="66">
        <f t="shared" si="1"/>
        <v>28</v>
      </c>
      <c r="H16" s="65">
        <f>VLOOKUP($A16,'Return Data'!$B$7:$R$2843,12,0)</f>
        <v>43.974800000000002</v>
      </c>
      <c r="I16" s="66">
        <f t="shared" si="2"/>
        <v>36</v>
      </c>
      <c r="J16" s="65">
        <f>VLOOKUP($A16,'Return Data'!$B$7:$R$2843,13,0)</f>
        <v>65.812399999999997</v>
      </c>
      <c r="K16" s="66">
        <f t="shared" si="3"/>
        <v>23</v>
      </c>
      <c r="L16" s="65">
        <f>VLOOKUP($A16,'Return Data'!$B$7:$R$2843,17,0)</f>
        <v>24.543900000000001</v>
      </c>
      <c r="M16" s="66">
        <f t="shared" si="4"/>
        <v>10</v>
      </c>
      <c r="N16" s="65">
        <f>VLOOKUP($A16,'Return Data'!$B$7:$R$2843,14,0)</f>
        <v>19.594100000000001</v>
      </c>
      <c r="O16" s="66">
        <f t="shared" si="6"/>
        <v>6</v>
      </c>
      <c r="P16" s="65">
        <f>VLOOKUP($A16,'Return Data'!$B$7:$R$2843,15,0)</f>
        <v>17.976400000000002</v>
      </c>
      <c r="Q16" s="66">
        <f t="shared" si="7"/>
        <v>5</v>
      </c>
      <c r="R16" s="65">
        <f>VLOOKUP($A16,'Return Data'!$B$7:$R$2843,16,0)</f>
        <v>20.3002</v>
      </c>
      <c r="S16" s="67">
        <f t="shared" si="5"/>
        <v>11</v>
      </c>
    </row>
    <row r="17" spans="1:19" x14ac:dyDescent="0.3">
      <c r="A17" s="63" t="s">
        <v>275</v>
      </c>
      <c r="B17" s="64">
        <f>VLOOKUP($A17,'Return Data'!$B$7:$R$2843,3,0)</f>
        <v>44368</v>
      </c>
      <c r="C17" s="65">
        <f>VLOOKUP($A17,'Return Data'!$B$7:$R$2843,4,0)</f>
        <v>72.77</v>
      </c>
      <c r="D17" s="65">
        <f>VLOOKUP($A17,'Return Data'!$B$7:$R$2843,10,0)</f>
        <v>12.596500000000001</v>
      </c>
      <c r="E17" s="66">
        <f t="shared" si="0"/>
        <v>17</v>
      </c>
      <c r="F17" s="65">
        <f>VLOOKUP($A17,'Return Data'!$B$7:$R$2843,11,0)</f>
        <v>28.8215</v>
      </c>
      <c r="G17" s="66">
        <f t="shared" si="1"/>
        <v>17</v>
      </c>
      <c r="H17" s="65">
        <f>VLOOKUP($A17,'Return Data'!$B$7:$R$2843,12,0)</f>
        <v>51.5032</v>
      </c>
      <c r="I17" s="66">
        <f t="shared" si="2"/>
        <v>14</v>
      </c>
      <c r="J17" s="65">
        <f>VLOOKUP($A17,'Return Data'!$B$7:$R$2843,13,0)</f>
        <v>63.807899999999997</v>
      </c>
      <c r="K17" s="66">
        <f t="shared" si="3"/>
        <v>24</v>
      </c>
      <c r="L17" s="65">
        <f>VLOOKUP($A17,'Return Data'!$B$7:$R$2843,17,0)</f>
        <v>22.3704</v>
      </c>
      <c r="M17" s="66">
        <f t="shared" si="4"/>
        <v>15</v>
      </c>
      <c r="N17" s="65">
        <f>VLOOKUP($A17,'Return Data'!$B$7:$R$2843,14,0)</f>
        <v>17.325199999999999</v>
      </c>
      <c r="O17" s="66">
        <f t="shared" si="6"/>
        <v>8</v>
      </c>
      <c r="P17" s="65">
        <f>VLOOKUP($A17,'Return Data'!$B$7:$R$2843,15,0)</f>
        <v>16.602900000000002</v>
      </c>
      <c r="Q17" s="66">
        <f t="shared" si="7"/>
        <v>8</v>
      </c>
      <c r="R17" s="65">
        <f>VLOOKUP($A17,'Return Data'!$B$7:$R$2843,16,0)</f>
        <v>14.7417</v>
      </c>
      <c r="S17" s="67">
        <f t="shared" si="5"/>
        <v>30</v>
      </c>
    </row>
    <row r="18" spans="1:19" x14ac:dyDescent="0.3">
      <c r="A18" s="63" t="s">
        <v>276</v>
      </c>
      <c r="B18" s="64">
        <f>VLOOKUP($A18,'Return Data'!$B$7:$R$2843,3,0)</f>
        <v>44368</v>
      </c>
      <c r="C18" s="65">
        <f>VLOOKUP($A18,'Return Data'!$B$7:$R$2843,4,0)</f>
        <v>62.71</v>
      </c>
      <c r="D18" s="65">
        <f>VLOOKUP($A18,'Return Data'!$B$7:$R$2843,10,0)</f>
        <v>6.4866999999999999</v>
      </c>
      <c r="E18" s="66">
        <f t="shared" si="0"/>
        <v>62</v>
      </c>
      <c r="F18" s="65">
        <f>VLOOKUP($A18,'Return Data'!$B$7:$R$2843,11,0)</f>
        <v>19.835699999999999</v>
      </c>
      <c r="G18" s="66">
        <f t="shared" si="1"/>
        <v>54</v>
      </c>
      <c r="H18" s="65">
        <f>VLOOKUP($A18,'Return Data'!$B$7:$R$2843,12,0)</f>
        <v>38.249600000000001</v>
      </c>
      <c r="I18" s="66">
        <f t="shared" si="2"/>
        <v>54</v>
      </c>
      <c r="J18" s="65">
        <f>VLOOKUP($A18,'Return Data'!$B$7:$R$2843,13,0)</f>
        <v>53.776400000000002</v>
      </c>
      <c r="K18" s="66">
        <f t="shared" si="3"/>
        <v>53</v>
      </c>
      <c r="L18" s="65">
        <f>VLOOKUP($A18,'Return Data'!$B$7:$R$2843,17,0)</f>
        <v>15.7828</v>
      </c>
      <c r="M18" s="66">
        <f t="shared" si="4"/>
        <v>49</v>
      </c>
      <c r="N18" s="65">
        <f>VLOOKUP($A18,'Return Data'!$B$7:$R$2843,14,0)</f>
        <v>11.194100000000001</v>
      </c>
      <c r="O18" s="66">
        <f t="shared" si="6"/>
        <v>36</v>
      </c>
      <c r="P18" s="65">
        <f>VLOOKUP($A18,'Return Data'!$B$7:$R$2843,15,0)</f>
        <v>12.4087</v>
      </c>
      <c r="Q18" s="66">
        <f t="shared" si="7"/>
        <v>28</v>
      </c>
      <c r="R18" s="65">
        <f>VLOOKUP($A18,'Return Data'!$B$7:$R$2843,16,0)</f>
        <v>15.8452</v>
      </c>
      <c r="S18" s="67">
        <f t="shared" si="5"/>
        <v>22</v>
      </c>
    </row>
    <row r="19" spans="1:19" x14ac:dyDescent="0.3">
      <c r="A19" s="63" t="s">
        <v>278</v>
      </c>
      <c r="B19" s="64">
        <f>VLOOKUP($A19,'Return Data'!$B$7:$R$2843,3,0)</f>
        <v>44368</v>
      </c>
      <c r="C19" s="65">
        <f>VLOOKUP($A19,'Return Data'!$B$7:$R$2843,4,0)</f>
        <v>771.49310000000003</v>
      </c>
      <c r="D19" s="65">
        <f>VLOOKUP($A19,'Return Data'!$B$7:$R$2843,10,0)</f>
        <v>9.7293000000000003</v>
      </c>
      <c r="E19" s="66">
        <f t="shared" si="0"/>
        <v>31</v>
      </c>
      <c r="F19" s="65">
        <f>VLOOKUP($A19,'Return Data'!$B$7:$R$2843,11,0)</f>
        <v>28.500499999999999</v>
      </c>
      <c r="G19" s="66">
        <f t="shared" si="1"/>
        <v>18</v>
      </c>
      <c r="H19" s="65">
        <f>VLOOKUP($A19,'Return Data'!$B$7:$R$2843,12,0)</f>
        <v>54.631500000000003</v>
      </c>
      <c r="I19" s="66">
        <f t="shared" si="2"/>
        <v>12</v>
      </c>
      <c r="J19" s="65">
        <f>VLOOKUP($A19,'Return Data'!$B$7:$R$2843,13,0)</f>
        <v>66.768100000000004</v>
      </c>
      <c r="K19" s="66">
        <f t="shared" si="3"/>
        <v>22</v>
      </c>
      <c r="L19" s="65">
        <f>VLOOKUP($A19,'Return Data'!$B$7:$R$2843,17,0)</f>
        <v>16.464300000000001</v>
      </c>
      <c r="M19" s="66">
        <f t="shared" si="4"/>
        <v>45</v>
      </c>
      <c r="N19" s="65">
        <f>VLOOKUP($A19,'Return Data'!$B$7:$R$2843,14,0)</f>
        <v>11.7104</v>
      </c>
      <c r="O19" s="66">
        <f t="shared" si="6"/>
        <v>32</v>
      </c>
      <c r="P19" s="65">
        <f>VLOOKUP($A19,'Return Data'!$B$7:$R$2843,15,0)</f>
        <v>12.065300000000001</v>
      </c>
      <c r="Q19" s="66">
        <f t="shared" si="7"/>
        <v>31</v>
      </c>
      <c r="R19" s="65">
        <f>VLOOKUP($A19,'Return Data'!$B$7:$R$2843,16,0)</f>
        <v>21.6081</v>
      </c>
      <c r="S19" s="67">
        <f t="shared" si="5"/>
        <v>8</v>
      </c>
    </row>
    <row r="20" spans="1:19" x14ac:dyDescent="0.3">
      <c r="A20" s="63" t="s">
        <v>279</v>
      </c>
      <c r="B20" s="64">
        <f>VLOOKUP($A20,'Return Data'!$B$7:$R$2843,3,0)</f>
        <v>44368</v>
      </c>
      <c r="C20" s="65">
        <f>VLOOKUP($A20,'Return Data'!$B$7:$R$2843,4,0)</f>
        <v>501.267</v>
      </c>
      <c r="D20" s="65">
        <f>VLOOKUP($A20,'Return Data'!$B$7:$R$2843,10,0)</f>
        <v>10.008800000000001</v>
      </c>
      <c r="E20" s="66">
        <f t="shared" si="0"/>
        <v>26</v>
      </c>
      <c r="F20" s="65">
        <f>VLOOKUP($A20,'Return Data'!$B$7:$R$2843,11,0)</f>
        <v>26.402200000000001</v>
      </c>
      <c r="G20" s="66">
        <f t="shared" si="1"/>
        <v>25</v>
      </c>
      <c r="H20" s="65">
        <f>VLOOKUP($A20,'Return Data'!$B$7:$R$2843,12,0)</f>
        <v>47.865499999999997</v>
      </c>
      <c r="I20" s="66">
        <f t="shared" si="2"/>
        <v>21</v>
      </c>
      <c r="J20" s="65">
        <f>VLOOKUP($A20,'Return Data'!$B$7:$R$2843,13,0)</f>
        <v>63.427100000000003</v>
      </c>
      <c r="K20" s="66">
        <f t="shared" si="3"/>
        <v>25</v>
      </c>
      <c r="L20" s="65">
        <f>VLOOKUP($A20,'Return Data'!$B$7:$R$2843,17,0)</f>
        <v>17.0351</v>
      </c>
      <c r="M20" s="66">
        <f t="shared" si="4"/>
        <v>42</v>
      </c>
      <c r="N20" s="65">
        <f>VLOOKUP($A20,'Return Data'!$B$7:$R$2843,14,0)</f>
        <v>14.2804</v>
      </c>
      <c r="O20" s="66">
        <f t="shared" si="6"/>
        <v>17</v>
      </c>
      <c r="P20" s="65">
        <f>VLOOKUP($A20,'Return Data'!$B$7:$R$2843,15,0)</f>
        <v>15.309799999999999</v>
      </c>
      <c r="Q20" s="66">
        <f t="shared" si="7"/>
        <v>14</v>
      </c>
      <c r="R20" s="65">
        <f>VLOOKUP($A20,'Return Data'!$B$7:$R$2843,16,0)</f>
        <v>21.063600000000001</v>
      </c>
      <c r="S20" s="67">
        <f t="shared" si="5"/>
        <v>9</v>
      </c>
    </row>
    <row r="21" spans="1:19" x14ac:dyDescent="0.3">
      <c r="A21" s="63" t="s">
        <v>280</v>
      </c>
      <c r="B21" s="64">
        <f>VLOOKUP($A21,'Return Data'!$B$7:$R$2843,3,0)</f>
        <v>44368</v>
      </c>
      <c r="C21" s="65">
        <f>VLOOKUP($A21,'Return Data'!$B$7:$R$2843,4,0)</f>
        <v>2080.3024514727599</v>
      </c>
      <c r="D21" s="65">
        <f>VLOOKUP($A21,'Return Data'!$B$7:$R$2843,10,0)</f>
        <v>9.2744999999999997</v>
      </c>
      <c r="E21" s="66">
        <f t="shared" si="0"/>
        <v>35</v>
      </c>
      <c r="F21" s="65">
        <f>VLOOKUP($A21,'Return Data'!$B$7:$R$2843,11,0)</f>
        <v>23.1724</v>
      </c>
      <c r="G21" s="66">
        <f t="shared" si="1"/>
        <v>37</v>
      </c>
      <c r="H21" s="65">
        <f>VLOOKUP($A21,'Return Data'!$B$7:$R$2843,12,0)</f>
        <v>39.2896</v>
      </c>
      <c r="I21" s="66">
        <f t="shared" si="2"/>
        <v>51</v>
      </c>
      <c r="J21" s="65">
        <f>VLOOKUP($A21,'Return Data'!$B$7:$R$2843,13,0)</f>
        <v>51.277500000000003</v>
      </c>
      <c r="K21" s="66">
        <f t="shared" si="3"/>
        <v>56</v>
      </c>
      <c r="L21" s="65">
        <f>VLOOKUP($A21,'Return Data'!$B$7:$R$2843,17,0)</f>
        <v>10.003299999999999</v>
      </c>
      <c r="M21" s="66">
        <f t="shared" si="4"/>
        <v>63</v>
      </c>
      <c r="N21" s="65">
        <f>VLOOKUP($A21,'Return Data'!$B$7:$R$2843,14,0)</f>
        <v>8.1638000000000002</v>
      </c>
      <c r="O21" s="66">
        <f t="shared" si="6"/>
        <v>46</v>
      </c>
      <c r="P21" s="65">
        <f>VLOOKUP($A21,'Return Data'!$B$7:$R$2843,15,0)</f>
        <v>10.858499999999999</v>
      </c>
      <c r="Q21" s="66">
        <f t="shared" si="7"/>
        <v>38</v>
      </c>
      <c r="R21" s="65">
        <f>VLOOKUP($A21,'Return Data'!$B$7:$R$2843,16,0)</f>
        <v>23.548999999999999</v>
      </c>
      <c r="S21" s="67">
        <f t="shared" si="5"/>
        <v>4</v>
      </c>
    </row>
    <row r="22" spans="1:19" x14ac:dyDescent="0.3">
      <c r="A22" s="63" t="s">
        <v>281</v>
      </c>
      <c r="B22" s="64">
        <f>VLOOKUP($A22,'Return Data'!$B$7:$R$2843,3,0)</f>
        <v>44368</v>
      </c>
      <c r="C22" s="65">
        <f>VLOOKUP($A22,'Return Data'!$B$7:$R$2843,4,0)</f>
        <v>49.377400000000002</v>
      </c>
      <c r="D22" s="65">
        <f>VLOOKUP($A22,'Return Data'!$B$7:$R$2843,10,0)</f>
        <v>8.5360999999999994</v>
      </c>
      <c r="E22" s="66">
        <f t="shared" si="0"/>
        <v>41</v>
      </c>
      <c r="F22" s="65">
        <f>VLOOKUP($A22,'Return Data'!$B$7:$R$2843,11,0)</f>
        <v>19.814</v>
      </c>
      <c r="G22" s="66">
        <f t="shared" si="1"/>
        <v>55</v>
      </c>
      <c r="H22" s="65">
        <f>VLOOKUP($A22,'Return Data'!$B$7:$R$2843,12,0)</f>
        <v>42.057299999999998</v>
      </c>
      <c r="I22" s="66">
        <f t="shared" si="2"/>
        <v>45</v>
      </c>
      <c r="J22" s="65">
        <f>VLOOKUP($A22,'Return Data'!$B$7:$R$2843,13,0)</f>
        <v>55.380899999999997</v>
      </c>
      <c r="K22" s="66">
        <f t="shared" si="3"/>
        <v>48</v>
      </c>
      <c r="L22" s="65">
        <f>VLOOKUP($A22,'Return Data'!$B$7:$R$2843,17,0)</f>
        <v>15.7958</v>
      </c>
      <c r="M22" s="66">
        <f t="shared" si="4"/>
        <v>48</v>
      </c>
      <c r="N22" s="65">
        <f>VLOOKUP($A22,'Return Data'!$B$7:$R$2843,14,0)</f>
        <v>10.7193</v>
      </c>
      <c r="O22" s="66">
        <f t="shared" si="6"/>
        <v>38</v>
      </c>
      <c r="P22" s="65">
        <f>VLOOKUP($A22,'Return Data'!$B$7:$R$2843,15,0)</f>
        <v>12.4048</v>
      </c>
      <c r="Q22" s="66">
        <f t="shared" si="7"/>
        <v>29</v>
      </c>
      <c r="R22" s="65">
        <f>VLOOKUP($A22,'Return Data'!$B$7:$R$2843,16,0)</f>
        <v>11.6693</v>
      </c>
      <c r="S22" s="67">
        <f t="shared" si="5"/>
        <v>46</v>
      </c>
    </row>
    <row r="23" spans="1:19" x14ac:dyDescent="0.3">
      <c r="A23" s="63" t="s">
        <v>282</v>
      </c>
      <c r="B23" s="64">
        <f>VLOOKUP($A23,'Return Data'!$B$7:$R$2843,3,0)</f>
        <v>44368</v>
      </c>
      <c r="C23" s="65">
        <f>VLOOKUP($A23,'Return Data'!$B$7:$R$2843,4,0)</f>
        <v>520.85</v>
      </c>
      <c r="D23" s="65">
        <f>VLOOKUP($A23,'Return Data'!$B$7:$R$2843,10,0)</f>
        <v>7.5914000000000001</v>
      </c>
      <c r="E23" s="66">
        <f t="shared" si="0"/>
        <v>51</v>
      </c>
      <c r="F23" s="65">
        <f>VLOOKUP($A23,'Return Data'!$B$7:$R$2843,11,0)</f>
        <v>23.266400000000001</v>
      </c>
      <c r="G23" s="66">
        <f t="shared" si="1"/>
        <v>36</v>
      </c>
      <c r="H23" s="65">
        <f>VLOOKUP($A23,'Return Data'!$B$7:$R$2843,12,0)</f>
        <v>46.015000000000001</v>
      </c>
      <c r="I23" s="66">
        <f t="shared" si="2"/>
        <v>27</v>
      </c>
      <c r="J23" s="65">
        <f>VLOOKUP($A23,'Return Data'!$B$7:$R$2843,13,0)</f>
        <v>56.854199999999999</v>
      </c>
      <c r="K23" s="66">
        <f t="shared" si="3"/>
        <v>43</v>
      </c>
      <c r="L23" s="65">
        <f>VLOOKUP($A23,'Return Data'!$B$7:$R$2843,17,0)</f>
        <v>16.8933</v>
      </c>
      <c r="M23" s="66">
        <f t="shared" si="4"/>
        <v>44</v>
      </c>
      <c r="N23" s="65">
        <f>VLOOKUP($A23,'Return Data'!$B$7:$R$2843,14,0)</f>
        <v>13.549099999999999</v>
      </c>
      <c r="O23" s="66">
        <f t="shared" si="6"/>
        <v>22</v>
      </c>
      <c r="P23" s="65">
        <f>VLOOKUP($A23,'Return Data'!$B$7:$R$2843,15,0)</f>
        <v>13.601900000000001</v>
      </c>
      <c r="Q23" s="66">
        <f t="shared" si="7"/>
        <v>21</v>
      </c>
      <c r="R23" s="65">
        <f>VLOOKUP($A23,'Return Data'!$B$7:$R$2843,16,0)</f>
        <v>19.825900000000001</v>
      </c>
      <c r="S23" s="67">
        <f t="shared" si="5"/>
        <v>12</v>
      </c>
    </row>
    <row r="24" spans="1:19" x14ac:dyDescent="0.3">
      <c r="A24" s="63" t="s">
        <v>283</v>
      </c>
      <c r="B24" s="64">
        <f>VLOOKUP($A24,'Return Data'!$B$7:$R$2843,3,0)</f>
        <v>44368</v>
      </c>
      <c r="C24" s="65">
        <f>VLOOKUP($A24,'Return Data'!$B$7:$R$2843,4,0)</f>
        <v>14.26</v>
      </c>
      <c r="D24" s="65">
        <f>VLOOKUP($A24,'Return Data'!$B$7:$R$2843,10,0)</f>
        <v>7.8669000000000002</v>
      </c>
      <c r="E24" s="66">
        <f t="shared" si="0"/>
        <v>48</v>
      </c>
      <c r="F24" s="65">
        <f>VLOOKUP($A24,'Return Data'!$B$7:$R$2843,11,0)</f>
        <v>20.745100000000001</v>
      </c>
      <c r="G24" s="66">
        <f t="shared" si="1"/>
        <v>49</v>
      </c>
      <c r="H24" s="65">
        <f>VLOOKUP($A24,'Return Data'!$B$7:$R$2843,12,0)</f>
        <v>43.0291</v>
      </c>
      <c r="I24" s="66">
        <f t="shared" si="2"/>
        <v>40</v>
      </c>
      <c r="J24" s="65">
        <f>VLOOKUP($A24,'Return Data'!$B$7:$R$2843,13,0)</f>
        <v>56.703299999999999</v>
      </c>
      <c r="K24" s="66">
        <f t="shared" si="3"/>
        <v>44</v>
      </c>
      <c r="L24" s="65">
        <f>VLOOKUP($A24,'Return Data'!$B$7:$R$2843,17,0)</f>
        <v>14.2012</v>
      </c>
      <c r="M24" s="66">
        <f t="shared" si="4"/>
        <v>56</v>
      </c>
      <c r="N24" s="65"/>
      <c r="O24" s="66"/>
      <c r="P24" s="65"/>
      <c r="Q24" s="66"/>
      <c r="R24" s="65">
        <f>VLOOKUP($A24,'Return Data'!$B$7:$R$2843,16,0)</f>
        <v>11.5402</v>
      </c>
      <c r="S24" s="67">
        <f t="shared" si="5"/>
        <v>49</v>
      </c>
    </row>
    <row r="25" spans="1:19" x14ac:dyDescent="0.3">
      <c r="A25" s="63" t="s">
        <v>284</v>
      </c>
      <c r="B25" s="64">
        <f>VLOOKUP($A25,'Return Data'!$B$7:$R$2843,3,0)</f>
        <v>44368</v>
      </c>
      <c r="C25" s="65">
        <f>VLOOKUP($A25,'Return Data'!$B$7:$R$2843,4,0)</f>
        <v>33.86</v>
      </c>
      <c r="D25" s="65">
        <f>VLOOKUP($A25,'Return Data'!$B$7:$R$2843,10,0)</f>
        <v>6.7801999999999998</v>
      </c>
      <c r="E25" s="66">
        <f t="shared" si="0"/>
        <v>59</v>
      </c>
      <c r="F25" s="65">
        <f>VLOOKUP($A25,'Return Data'!$B$7:$R$2843,11,0)</f>
        <v>15.5631</v>
      </c>
      <c r="G25" s="66">
        <f t="shared" si="1"/>
        <v>62</v>
      </c>
      <c r="H25" s="65">
        <f>VLOOKUP($A25,'Return Data'!$B$7:$R$2843,12,0)</f>
        <v>34.9542</v>
      </c>
      <c r="I25" s="66">
        <f t="shared" si="2"/>
        <v>59</v>
      </c>
      <c r="J25" s="65">
        <f>VLOOKUP($A25,'Return Data'!$B$7:$R$2843,13,0)</f>
        <v>43.292400000000001</v>
      </c>
      <c r="K25" s="66">
        <f t="shared" si="3"/>
        <v>63</v>
      </c>
      <c r="L25" s="65">
        <f>VLOOKUP($A25,'Return Data'!$B$7:$R$2843,17,0)</f>
        <v>15.0297</v>
      </c>
      <c r="M25" s="66">
        <f t="shared" si="4"/>
        <v>51</v>
      </c>
      <c r="N25" s="65">
        <f>VLOOKUP($A25,'Return Data'!$B$7:$R$2843,14,0)</f>
        <v>7.8845000000000001</v>
      </c>
      <c r="O25" s="66">
        <f>RANK(N25,N$8:N$73,0)</f>
        <v>47</v>
      </c>
      <c r="P25" s="65">
        <f>VLOOKUP($A25,'Return Data'!$B$7:$R$2843,15,0)</f>
        <v>10.943199999999999</v>
      </c>
      <c r="Q25" s="66">
        <f>RANK(P25,P$8:P$73,0)</f>
        <v>37</v>
      </c>
      <c r="R25" s="65">
        <f>VLOOKUP($A25,'Return Data'!$B$7:$R$2843,16,0)</f>
        <v>16.963899999999999</v>
      </c>
      <c r="S25" s="67">
        <f t="shared" si="5"/>
        <v>18</v>
      </c>
    </row>
    <row r="26" spans="1:19" x14ac:dyDescent="0.3">
      <c r="A26" s="63" t="s">
        <v>285</v>
      </c>
      <c r="B26" s="64">
        <f>VLOOKUP($A26,'Return Data'!$B$7:$R$2843,3,0)</f>
        <v>44368</v>
      </c>
      <c r="C26" s="65">
        <f>VLOOKUP($A26,'Return Data'!$B$7:$R$2843,4,0)</f>
        <v>84.22</v>
      </c>
      <c r="D26" s="65">
        <f>VLOOKUP($A26,'Return Data'!$B$7:$R$2843,10,0)</f>
        <v>12.925700000000001</v>
      </c>
      <c r="E26" s="66">
        <f t="shared" si="0"/>
        <v>14</v>
      </c>
      <c r="F26" s="65">
        <f>VLOOKUP($A26,'Return Data'!$B$7:$R$2843,11,0)</f>
        <v>37.032200000000003</v>
      </c>
      <c r="G26" s="66">
        <f t="shared" si="1"/>
        <v>8</v>
      </c>
      <c r="H26" s="65">
        <f>VLOOKUP($A26,'Return Data'!$B$7:$R$2843,12,0)</f>
        <v>58.070599999999999</v>
      </c>
      <c r="I26" s="66">
        <f t="shared" si="2"/>
        <v>10</v>
      </c>
      <c r="J26" s="65">
        <f>VLOOKUP($A26,'Return Data'!$B$7:$R$2843,13,0)</f>
        <v>81.274199999999993</v>
      </c>
      <c r="K26" s="66">
        <f t="shared" si="3"/>
        <v>11</v>
      </c>
      <c r="L26" s="65">
        <f>VLOOKUP($A26,'Return Data'!$B$7:$R$2843,17,0)</f>
        <v>22.230599999999999</v>
      </c>
      <c r="M26" s="66">
        <f t="shared" si="4"/>
        <v>16</v>
      </c>
      <c r="N26" s="65">
        <f>VLOOKUP($A26,'Return Data'!$B$7:$R$2843,14,0)</f>
        <v>14.1584</v>
      </c>
      <c r="O26" s="66">
        <f>RANK(N26,N$8:N$73,0)</f>
        <v>20</v>
      </c>
      <c r="P26" s="65">
        <f>VLOOKUP($A26,'Return Data'!$B$7:$R$2843,15,0)</f>
        <v>16.8322</v>
      </c>
      <c r="Q26" s="66">
        <f>RANK(P26,P$8:P$73,0)</f>
        <v>7</v>
      </c>
      <c r="R26" s="65">
        <f>VLOOKUP($A26,'Return Data'!$B$7:$R$2843,16,0)</f>
        <v>18.597000000000001</v>
      </c>
      <c r="S26" s="67">
        <f t="shared" si="5"/>
        <v>15</v>
      </c>
    </row>
    <row r="27" spans="1:19" x14ac:dyDescent="0.3">
      <c r="A27" s="63" t="s">
        <v>286</v>
      </c>
      <c r="B27" s="64">
        <f>VLOOKUP($A27,'Return Data'!$B$7:$R$2843,3,0)</f>
        <v>44368</v>
      </c>
      <c r="C27" s="65">
        <f>VLOOKUP($A27,'Return Data'!$B$7:$R$2843,4,0)</f>
        <v>12.24</v>
      </c>
      <c r="D27" s="65">
        <f>VLOOKUP($A27,'Return Data'!$B$7:$R$2843,10,0)</f>
        <v>6.8996000000000004</v>
      </c>
      <c r="E27" s="66">
        <f t="shared" si="0"/>
        <v>57</v>
      </c>
      <c r="F27" s="65">
        <f>VLOOKUP($A27,'Return Data'!$B$7:$R$2843,11,0)</f>
        <v>12.6035</v>
      </c>
      <c r="G27" s="66">
        <f t="shared" si="1"/>
        <v>66</v>
      </c>
      <c r="H27" s="65">
        <f>VLOOKUP($A27,'Return Data'!$B$7:$R$2843,12,0)</f>
        <v>33.043500000000002</v>
      </c>
      <c r="I27" s="66">
        <f t="shared" si="2"/>
        <v>61</v>
      </c>
      <c r="J27" s="65">
        <f>VLOOKUP($A27,'Return Data'!$B$7:$R$2843,13,0)</f>
        <v>44.8521</v>
      </c>
      <c r="K27" s="66">
        <f t="shared" si="3"/>
        <v>62</v>
      </c>
      <c r="L27" s="65">
        <f>VLOOKUP($A27,'Return Data'!$B$7:$R$2843,17,0)</f>
        <v>12.141400000000001</v>
      </c>
      <c r="M27" s="66">
        <f t="shared" si="4"/>
        <v>61</v>
      </c>
      <c r="N27" s="65"/>
      <c r="O27" s="66"/>
      <c r="P27" s="65"/>
      <c r="Q27" s="66"/>
      <c r="R27" s="65">
        <f>VLOOKUP($A27,'Return Data'!$B$7:$R$2843,16,0)</f>
        <v>5.9763000000000002</v>
      </c>
      <c r="S27" s="67">
        <f t="shared" si="5"/>
        <v>62</v>
      </c>
    </row>
    <row r="28" spans="1:19" x14ac:dyDescent="0.3">
      <c r="A28" s="63" t="s">
        <v>287</v>
      </c>
      <c r="B28" s="64">
        <f>VLOOKUP($A28,'Return Data'!$B$7:$R$2843,3,0)</f>
        <v>44368</v>
      </c>
      <c r="C28" s="65">
        <f>VLOOKUP($A28,'Return Data'!$B$7:$R$2843,4,0)</f>
        <v>73.78</v>
      </c>
      <c r="D28" s="65">
        <f>VLOOKUP($A28,'Return Data'!$B$7:$R$2843,10,0)</f>
        <v>9.5471000000000004</v>
      </c>
      <c r="E28" s="66">
        <f t="shared" si="0"/>
        <v>32</v>
      </c>
      <c r="F28" s="65">
        <f>VLOOKUP($A28,'Return Data'!$B$7:$R$2843,11,0)</f>
        <v>22.010899999999999</v>
      </c>
      <c r="G28" s="66">
        <f t="shared" si="1"/>
        <v>42</v>
      </c>
      <c r="H28" s="65">
        <f>VLOOKUP($A28,'Return Data'!$B$7:$R$2843,12,0)</f>
        <v>39.497100000000003</v>
      </c>
      <c r="I28" s="66">
        <f t="shared" si="2"/>
        <v>49</v>
      </c>
      <c r="J28" s="65">
        <f>VLOOKUP($A28,'Return Data'!$B$7:$R$2843,13,0)</f>
        <v>54.319200000000002</v>
      </c>
      <c r="K28" s="66">
        <f t="shared" si="3"/>
        <v>51</v>
      </c>
      <c r="L28" s="65">
        <f>VLOOKUP($A28,'Return Data'!$B$7:$R$2843,17,0)</f>
        <v>20.235299999999999</v>
      </c>
      <c r="M28" s="66">
        <f t="shared" si="4"/>
        <v>26</v>
      </c>
      <c r="N28" s="65">
        <f>VLOOKUP($A28,'Return Data'!$B$7:$R$2843,14,0)</f>
        <v>13.472200000000001</v>
      </c>
      <c r="O28" s="66">
        <f>RANK(N28,N$8:N$73,0)</f>
        <v>23</v>
      </c>
      <c r="P28" s="65">
        <f>VLOOKUP($A28,'Return Data'!$B$7:$R$2843,15,0)</f>
        <v>15.4681</v>
      </c>
      <c r="Q28" s="66">
        <f>RANK(P28,P$8:P$73,0)</f>
        <v>13</v>
      </c>
      <c r="R28" s="65">
        <f>VLOOKUP($A28,'Return Data'!$B$7:$R$2843,16,0)</f>
        <v>14.7912</v>
      </c>
      <c r="S28" s="67">
        <f t="shared" si="5"/>
        <v>29</v>
      </c>
    </row>
    <row r="29" spans="1:19" x14ac:dyDescent="0.3">
      <c r="A29" s="63" t="s">
        <v>288</v>
      </c>
      <c r="B29" s="64">
        <f>VLOOKUP($A29,'Return Data'!$B$7:$R$2843,3,0)</f>
        <v>44368</v>
      </c>
      <c r="C29" s="65">
        <f>VLOOKUP($A29,'Return Data'!$B$7:$R$2843,4,0)</f>
        <v>14.204599999999999</v>
      </c>
      <c r="D29" s="65">
        <f>VLOOKUP($A29,'Return Data'!$B$7:$R$2843,10,0)</f>
        <v>11.3004</v>
      </c>
      <c r="E29" s="66">
        <f t="shared" si="0"/>
        <v>20</v>
      </c>
      <c r="F29" s="65">
        <f>VLOOKUP($A29,'Return Data'!$B$7:$R$2843,11,0)</f>
        <v>28.22</v>
      </c>
      <c r="G29" s="66">
        <f t="shared" si="1"/>
        <v>20</v>
      </c>
      <c r="H29" s="65">
        <f>VLOOKUP($A29,'Return Data'!$B$7:$R$2843,12,0)</f>
        <v>42.483400000000003</v>
      </c>
      <c r="I29" s="66">
        <f t="shared" si="2"/>
        <v>43</v>
      </c>
      <c r="J29" s="65">
        <f>VLOOKUP($A29,'Return Data'!$B$7:$R$2843,13,0)</f>
        <v>59.116</v>
      </c>
      <c r="K29" s="66">
        <f t="shared" si="3"/>
        <v>36</v>
      </c>
      <c r="L29" s="65"/>
      <c r="M29" s="66"/>
      <c r="N29" s="65"/>
      <c r="O29" s="66"/>
      <c r="P29" s="65"/>
      <c r="Q29" s="66"/>
      <c r="R29" s="65">
        <f>VLOOKUP($A29,'Return Data'!$B$7:$R$2843,16,0)</f>
        <v>23.284800000000001</v>
      </c>
      <c r="S29" s="67">
        <f t="shared" si="5"/>
        <v>5</v>
      </c>
    </row>
    <row r="30" spans="1:19" x14ac:dyDescent="0.3">
      <c r="A30" s="63" t="s">
        <v>289</v>
      </c>
      <c r="B30" s="64">
        <f>VLOOKUP($A30,'Return Data'!$B$7:$R$2843,3,0)</f>
        <v>44368</v>
      </c>
      <c r="C30" s="65">
        <f>VLOOKUP($A30,'Return Data'!$B$7:$R$2843,4,0)</f>
        <v>24.955300000000001</v>
      </c>
      <c r="D30" s="65">
        <f>VLOOKUP($A30,'Return Data'!$B$7:$R$2843,10,0)</f>
        <v>8.4259000000000004</v>
      </c>
      <c r="E30" s="66">
        <f t="shared" si="0"/>
        <v>42</v>
      </c>
      <c r="F30" s="65">
        <f>VLOOKUP($A30,'Return Data'!$B$7:$R$2843,11,0)</f>
        <v>20.098700000000001</v>
      </c>
      <c r="G30" s="66">
        <f t="shared" si="1"/>
        <v>52</v>
      </c>
      <c r="H30" s="65">
        <f>VLOOKUP($A30,'Return Data'!$B$7:$R$2843,12,0)</f>
        <v>46.612200000000001</v>
      </c>
      <c r="I30" s="66">
        <f t="shared" si="2"/>
        <v>24</v>
      </c>
      <c r="J30" s="65">
        <f>VLOOKUP($A30,'Return Data'!$B$7:$R$2843,13,0)</f>
        <v>62.004300000000001</v>
      </c>
      <c r="K30" s="66">
        <f t="shared" si="3"/>
        <v>30</v>
      </c>
      <c r="L30" s="65">
        <f>VLOOKUP($A30,'Return Data'!$B$7:$R$2843,17,0)</f>
        <v>20.109500000000001</v>
      </c>
      <c r="M30" s="66">
        <f t="shared" ref="M30:M38" si="8">RANK(L30,L$8:L$73,0)</f>
        <v>27</v>
      </c>
      <c r="N30" s="65">
        <f>VLOOKUP($A30,'Return Data'!$B$7:$R$2843,14,0)</f>
        <v>15.2986</v>
      </c>
      <c r="O30" s="66">
        <f t="shared" ref="O30:O38" si="9">RANK(N30,N$8:N$73,0)</f>
        <v>15</v>
      </c>
      <c r="P30" s="65">
        <f>VLOOKUP($A30,'Return Data'!$B$7:$R$2843,15,0)</f>
        <v>16.977</v>
      </c>
      <c r="Q30" s="66">
        <f>RANK(P30,P$8:P$73,0)</f>
        <v>6</v>
      </c>
      <c r="R30" s="65">
        <f>VLOOKUP($A30,'Return Data'!$B$7:$R$2843,16,0)</f>
        <v>7.1551999999999998</v>
      </c>
      <c r="S30" s="67">
        <f t="shared" si="5"/>
        <v>59</v>
      </c>
    </row>
    <row r="31" spans="1:19" x14ac:dyDescent="0.3">
      <c r="A31" s="63" t="s">
        <v>290</v>
      </c>
      <c r="B31" s="64">
        <f>VLOOKUP($A31,'Return Data'!$B$7:$R$2843,3,0)</f>
        <v>44368</v>
      </c>
      <c r="C31" s="65">
        <f>VLOOKUP($A31,'Return Data'!$B$7:$R$2843,4,0)</f>
        <v>64.192999999999998</v>
      </c>
      <c r="D31" s="65">
        <f>VLOOKUP($A31,'Return Data'!$B$7:$R$2843,10,0)</f>
        <v>10.2499</v>
      </c>
      <c r="E31" s="66">
        <f t="shared" si="0"/>
        <v>24</v>
      </c>
      <c r="F31" s="65">
        <f>VLOOKUP($A31,'Return Data'!$B$7:$R$2843,11,0)</f>
        <v>24.762899999999998</v>
      </c>
      <c r="G31" s="66">
        <f t="shared" si="1"/>
        <v>27</v>
      </c>
      <c r="H31" s="65">
        <f>VLOOKUP($A31,'Return Data'!$B$7:$R$2843,12,0)</f>
        <v>43.9499</v>
      </c>
      <c r="I31" s="66">
        <f t="shared" si="2"/>
        <v>37</v>
      </c>
      <c r="J31" s="65">
        <f>VLOOKUP($A31,'Return Data'!$B$7:$R$2843,13,0)</f>
        <v>59.414400000000001</v>
      </c>
      <c r="K31" s="66">
        <f t="shared" si="3"/>
        <v>35</v>
      </c>
      <c r="L31" s="65">
        <f>VLOOKUP($A31,'Return Data'!$B$7:$R$2843,17,0)</f>
        <v>19.2806</v>
      </c>
      <c r="M31" s="66">
        <f t="shared" si="8"/>
        <v>30</v>
      </c>
      <c r="N31" s="65">
        <f>VLOOKUP($A31,'Return Data'!$B$7:$R$2843,14,0)</f>
        <v>16.553100000000001</v>
      </c>
      <c r="O31" s="66">
        <f t="shared" si="9"/>
        <v>11</v>
      </c>
      <c r="P31" s="65">
        <f>VLOOKUP($A31,'Return Data'!$B$7:$R$2843,15,0)</f>
        <v>15.946</v>
      </c>
      <c r="Q31" s="66">
        <f>RANK(P31,P$8:P$73,0)</f>
        <v>12</v>
      </c>
      <c r="R31" s="65">
        <f>VLOOKUP($A31,'Return Data'!$B$7:$R$2843,16,0)</f>
        <v>12.6698</v>
      </c>
      <c r="S31" s="67">
        <f t="shared" si="5"/>
        <v>41</v>
      </c>
    </row>
    <row r="32" spans="1:19" x14ac:dyDescent="0.3">
      <c r="A32" s="63" t="s">
        <v>291</v>
      </c>
      <c r="B32" s="64">
        <f>VLOOKUP($A32,'Return Data'!$B$7:$R$2843,3,0)</f>
        <v>44368</v>
      </c>
      <c r="C32" s="65">
        <f>VLOOKUP($A32,'Return Data'!$B$7:$R$2843,4,0)</f>
        <v>72.650999999999996</v>
      </c>
      <c r="D32" s="65">
        <f>VLOOKUP($A32,'Return Data'!$B$7:$R$2843,10,0)</f>
        <v>9.1297999999999995</v>
      </c>
      <c r="E32" s="66">
        <f t="shared" si="0"/>
        <v>37</v>
      </c>
      <c r="F32" s="65">
        <f>VLOOKUP($A32,'Return Data'!$B$7:$R$2843,11,0)</f>
        <v>20.572600000000001</v>
      </c>
      <c r="G32" s="66">
        <f t="shared" si="1"/>
        <v>50</v>
      </c>
      <c r="H32" s="65">
        <f>VLOOKUP($A32,'Return Data'!$B$7:$R$2843,12,0)</f>
        <v>38.549100000000003</v>
      </c>
      <c r="I32" s="66">
        <f t="shared" si="2"/>
        <v>53</v>
      </c>
      <c r="J32" s="65">
        <f>VLOOKUP($A32,'Return Data'!$B$7:$R$2843,13,0)</f>
        <v>55.151000000000003</v>
      </c>
      <c r="K32" s="66">
        <f t="shared" si="3"/>
        <v>49</v>
      </c>
      <c r="L32" s="65">
        <f>VLOOKUP($A32,'Return Data'!$B$7:$R$2843,17,0)</f>
        <v>16.410599999999999</v>
      </c>
      <c r="M32" s="66">
        <f t="shared" si="8"/>
        <v>46</v>
      </c>
      <c r="N32" s="65">
        <f>VLOOKUP($A32,'Return Data'!$B$7:$R$2843,14,0)</f>
        <v>9.9627999999999997</v>
      </c>
      <c r="O32" s="66">
        <f t="shared" si="9"/>
        <v>42</v>
      </c>
      <c r="P32" s="65">
        <f>VLOOKUP($A32,'Return Data'!$B$7:$R$2843,15,0)</f>
        <v>13.413</v>
      </c>
      <c r="Q32" s="66">
        <f>RANK(P32,P$8:P$73,0)</f>
        <v>23</v>
      </c>
      <c r="R32" s="65">
        <f>VLOOKUP($A32,'Return Data'!$B$7:$R$2843,16,0)</f>
        <v>13.8164</v>
      </c>
      <c r="S32" s="67">
        <f t="shared" si="5"/>
        <v>36</v>
      </c>
    </row>
    <row r="33" spans="1:19" x14ac:dyDescent="0.3">
      <c r="A33" s="63" t="s">
        <v>292</v>
      </c>
      <c r="B33" s="64">
        <f>VLOOKUP($A33,'Return Data'!$B$7:$R$2843,3,0)</f>
        <v>44368</v>
      </c>
      <c r="C33" s="65">
        <f>VLOOKUP($A33,'Return Data'!$B$7:$R$2843,4,0)</f>
        <v>88.637600000000006</v>
      </c>
      <c r="D33" s="65">
        <f>VLOOKUP($A33,'Return Data'!$B$7:$R$2843,10,0)</f>
        <v>9.1625999999999994</v>
      </c>
      <c r="E33" s="66">
        <f t="shared" si="0"/>
        <v>36</v>
      </c>
      <c r="F33" s="65">
        <f>VLOOKUP($A33,'Return Data'!$B$7:$R$2843,11,0)</f>
        <v>16.6568</v>
      </c>
      <c r="G33" s="66">
        <f t="shared" si="1"/>
        <v>60</v>
      </c>
      <c r="H33" s="65">
        <f>VLOOKUP($A33,'Return Data'!$B$7:$R$2843,12,0)</f>
        <v>37.155299999999997</v>
      </c>
      <c r="I33" s="66">
        <f t="shared" si="2"/>
        <v>55</v>
      </c>
      <c r="J33" s="65">
        <f>VLOOKUP($A33,'Return Data'!$B$7:$R$2843,13,0)</f>
        <v>51.387599999999999</v>
      </c>
      <c r="K33" s="66">
        <f t="shared" si="3"/>
        <v>55</v>
      </c>
      <c r="L33" s="65">
        <f>VLOOKUP($A33,'Return Data'!$B$7:$R$2843,17,0)</f>
        <v>15.0075</v>
      </c>
      <c r="M33" s="66">
        <f t="shared" si="8"/>
        <v>52</v>
      </c>
      <c r="N33" s="65">
        <f>VLOOKUP($A33,'Return Data'!$B$7:$R$2843,14,0)</f>
        <v>11.6327</v>
      </c>
      <c r="O33" s="66">
        <f t="shared" si="9"/>
        <v>34</v>
      </c>
      <c r="P33" s="65">
        <f>VLOOKUP($A33,'Return Data'!$B$7:$R$2843,15,0)</f>
        <v>13.297599999999999</v>
      </c>
      <c r="Q33" s="66">
        <f>RANK(P33,P$8:P$73,0)</f>
        <v>24</v>
      </c>
      <c r="R33" s="65">
        <f>VLOOKUP($A33,'Return Data'!$B$7:$R$2843,16,0)</f>
        <v>9.6898999999999997</v>
      </c>
      <c r="S33" s="67">
        <f t="shared" si="5"/>
        <v>54</v>
      </c>
    </row>
    <row r="34" spans="1:19" x14ac:dyDescent="0.3">
      <c r="A34" s="63" t="s">
        <v>435</v>
      </c>
      <c r="B34" s="64">
        <f>VLOOKUP($A34,'Return Data'!$B$7:$R$2843,3,0)</f>
        <v>44368</v>
      </c>
      <c r="C34" s="65">
        <f>VLOOKUP($A34,'Return Data'!$B$7:$R$2843,4,0)</f>
        <v>16.4998</v>
      </c>
      <c r="D34" s="65">
        <f>VLOOKUP($A34,'Return Data'!$B$7:$R$2843,10,0)</f>
        <v>10.8492</v>
      </c>
      <c r="E34" s="66">
        <f t="shared" si="0"/>
        <v>21</v>
      </c>
      <c r="F34" s="65">
        <f>VLOOKUP($A34,'Return Data'!$B$7:$R$2843,11,0)</f>
        <v>28.437100000000001</v>
      </c>
      <c r="G34" s="66">
        <f t="shared" si="1"/>
        <v>19</v>
      </c>
      <c r="H34" s="65">
        <f>VLOOKUP($A34,'Return Data'!$B$7:$R$2843,12,0)</f>
        <v>49.134599999999999</v>
      </c>
      <c r="I34" s="66">
        <f t="shared" si="2"/>
        <v>20</v>
      </c>
      <c r="J34" s="65">
        <f>VLOOKUP($A34,'Return Data'!$B$7:$R$2843,13,0)</f>
        <v>62.9803</v>
      </c>
      <c r="K34" s="66">
        <f t="shared" si="3"/>
        <v>26</v>
      </c>
      <c r="L34" s="65">
        <f>VLOOKUP($A34,'Return Data'!$B$7:$R$2843,17,0)</f>
        <v>19.894300000000001</v>
      </c>
      <c r="M34" s="66">
        <f t="shared" si="8"/>
        <v>28</v>
      </c>
      <c r="N34" s="65">
        <f>VLOOKUP($A34,'Return Data'!$B$7:$R$2843,14,0)</f>
        <v>12.8469</v>
      </c>
      <c r="O34" s="66">
        <f t="shared" si="9"/>
        <v>27</v>
      </c>
      <c r="P34" s="65"/>
      <c r="Q34" s="66"/>
      <c r="R34" s="65">
        <f>VLOOKUP($A34,'Return Data'!$B$7:$R$2843,16,0)</f>
        <v>11.3019</v>
      </c>
      <c r="S34" s="67">
        <f t="shared" si="5"/>
        <v>51</v>
      </c>
    </row>
    <row r="35" spans="1:19" x14ac:dyDescent="0.3">
      <c r="A35" s="63" t="s">
        <v>294</v>
      </c>
      <c r="B35" s="64">
        <f>VLOOKUP($A35,'Return Data'!$B$7:$R$2843,3,0)</f>
        <v>44368</v>
      </c>
      <c r="C35" s="65">
        <f>VLOOKUP($A35,'Return Data'!$B$7:$R$2843,4,0)</f>
        <v>27.824000000000002</v>
      </c>
      <c r="D35" s="65">
        <f>VLOOKUP($A35,'Return Data'!$B$7:$R$2843,10,0)</f>
        <v>9.9068000000000005</v>
      </c>
      <c r="E35" s="66">
        <f t="shared" si="0"/>
        <v>29</v>
      </c>
      <c r="F35" s="65">
        <f>VLOOKUP($A35,'Return Data'!$B$7:$R$2843,11,0)</f>
        <v>26.662700000000001</v>
      </c>
      <c r="G35" s="66">
        <f t="shared" si="1"/>
        <v>23</v>
      </c>
      <c r="H35" s="65">
        <f>VLOOKUP($A35,'Return Data'!$B$7:$R$2843,12,0)</f>
        <v>47.787799999999997</v>
      </c>
      <c r="I35" s="66">
        <f t="shared" si="2"/>
        <v>22</v>
      </c>
      <c r="J35" s="65">
        <f>VLOOKUP($A35,'Return Data'!$B$7:$R$2843,13,0)</f>
        <v>68.4465</v>
      </c>
      <c r="K35" s="66">
        <f t="shared" si="3"/>
        <v>21</v>
      </c>
      <c r="L35" s="65">
        <f>VLOOKUP($A35,'Return Data'!$B$7:$R$2843,17,0)</f>
        <v>24.805700000000002</v>
      </c>
      <c r="M35" s="66">
        <f t="shared" si="8"/>
        <v>9</v>
      </c>
      <c r="N35" s="65">
        <f>VLOOKUP($A35,'Return Data'!$B$7:$R$2843,14,0)</f>
        <v>19.626899999999999</v>
      </c>
      <c r="O35" s="66">
        <f t="shared" si="9"/>
        <v>5</v>
      </c>
      <c r="P35" s="65"/>
      <c r="Q35" s="66"/>
      <c r="R35" s="65">
        <f>VLOOKUP($A35,'Return Data'!$B$7:$R$2843,16,0)</f>
        <v>20.5107</v>
      </c>
      <c r="S35" s="67">
        <f t="shared" si="5"/>
        <v>10</v>
      </c>
    </row>
    <row r="36" spans="1:19" x14ac:dyDescent="0.3">
      <c r="A36" s="63" t="s">
        <v>295</v>
      </c>
      <c r="B36" s="64">
        <f>VLOOKUP($A36,'Return Data'!$B$7:$R$2843,3,0)</f>
        <v>44368</v>
      </c>
      <c r="C36" s="65">
        <f>VLOOKUP($A36,'Return Data'!$B$7:$R$2843,4,0)</f>
        <v>24.1572</v>
      </c>
      <c r="D36" s="65">
        <f>VLOOKUP($A36,'Return Data'!$B$7:$R$2843,10,0)</f>
        <v>10.2646</v>
      </c>
      <c r="E36" s="66">
        <f t="shared" si="0"/>
        <v>23</v>
      </c>
      <c r="F36" s="65">
        <f>VLOOKUP($A36,'Return Data'!$B$7:$R$2843,11,0)</f>
        <v>24.992599999999999</v>
      </c>
      <c r="G36" s="66">
        <f t="shared" si="1"/>
        <v>26</v>
      </c>
      <c r="H36" s="65">
        <f>VLOOKUP($A36,'Return Data'!$B$7:$R$2843,12,0)</f>
        <v>50.270600000000002</v>
      </c>
      <c r="I36" s="66">
        <f t="shared" si="2"/>
        <v>17</v>
      </c>
      <c r="J36" s="65">
        <f>VLOOKUP($A36,'Return Data'!$B$7:$R$2843,13,0)</f>
        <v>56.0321</v>
      </c>
      <c r="K36" s="66">
        <f t="shared" si="3"/>
        <v>47</v>
      </c>
      <c r="L36" s="65">
        <f>VLOOKUP($A36,'Return Data'!$B$7:$R$2843,17,0)</f>
        <v>18.470500000000001</v>
      </c>
      <c r="M36" s="66">
        <f t="shared" si="8"/>
        <v>35</v>
      </c>
      <c r="N36" s="65">
        <f>VLOOKUP($A36,'Return Data'!$B$7:$R$2843,14,0)</f>
        <v>10.8436</v>
      </c>
      <c r="O36" s="66">
        <f t="shared" si="9"/>
        <v>37</v>
      </c>
      <c r="P36" s="65">
        <f>VLOOKUP($A36,'Return Data'!$B$7:$R$2843,15,0)</f>
        <v>16.183599999999998</v>
      </c>
      <c r="Q36" s="66">
        <f>RANK(P36,P$8:P$73,0)</f>
        <v>11</v>
      </c>
      <c r="R36" s="65">
        <f>VLOOKUP($A36,'Return Data'!$B$7:$R$2843,16,0)</f>
        <v>14.7287</v>
      </c>
      <c r="S36" s="67">
        <f t="shared" si="5"/>
        <v>31</v>
      </c>
    </row>
    <row r="37" spans="1:19" x14ac:dyDescent="0.3">
      <c r="A37" s="63" t="s">
        <v>2018</v>
      </c>
      <c r="B37" s="64">
        <f>VLOOKUP($A37,'Return Data'!$B$7:$R$2843,3,0)</f>
        <v>44368</v>
      </c>
      <c r="C37" s="65">
        <f>VLOOKUP($A37,'Return Data'!$B$7:$R$2843,4,0)</f>
        <v>18.404299999999999</v>
      </c>
      <c r="D37" s="65">
        <f>VLOOKUP($A37,'Return Data'!$B$7:$R$2843,10,0)</f>
        <v>7.4973999999999998</v>
      </c>
      <c r="E37" s="66">
        <f t="shared" si="0"/>
        <v>52</v>
      </c>
      <c r="F37" s="65">
        <f>VLOOKUP($A37,'Return Data'!$B$7:$R$2843,11,0)</f>
        <v>19.1371</v>
      </c>
      <c r="G37" s="66">
        <f t="shared" si="1"/>
        <v>57</v>
      </c>
      <c r="H37" s="65">
        <f>VLOOKUP($A37,'Return Data'!$B$7:$R$2843,12,0)</f>
        <v>33.858199999999997</v>
      </c>
      <c r="I37" s="66">
        <f t="shared" si="2"/>
        <v>60</v>
      </c>
      <c r="J37" s="65">
        <f>VLOOKUP($A37,'Return Data'!$B$7:$R$2843,13,0)</f>
        <v>47.887500000000003</v>
      </c>
      <c r="K37" s="66">
        <f t="shared" si="3"/>
        <v>61</v>
      </c>
      <c r="L37" s="65">
        <f>VLOOKUP($A37,'Return Data'!$B$7:$R$2843,17,0)</f>
        <v>12.869199999999999</v>
      </c>
      <c r="M37" s="66">
        <f t="shared" si="8"/>
        <v>60</v>
      </c>
      <c r="N37" s="65">
        <f>VLOOKUP($A37,'Return Data'!$B$7:$R$2843,14,0)</f>
        <v>9.9163999999999994</v>
      </c>
      <c r="O37" s="66">
        <f t="shared" si="9"/>
        <v>43</v>
      </c>
      <c r="P37" s="65"/>
      <c r="Q37" s="66"/>
      <c r="R37" s="65">
        <f>VLOOKUP($A37,'Return Data'!$B$7:$R$2843,16,0)</f>
        <v>11.7758</v>
      </c>
      <c r="S37" s="67">
        <f t="shared" si="5"/>
        <v>44</v>
      </c>
    </row>
    <row r="38" spans="1:19" x14ac:dyDescent="0.3">
      <c r="A38" s="63" t="s">
        <v>296</v>
      </c>
      <c r="B38" s="64">
        <f>VLOOKUP($A38,'Return Data'!$B$7:$R$2843,3,0)</f>
        <v>44368</v>
      </c>
      <c r="C38" s="65">
        <f>VLOOKUP($A38,'Return Data'!$B$7:$R$2843,4,0)</f>
        <v>67.301199999999994</v>
      </c>
      <c r="D38" s="65">
        <f>VLOOKUP($A38,'Return Data'!$B$7:$R$2843,10,0)</f>
        <v>8.1821999999999999</v>
      </c>
      <c r="E38" s="66">
        <f t="shared" si="0"/>
        <v>45</v>
      </c>
      <c r="F38" s="65">
        <f>VLOOKUP($A38,'Return Data'!$B$7:$R$2843,11,0)</f>
        <v>28.165700000000001</v>
      </c>
      <c r="G38" s="66">
        <f t="shared" si="1"/>
        <v>21</v>
      </c>
      <c r="H38" s="65">
        <f>VLOOKUP($A38,'Return Data'!$B$7:$R$2843,12,0)</f>
        <v>50.646599999999999</v>
      </c>
      <c r="I38" s="66">
        <f t="shared" si="2"/>
        <v>15</v>
      </c>
      <c r="J38" s="65">
        <f>VLOOKUP($A38,'Return Data'!$B$7:$R$2843,13,0)</f>
        <v>62.828000000000003</v>
      </c>
      <c r="K38" s="66">
        <f t="shared" si="3"/>
        <v>28</v>
      </c>
      <c r="L38" s="65">
        <f>VLOOKUP($A38,'Return Data'!$B$7:$R$2843,17,0)</f>
        <v>10.426399999999999</v>
      </c>
      <c r="M38" s="66">
        <f t="shared" si="8"/>
        <v>62</v>
      </c>
      <c r="N38" s="65">
        <f>VLOOKUP($A38,'Return Data'!$B$7:$R$2843,14,0)</f>
        <v>6.1505000000000001</v>
      </c>
      <c r="O38" s="66">
        <f t="shared" si="9"/>
        <v>52</v>
      </c>
      <c r="P38" s="65">
        <f>VLOOKUP($A38,'Return Data'!$B$7:$R$2843,15,0)</f>
        <v>8.2180999999999997</v>
      </c>
      <c r="Q38" s="66">
        <f>RANK(P38,P$8:P$73,0)</f>
        <v>39</v>
      </c>
      <c r="R38" s="65">
        <f>VLOOKUP($A38,'Return Data'!$B$7:$R$2843,16,0)</f>
        <v>12.860799999999999</v>
      </c>
      <c r="S38" s="67">
        <f t="shared" si="5"/>
        <v>39</v>
      </c>
    </row>
    <row r="39" spans="1:19" x14ac:dyDescent="0.3">
      <c r="A39" s="63" t="s">
        <v>297</v>
      </c>
      <c r="B39" s="64">
        <f>VLOOKUP($A39,'Return Data'!$B$7:$R$2843,3,0)</f>
        <v>44368</v>
      </c>
      <c r="C39" s="65">
        <f>VLOOKUP($A39,'Return Data'!$B$7:$R$2843,4,0)</f>
        <v>15.8452</v>
      </c>
      <c r="D39" s="65">
        <f>VLOOKUP($A39,'Return Data'!$B$7:$R$2843,10,0)</f>
        <v>7.3144999999999998</v>
      </c>
      <c r="E39" s="66">
        <f t="shared" si="0"/>
        <v>56</v>
      </c>
      <c r="F39" s="65">
        <f>VLOOKUP($A39,'Return Data'!$B$7:$R$2843,11,0)</f>
        <v>19.892299999999999</v>
      </c>
      <c r="G39" s="66">
        <f t="shared" si="1"/>
        <v>53</v>
      </c>
      <c r="H39" s="65">
        <f>VLOOKUP($A39,'Return Data'!$B$7:$R$2843,12,0)</f>
        <v>31.165600000000001</v>
      </c>
      <c r="I39" s="66">
        <f t="shared" si="2"/>
        <v>63</v>
      </c>
      <c r="J39" s="65">
        <f>VLOOKUP($A39,'Return Data'!$B$7:$R$2843,13,0)</f>
        <v>57.213200000000001</v>
      </c>
      <c r="K39" s="66">
        <f t="shared" si="3"/>
        <v>42</v>
      </c>
      <c r="L39" s="65"/>
      <c r="M39" s="66"/>
      <c r="N39" s="65"/>
      <c r="O39" s="66"/>
      <c r="P39" s="65"/>
      <c r="Q39" s="66"/>
      <c r="R39" s="65">
        <f>VLOOKUP($A39,'Return Data'!$B$7:$R$2843,16,0)</f>
        <v>27.212900000000001</v>
      </c>
      <c r="S39" s="67">
        <f t="shared" si="5"/>
        <v>1</v>
      </c>
    </row>
    <row r="40" spans="1:19" x14ac:dyDescent="0.3">
      <c r="A40" s="63" t="s">
        <v>298</v>
      </c>
      <c r="B40" s="64">
        <f>VLOOKUP($A40,'Return Data'!$B$7:$R$2843,3,0)</f>
        <v>44368</v>
      </c>
      <c r="C40" s="65">
        <f>VLOOKUP($A40,'Return Data'!$B$7:$R$2843,4,0)</f>
        <v>20.82</v>
      </c>
      <c r="D40" s="65">
        <f>VLOOKUP($A40,'Return Data'!$B$7:$R$2843,10,0)</f>
        <v>12.7233</v>
      </c>
      <c r="E40" s="66">
        <f t="shared" ref="E40:E71" si="10">RANK(D40,D$8:D$73,0)</f>
        <v>16</v>
      </c>
      <c r="F40" s="65">
        <f>VLOOKUP($A40,'Return Data'!$B$7:$R$2843,11,0)</f>
        <v>27.028700000000001</v>
      </c>
      <c r="G40" s="66">
        <f t="shared" ref="G40:G71" si="11">RANK(F40,F$8:F$73,0)</f>
        <v>22</v>
      </c>
      <c r="H40" s="65">
        <f>VLOOKUP($A40,'Return Data'!$B$7:$R$2843,12,0)</f>
        <v>49.354399999999998</v>
      </c>
      <c r="I40" s="66">
        <f t="shared" ref="I40:I71" si="12">RANK(H40,H$8:H$73,0)</f>
        <v>19</v>
      </c>
      <c r="J40" s="65">
        <f>VLOOKUP($A40,'Return Data'!$B$7:$R$2843,13,0)</f>
        <v>62.7834</v>
      </c>
      <c r="K40" s="66">
        <f t="shared" ref="K40:K71" si="13">RANK(J40,J$8:J$73,0)</f>
        <v>29</v>
      </c>
      <c r="L40" s="65">
        <f>VLOOKUP($A40,'Return Data'!$B$7:$R$2843,17,0)</f>
        <v>19.715399999999999</v>
      </c>
      <c r="M40" s="66">
        <f t="shared" ref="M40:M53" si="14">RANK(L40,L$8:L$73,0)</f>
        <v>29</v>
      </c>
      <c r="N40" s="65">
        <f>VLOOKUP($A40,'Return Data'!$B$7:$R$2843,14,0)</f>
        <v>14.265700000000001</v>
      </c>
      <c r="O40" s="66">
        <f t="shared" ref="O40:O49" si="15">RANK(N40,N$8:N$73,0)</f>
        <v>18</v>
      </c>
      <c r="P40" s="65"/>
      <c r="Q40" s="66"/>
      <c r="R40" s="65">
        <f>VLOOKUP($A40,'Return Data'!$B$7:$R$2843,16,0)</f>
        <v>14.1762</v>
      </c>
      <c r="S40" s="67">
        <f t="shared" ref="S40:S71" si="16">RANK(R40,R$8:R$73,0)</f>
        <v>35</v>
      </c>
    </row>
    <row r="41" spans="1:19" x14ac:dyDescent="0.3">
      <c r="A41" s="63" t="s">
        <v>299</v>
      </c>
      <c r="B41" s="64">
        <f>VLOOKUP($A41,'Return Data'!$B$7:$R$2843,3,0)</f>
        <v>44368</v>
      </c>
      <c r="C41" s="65">
        <f>VLOOKUP($A41,'Return Data'!$B$7:$R$2843,4,0)</f>
        <v>797.10243141330398</v>
      </c>
      <c r="D41" s="65">
        <f>VLOOKUP($A41,'Return Data'!$B$7:$R$2843,10,0)</f>
        <v>9.9946999999999999</v>
      </c>
      <c r="E41" s="66">
        <f t="shared" si="10"/>
        <v>27</v>
      </c>
      <c r="F41" s="65">
        <f>VLOOKUP($A41,'Return Data'!$B$7:$R$2843,11,0)</f>
        <v>23.137499999999999</v>
      </c>
      <c r="G41" s="66">
        <f t="shared" si="11"/>
        <v>38</v>
      </c>
      <c r="H41" s="65">
        <f>VLOOKUP($A41,'Return Data'!$B$7:$R$2843,12,0)</f>
        <v>45.708599999999997</v>
      </c>
      <c r="I41" s="66">
        <f t="shared" si="12"/>
        <v>29</v>
      </c>
      <c r="J41" s="65">
        <f>VLOOKUP($A41,'Return Data'!$B$7:$R$2843,13,0)</f>
        <v>59.426499999999997</v>
      </c>
      <c r="K41" s="66">
        <f t="shared" si="13"/>
        <v>34</v>
      </c>
      <c r="L41" s="65">
        <f>VLOOKUP($A41,'Return Data'!$B$7:$R$2843,17,0)</f>
        <v>17.863399999999999</v>
      </c>
      <c r="M41" s="66">
        <f t="shared" si="14"/>
        <v>40</v>
      </c>
      <c r="N41" s="65">
        <f>VLOOKUP($A41,'Return Data'!$B$7:$R$2843,14,0)</f>
        <v>11.635400000000001</v>
      </c>
      <c r="O41" s="66">
        <f t="shared" si="15"/>
        <v>33</v>
      </c>
      <c r="P41" s="65">
        <f>VLOOKUP($A41,'Return Data'!$B$7:$R$2843,15,0)</f>
        <v>11.977399999999999</v>
      </c>
      <c r="Q41" s="66">
        <f>RANK(P41,P$8:P$73,0)</f>
        <v>32</v>
      </c>
      <c r="R41" s="65">
        <f>VLOOKUP($A41,'Return Data'!$B$7:$R$2843,16,0)</f>
        <v>18.941700000000001</v>
      </c>
      <c r="S41" s="67">
        <f t="shared" si="16"/>
        <v>14</v>
      </c>
    </row>
    <row r="42" spans="1:19" x14ac:dyDescent="0.3">
      <c r="A42" s="63" t="s">
        <v>300</v>
      </c>
      <c r="B42" s="64">
        <f>VLOOKUP($A42,'Return Data'!$B$7:$R$2843,3,0)</f>
        <v>44368</v>
      </c>
      <c r="C42" s="65">
        <f>VLOOKUP($A42,'Return Data'!$B$7:$R$2843,4,0)</f>
        <v>435.065694610918</v>
      </c>
      <c r="D42" s="65">
        <f>VLOOKUP($A42,'Return Data'!$B$7:$R$2843,10,0)</f>
        <v>10.017200000000001</v>
      </c>
      <c r="E42" s="66">
        <f t="shared" si="10"/>
        <v>25</v>
      </c>
      <c r="F42" s="65">
        <f>VLOOKUP($A42,'Return Data'!$B$7:$R$2843,11,0)</f>
        <v>23.1206</v>
      </c>
      <c r="G42" s="66">
        <f t="shared" si="11"/>
        <v>39</v>
      </c>
      <c r="H42" s="65">
        <f>VLOOKUP($A42,'Return Data'!$B$7:$R$2843,12,0)</f>
        <v>45.404600000000002</v>
      </c>
      <c r="I42" s="66">
        <f t="shared" si="12"/>
        <v>30</v>
      </c>
      <c r="J42" s="65">
        <f>VLOOKUP($A42,'Return Data'!$B$7:$R$2843,13,0)</f>
        <v>58.824800000000003</v>
      </c>
      <c r="K42" s="66">
        <f t="shared" si="13"/>
        <v>38</v>
      </c>
      <c r="L42" s="65">
        <f>VLOOKUP($A42,'Return Data'!$B$7:$R$2843,17,0)</f>
        <v>18.1219</v>
      </c>
      <c r="M42" s="66">
        <f t="shared" si="14"/>
        <v>37</v>
      </c>
      <c r="N42" s="65">
        <f>VLOOKUP($A42,'Return Data'!$B$7:$R$2843,14,0)</f>
        <v>11.744999999999999</v>
      </c>
      <c r="O42" s="66">
        <f t="shared" si="15"/>
        <v>31</v>
      </c>
      <c r="P42" s="65">
        <f>VLOOKUP($A42,'Return Data'!$B$7:$R$2843,15,0)</f>
        <v>15.163600000000001</v>
      </c>
      <c r="Q42" s="66">
        <f>RANK(P42,P$8:P$73,0)</f>
        <v>15</v>
      </c>
      <c r="R42" s="65">
        <f>VLOOKUP($A42,'Return Data'!$B$7:$R$2843,16,0)</f>
        <v>16.122399999999999</v>
      </c>
      <c r="S42" s="67">
        <f t="shared" si="16"/>
        <v>21</v>
      </c>
    </row>
    <row r="43" spans="1:19" x14ac:dyDescent="0.3">
      <c r="A43" s="63" t="s">
        <v>301</v>
      </c>
      <c r="B43" s="64">
        <f>VLOOKUP($A43,'Return Data'!$B$7:$R$2843,3,0)</f>
        <v>44368</v>
      </c>
      <c r="C43" s="65">
        <f>VLOOKUP($A43,'Return Data'!$B$7:$R$2843,4,0)</f>
        <v>192.9709</v>
      </c>
      <c r="D43" s="65">
        <f>VLOOKUP($A43,'Return Data'!$B$7:$R$2843,10,0)</f>
        <v>23.532299999999999</v>
      </c>
      <c r="E43" s="66">
        <f t="shared" si="10"/>
        <v>6</v>
      </c>
      <c r="F43" s="65">
        <f>VLOOKUP($A43,'Return Data'!$B$7:$R$2843,11,0)</f>
        <v>48.736199999999997</v>
      </c>
      <c r="G43" s="66">
        <f t="shared" si="11"/>
        <v>3</v>
      </c>
      <c r="H43" s="65">
        <f>VLOOKUP($A43,'Return Data'!$B$7:$R$2843,12,0)</f>
        <v>70.540400000000005</v>
      </c>
      <c r="I43" s="66">
        <f t="shared" si="12"/>
        <v>3</v>
      </c>
      <c r="J43" s="65">
        <f>VLOOKUP($A43,'Return Data'!$B$7:$R$2843,13,0)</f>
        <v>114.2938</v>
      </c>
      <c r="K43" s="66">
        <f t="shared" si="13"/>
        <v>1</v>
      </c>
      <c r="L43" s="65">
        <f>VLOOKUP($A43,'Return Data'!$B$7:$R$2843,17,0)</f>
        <v>43.831200000000003</v>
      </c>
      <c r="M43" s="66">
        <f t="shared" si="14"/>
        <v>1</v>
      </c>
      <c r="N43" s="65">
        <f>VLOOKUP($A43,'Return Data'!$B$7:$R$2843,14,0)</f>
        <v>29.0441</v>
      </c>
      <c r="O43" s="66">
        <f t="shared" si="15"/>
        <v>2</v>
      </c>
      <c r="P43" s="65">
        <f>VLOOKUP($A43,'Return Data'!$B$7:$R$2843,15,0)</f>
        <v>23.480699999999999</v>
      </c>
      <c r="Q43" s="66">
        <f>RANK(P43,P$8:P$73,0)</f>
        <v>3</v>
      </c>
      <c r="R43" s="65">
        <f>VLOOKUP($A43,'Return Data'!$B$7:$R$2843,16,0)</f>
        <v>14.954700000000001</v>
      </c>
      <c r="S43" s="67">
        <f t="shared" si="16"/>
        <v>28</v>
      </c>
    </row>
    <row r="44" spans="1:19" x14ac:dyDescent="0.3">
      <c r="A44" s="63" t="s">
        <v>302</v>
      </c>
      <c r="B44" s="64">
        <f>VLOOKUP($A44,'Return Data'!$B$7:$R$2843,3,0)</f>
        <v>44368</v>
      </c>
      <c r="C44" s="65">
        <f>VLOOKUP($A44,'Return Data'!$B$7:$R$2843,4,0)</f>
        <v>70.790000000000006</v>
      </c>
      <c r="D44" s="65">
        <f>VLOOKUP($A44,'Return Data'!$B$7:$R$2843,10,0)</f>
        <v>8.7737999999999996</v>
      </c>
      <c r="E44" s="66">
        <f t="shared" si="10"/>
        <v>40</v>
      </c>
      <c r="F44" s="65">
        <f>VLOOKUP($A44,'Return Data'!$B$7:$R$2843,11,0)</f>
        <v>24.4331</v>
      </c>
      <c r="G44" s="66">
        <f t="shared" si="11"/>
        <v>31</v>
      </c>
      <c r="H44" s="65">
        <f>VLOOKUP($A44,'Return Data'!$B$7:$R$2843,12,0)</f>
        <v>46.049100000000003</v>
      </c>
      <c r="I44" s="66">
        <f t="shared" si="12"/>
        <v>26</v>
      </c>
      <c r="J44" s="65">
        <f>VLOOKUP($A44,'Return Data'!$B$7:$R$2843,13,0)</f>
        <v>62.847900000000003</v>
      </c>
      <c r="K44" s="66">
        <f t="shared" si="13"/>
        <v>27</v>
      </c>
      <c r="L44" s="65">
        <f>VLOOKUP($A44,'Return Data'!$B$7:$R$2843,17,0)</f>
        <v>13.9176</v>
      </c>
      <c r="M44" s="66">
        <f t="shared" si="14"/>
        <v>57</v>
      </c>
      <c r="N44" s="65">
        <f>VLOOKUP($A44,'Return Data'!$B$7:$R$2843,14,0)</f>
        <v>10.6777</v>
      </c>
      <c r="O44" s="66">
        <f t="shared" si="15"/>
        <v>39</v>
      </c>
      <c r="P44" s="65">
        <f>VLOOKUP($A44,'Return Data'!$B$7:$R$2843,15,0)</f>
        <v>11.2331</v>
      </c>
      <c r="Q44" s="66">
        <f>RANK(P44,P$8:P$73,0)</f>
        <v>36</v>
      </c>
      <c r="R44" s="65">
        <f>VLOOKUP($A44,'Return Data'!$B$7:$R$2843,16,0)</f>
        <v>16.7531</v>
      </c>
      <c r="S44" s="67">
        <f t="shared" si="16"/>
        <v>19</v>
      </c>
    </row>
    <row r="45" spans="1:19" x14ac:dyDescent="0.3">
      <c r="A45" s="63" t="s">
        <v>373</v>
      </c>
      <c r="B45" s="64">
        <f>VLOOKUP($A45,'Return Data'!$B$7:$R$2843,3,0)</f>
        <v>44368</v>
      </c>
      <c r="C45" s="65">
        <f>VLOOKUP($A45,'Return Data'!$B$7:$R$2843,4,0)</f>
        <v>620.20951030970195</v>
      </c>
      <c r="D45" s="65">
        <f>VLOOKUP($A45,'Return Data'!$B$7:$R$2843,10,0)</f>
        <v>10.3964</v>
      </c>
      <c r="E45" s="66">
        <f t="shared" si="10"/>
        <v>22</v>
      </c>
      <c r="F45" s="65">
        <f>VLOOKUP($A45,'Return Data'!$B$7:$R$2843,11,0)</f>
        <v>23.642299999999999</v>
      </c>
      <c r="G45" s="66">
        <f t="shared" si="11"/>
        <v>35</v>
      </c>
      <c r="H45" s="65">
        <f>VLOOKUP($A45,'Return Data'!$B$7:$R$2843,12,0)</f>
        <v>41.564900000000002</v>
      </c>
      <c r="I45" s="66">
        <f t="shared" si="12"/>
        <v>46</v>
      </c>
      <c r="J45" s="65">
        <f>VLOOKUP($A45,'Return Data'!$B$7:$R$2843,13,0)</f>
        <v>59.043300000000002</v>
      </c>
      <c r="K45" s="66">
        <f t="shared" si="13"/>
        <v>37</v>
      </c>
      <c r="L45" s="65">
        <f>VLOOKUP($A45,'Return Data'!$B$7:$R$2843,17,0)</f>
        <v>18.766200000000001</v>
      </c>
      <c r="M45" s="66">
        <f t="shared" si="14"/>
        <v>33</v>
      </c>
      <c r="N45" s="65">
        <f>VLOOKUP($A45,'Return Data'!$B$7:$R$2843,14,0)</f>
        <v>13.2333</v>
      </c>
      <c r="O45" s="66">
        <f t="shared" si="15"/>
        <v>25</v>
      </c>
      <c r="P45" s="65">
        <f>VLOOKUP($A45,'Return Data'!$B$7:$R$2843,15,0)</f>
        <v>12.389200000000001</v>
      </c>
      <c r="Q45" s="66">
        <f>RANK(P45,P$8:P$73,0)</f>
        <v>30</v>
      </c>
      <c r="R45" s="65">
        <f>VLOOKUP($A45,'Return Data'!$B$7:$R$2843,16,0)</f>
        <v>15.7355</v>
      </c>
      <c r="S45" s="67">
        <f t="shared" si="16"/>
        <v>23</v>
      </c>
    </row>
    <row r="46" spans="1:19" x14ac:dyDescent="0.3">
      <c r="A46" s="63" t="s">
        <v>304</v>
      </c>
      <c r="B46" s="64">
        <f>VLOOKUP($A46,'Return Data'!$B$7:$R$2843,3,0)</f>
        <v>44368</v>
      </c>
      <c r="C46" s="65">
        <f>VLOOKUP($A46,'Return Data'!$B$7:$R$2843,4,0)</f>
        <v>21.177099999999999</v>
      </c>
      <c r="D46" s="65">
        <f>VLOOKUP($A46,'Return Data'!$B$7:$R$2843,10,0)</f>
        <v>7.4020000000000001</v>
      </c>
      <c r="E46" s="66">
        <f t="shared" si="10"/>
        <v>54</v>
      </c>
      <c r="F46" s="65">
        <f>VLOOKUP($A46,'Return Data'!$B$7:$R$2843,11,0)</f>
        <v>24.524999999999999</v>
      </c>
      <c r="G46" s="66">
        <f t="shared" si="11"/>
        <v>29</v>
      </c>
      <c r="H46" s="65">
        <f>VLOOKUP($A46,'Return Data'!$B$7:$R$2843,12,0)</f>
        <v>44.541699999999999</v>
      </c>
      <c r="I46" s="66">
        <f t="shared" si="12"/>
        <v>33</v>
      </c>
      <c r="J46" s="65">
        <f>VLOOKUP($A46,'Return Data'!$B$7:$R$2843,13,0)</f>
        <v>74.132300000000001</v>
      </c>
      <c r="K46" s="66">
        <f t="shared" si="13"/>
        <v>15</v>
      </c>
      <c r="L46" s="65">
        <f>VLOOKUP($A46,'Return Data'!$B$7:$R$2843,17,0)</f>
        <v>24.520099999999999</v>
      </c>
      <c r="M46" s="66">
        <f t="shared" si="14"/>
        <v>11</v>
      </c>
      <c r="N46" s="65">
        <f>VLOOKUP($A46,'Return Data'!$B$7:$R$2843,14,0)</f>
        <v>18.420200000000001</v>
      </c>
      <c r="O46" s="66">
        <f t="shared" si="15"/>
        <v>7</v>
      </c>
      <c r="P46" s="65"/>
      <c r="Q46" s="66"/>
      <c r="R46" s="65">
        <f>VLOOKUP($A46,'Return Data'!$B$7:$R$2843,16,0)</f>
        <v>15.4352</v>
      </c>
      <c r="S46" s="67">
        <f t="shared" si="16"/>
        <v>24</v>
      </c>
    </row>
    <row r="47" spans="1:19" x14ac:dyDescent="0.3">
      <c r="A47" s="63" t="s">
        <v>305</v>
      </c>
      <c r="B47" s="64">
        <f>VLOOKUP($A47,'Return Data'!$B$7:$R$2843,3,0)</f>
        <v>44368</v>
      </c>
      <c r="C47" s="65">
        <f>VLOOKUP($A47,'Return Data'!$B$7:$R$2843,4,0)</f>
        <v>21.9298</v>
      </c>
      <c r="D47" s="65">
        <f>VLOOKUP($A47,'Return Data'!$B$7:$R$2843,10,0)</f>
        <v>7.4953000000000003</v>
      </c>
      <c r="E47" s="66">
        <f t="shared" si="10"/>
        <v>53</v>
      </c>
      <c r="F47" s="65">
        <f>VLOOKUP($A47,'Return Data'!$B$7:$R$2843,11,0)</f>
        <v>24.061199999999999</v>
      </c>
      <c r="G47" s="66">
        <f t="shared" si="11"/>
        <v>33</v>
      </c>
      <c r="H47" s="65">
        <f>VLOOKUP($A47,'Return Data'!$B$7:$R$2843,12,0)</f>
        <v>43.817100000000003</v>
      </c>
      <c r="I47" s="66">
        <f t="shared" si="12"/>
        <v>38</v>
      </c>
      <c r="J47" s="65">
        <f>VLOOKUP($A47,'Return Data'!$B$7:$R$2843,13,0)</f>
        <v>73.305999999999997</v>
      </c>
      <c r="K47" s="66">
        <f t="shared" si="13"/>
        <v>17</v>
      </c>
      <c r="L47" s="65">
        <f>VLOOKUP($A47,'Return Data'!$B$7:$R$2843,17,0)</f>
        <v>24.9724</v>
      </c>
      <c r="M47" s="66">
        <f t="shared" si="14"/>
        <v>8</v>
      </c>
      <c r="N47" s="65">
        <f>VLOOKUP($A47,'Return Data'!$B$7:$R$2843,14,0)</f>
        <v>17.262899999999998</v>
      </c>
      <c r="O47" s="66">
        <f t="shared" si="15"/>
        <v>9</v>
      </c>
      <c r="P47" s="65">
        <f>VLOOKUP($A47,'Return Data'!$B$7:$R$2843,15,0)</f>
        <v>16.244599999999998</v>
      </c>
      <c r="Q47" s="66">
        <f>RANK(P47,P$8:P$73,0)</f>
        <v>10</v>
      </c>
      <c r="R47" s="65">
        <f>VLOOKUP($A47,'Return Data'!$B$7:$R$2843,16,0)</f>
        <v>13.3955</v>
      </c>
      <c r="S47" s="67">
        <f t="shared" si="16"/>
        <v>37</v>
      </c>
    </row>
    <row r="48" spans="1:19" x14ac:dyDescent="0.3">
      <c r="A48" s="63" t="s">
        <v>306</v>
      </c>
      <c r="B48" s="64">
        <f>VLOOKUP($A48,'Return Data'!$B$7:$R$2843,3,0)</f>
        <v>44368</v>
      </c>
      <c r="C48" s="65">
        <f>VLOOKUP($A48,'Return Data'!$B$7:$R$2843,4,0)</f>
        <v>20.700600000000001</v>
      </c>
      <c r="D48" s="65">
        <f>VLOOKUP($A48,'Return Data'!$B$7:$R$2843,10,0)</f>
        <v>7.3476999999999997</v>
      </c>
      <c r="E48" s="66">
        <f t="shared" si="10"/>
        <v>55</v>
      </c>
      <c r="F48" s="65">
        <f>VLOOKUP($A48,'Return Data'!$B$7:$R$2843,11,0)</f>
        <v>24.466999999999999</v>
      </c>
      <c r="G48" s="66">
        <f t="shared" si="11"/>
        <v>30</v>
      </c>
      <c r="H48" s="65">
        <f>VLOOKUP($A48,'Return Data'!$B$7:$R$2843,12,0)</f>
        <v>44.330500000000001</v>
      </c>
      <c r="I48" s="66">
        <f t="shared" si="12"/>
        <v>34</v>
      </c>
      <c r="J48" s="65">
        <f>VLOOKUP($A48,'Return Data'!$B$7:$R$2843,13,0)</f>
        <v>75.139399999999995</v>
      </c>
      <c r="K48" s="66">
        <f t="shared" si="13"/>
        <v>13</v>
      </c>
      <c r="L48" s="65">
        <f>VLOOKUP($A48,'Return Data'!$B$7:$R$2843,17,0)</f>
        <v>23.734000000000002</v>
      </c>
      <c r="M48" s="66">
        <f t="shared" si="14"/>
        <v>12</v>
      </c>
      <c r="N48" s="65">
        <f>VLOOKUP($A48,'Return Data'!$B$7:$R$2843,14,0)</f>
        <v>15.617599999999999</v>
      </c>
      <c r="O48" s="66">
        <f t="shared" si="15"/>
        <v>13</v>
      </c>
      <c r="P48" s="65">
        <f>VLOOKUP($A48,'Return Data'!$B$7:$R$2843,15,0)</f>
        <v>14.9193</v>
      </c>
      <c r="Q48" s="66">
        <f>RANK(P48,P$8:P$73,0)</f>
        <v>16</v>
      </c>
      <c r="R48" s="65">
        <f>VLOOKUP($A48,'Return Data'!$B$7:$R$2843,16,0)</f>
        <v>12.1829</v>
      </c>
      <c r="S48" s="67">
        <f t="shared" si="16"/>
        <v>42</v>
      </c>
    </row>
    <row r="49" spans="1:19" x14ac:dyDescent="0.3">
      <c r="A49" s="63" t="s">
        <v>307</v>
      </c>
      <c r="B49" s="64">
        <f>VLOOKUP($A49,'Return Data'!$B$7:$R$2843,3,0)</f>
        <v>44368</v>
      </c>
      <c r="C49" s="65">
        <f>VLOOKUP($A49,'Return Data'!$B$7:$R$2843,4,0)</f>
        <v>24.114999999999998</v>
      </c>
      <c r="D49" s="65">
        <f>VLOOKUP($A49,'Return Data'!$B$7:$R$2843,10,0)</f>
        <v>18.410499999999999</v>
      </c>
      <c r="E49" s="66">
        <f t="shared" si="10"/>
        <v>8</v>
      </c>
      <c r="F49" s="65">
        <f>VLOOKUP($A49,'Return Data'!$B$7:$R$2843,11,0)</f>
        <v>34.591299999999997</v>
      </c>
      <c r="G49" s="66">
        <f t="shared" si="11"/>
        <v>10</v>
      </c>
      <c r="H49" s="65">
        <f>VLOOKUP($A49,'Return Data'!$B$7:$R$2843,12,0)</f>
        <v>60.639200000000002</v>
      </c>
      <c r="I49" s="66">
        <f t="shared" si="12"/>
        <v>8</v>
      </c>
      <c r="J49" s="65">
        <f>VLOOKUP($A49,'Return Data'!$B$7:$R$2843,13,0)</f>
        <v>92.169799999999995</v>
      </c>
      <c r="K49" s="66">
        <f t="shared" si="13"/>
        <v>7</v>
      </c>
      <c r="L49" s="65">
        <f>VLOOKUP($A49,'Return Data'!$B$7:$R$2843,17,0)</f>
        <v>37.293199999999999</v>
      </c>
      <c r="M49" s="66">
        <f t="shared" si="14"/>
        <v>3</v>
      </c>
      <c r="N49" s="65">
        <f>VLOOKUP($A49,'Return Data'!$B$7:$R$2843,14,0)</f>
        <v>24.540299999999998</v>
      </c>
      <c r="O49" s="66">
        <f t="shared" si="15"/>
        <v>4</v>
      </c>
      <c r="P49" s="65"/>
      <c r="Q49" s="66"/>
      <c r="R49" s="65">
        <f>VLOOKUP($A49,'Return Data'!$B$7:$R$2843,16,0)</f>
        <v>23.149000000000001</v>
      </c>
      <c r="S49" s="67">
        <f t="shared" si="16"/>
        <v>7</v>
      </c>
    </row>
    <row r="50" spans="1:19" x14ac:dyDescent="0.3">
      <c r="A50" s="63" t="s">
        <v>308</v>
      </c>
      <c r="B50" s="64">
        <f>VLOOKUP($A50,'Return Data'!$B$7:$R$2843,3,0)</f>
        <v>44368</v>
      </c>
      <c r="C50" s="65">
        <f>VLOOKUP($A50,'Return Data'!$B$7:$R$2843,4,0)</f>
        <v>15.588100000000001</v>
      </c>
      <c r="D50" s="65">
        <f>VLOOKUP($A50,'Return Data'!$B$7:$R$2843,10,0)</f>
        <v>9.0694999999999997</v>
      </c>
      <c r="E50" s="66">
        <f t="shared" si="10"/>
        <v>38</v>
      </c>
      <c r="F50" s="65">
        <f>VLOOKUP($A50,'Return Data'!$B$7:$R$2843,11,0)</f>
        <v>20.862300000000001</v>
      </c>
      <c r="G50" s="66">
        <f t="shared" si="11"/>
        <v>48</v>
      </c>
      <c r="H50" s="65">
        <f>VLOOKUP($A50,'Return Data'!$B$7:$R$2843,12,0)</f>
        <v>45.224400000000003</v>
      </c>
      <c r="I50" s="66">
        <f t="shared" si="12"/>
        <v>32</v>
      </c>
      <c r="J50" s="65">
        <f>VLOOKUP($A50,'Return Data'!$B$7:$R$2843,13,0)</f>
        <v>61.429299999999998</v>
      </c>
      <c r="K50" s="66">
        <f t="shared" si="13"/>
        <v>31</v>
      </c>
      <c r="L50" s="65">
        <f>VLOOKUP($A50,'Return Data'!$B$7:$R$2843,17,0)</f>
        <v>20.927499999999998</v>
      </c>
      <c r="M50" s="66">
        <f t="shared" si="14"/>
        <v>24</v>
      </c>
      <c r="N50" s="65"/>
      <c r="O50" s="66"/>
      <c r="P50" s="65"/>
      <c r="Q50" s="66"/>
      <c r="R50" s="65">
        <f>VLOOKUP($A50,'Return Data'!$B$7:$R$2843,16,0)</f>
        <v>16.349900000000002</v>
      </c>
      <c r="S50" s="67">
        <f t="shared" si="16"/>
        <v>20</v>
      </c>
    </row>
    <row r="51" spans="1:19" x14ac:dyDescent="0.3">
      <c r="A51" s="63" t="s">
        <v>309</v>
      </c>
      <c r="B51" s="64">
        <f>VLOOKUP($A51,'Return Data'!$B$7:$R$2843,3,0)</f>
        <v>44368</v>
      </c>
      <c r="C51" s="65">
        <f>VLOOKUP($A51,'Return Data'!$B$7:$R$2843,4,0)</f>
        <v>14.301600000000001</v>
      </c>
      <c r="D51" s="65">
        <f>VLOOKUP($A51,'Return Data'!$B$7:$R$2843,10,0)</f>
        <v>7.8258999999999999</v>
      </c>
      <c r="E51" s="66">
        <f t="shared" si="10"/>
        <v>49</v>
      </c>
      <c r="F51" s="65">
        <f>VLOOKUP($A51,'Return Data'!$B$7:$R$2843,11,0)</f>
        <v>20.865100000000002</v>
      </c>
      <c r="G51" s="66">
        <f t="shared" si="11"/>
        <v>47</v>
      </c>
      <c r="H51" s="65">
        <f>VLOOKUP($A51,'Return Data'!$B$7:$R$2843,12,0)</f>
        <v>39.472000000000001</v>
      </c>
      <c r="I51" s="66">
        <f t="shared" si="12"/>
        <v>50</v>
      </c>
      <c r="J51" s="65">
        <f>VLOOKUP($A51,'Return Data'!$B$7:$R$2843,13,0)</f>
        <v>56.146299999999997</v>
      </c>
      <c r="K51" s="66">
        <f t="shared" si="13"/>
        <v>46</v>
      </c>
      <c r="L51" s="65">
        <f>VLOOKUP($A51,'Return Data'!$B$7:$R$2843,17,0)</f>
        <v>18.057600000000001</v>
      </c>
      <c r="M51" s="66">
        <f t="shared" si="14"/>
        <v>38</v>
      </c>
      <c r="N51" s="65"/>
      <c r="O51" s="66"/>
      <c r="P51" s="65"/>
      <c r="Q51" s="66"/>
      <c r="R51" s="65">
        <f>VLOOKUP($A51,'Return Data'!$B$7:$R$2843,16,0)</f>
        <v>11.681800000000001</v>
      </c>
      <c r="S51" s="67">
        <f t="shared" si="16"/>
        <v>45</v>
      </c>
    </row>
    <row r="52" spans="1:19" x14ac:dyDescent="0.3">
      <c r="A52" s="63" t="s">
        <v>310</v>
      </c>
      <c r="B52" s="64">
        <f>VLOOKUP($A52,'Return Data'!$B$7:$R$2843,3,0)</f>
        <v>44368</v>
      </c>
      <c r="C52" s="65">
        <f>VLOOKUP($A52,'Return Data'!$B$7:$R$2843,4,0)</f>
        <v>68.656700000000001</v>
      </c>
      <c r="D52" s="65">
        <f>VLOOKUP($A52,'Return Data'!$B$7:$R$2843,10,0)</f>
        <v>14.802099999999999</v>
      </c>
      <c r="E52" s="66">
        <f t="shared" si="10"/>
        <v>12</v>
      </c>
      <c r="F52" s="65">
        <f>VLOOKUP($A52,'Return Data'!$B$7:$R$2843,11,0)</f>
        <v>31.578900000000001</v>
      </c>
      <c r="G52" s="66">
        <f t="shared" si="11"/>
        <v>14</v>
      </c>
      <c r="H52" s="65">
        <f>VLOOKUP($A52,'Return Data'!$B$7:$R$2843,12,0)</f>
        <v>50.496299999999998</v>
      </c>
      <c r="I52" s="66">
        <f t="shared" si="12"/>
        <v>16</v>
      </c>
      <c r="J52" s="65">
        <f>VLOOKUP($A52,'Return Data'!$B$7:$R$2843,13,0)</f>
        <v>82.561700000000002</v>
      </c>
      <c r="K52" s="66">
        <f t="shared" si="13"/>
        <v>10</v>
      </c>
      <c r="L52" s="65">
        <f>VLOOKUP($A52,'Return Data'!$B$7:$R$2843,17,0)</f>
        <v>36.4604</v>
      </c>
      <c r="M52" s="66">
        <f t="shared" si="14"/>
        <v>4</v>
      </c>
      <c r="N52" s="65">
        <f>VLOOKUP($A52,'Return Data'!$B$7:$R$2843,14,0)</f>
        <v>27.145399999999999</v>
      </c>
      <c r="O52" s="66">
        <f>RANK(N52,N$8:N$73,0)</f>
        <v>3</v>
      </c>
      <c r="P52" s="65">
        <f>VLOOKUP($A52,'Return Data'!$B$7:$R$2843,15,0)</f>
        <v>23.7714</v>
      </c>
      <c r="Q52" s="66">
        <f>RANK(P52,P$8:P$73,0)</f>
        <v>2</v>
      </c>
      <c r="R52" s="65">
        <f>VLOOKUP($A52,'Return Data'!$B$7:$R$2843,16,0)</f>
        <v>23.195</v>
      </c>
      <c r="S52" s="67">
        <f t="shared" si="16"/>
        <v>6</v>
      </c>
    </row>
    <row r="53" spans="1:19" x14ac:dyDescent="0.3">
      <c r="A53" s="63" t="s">
        <v>311</v>
      </c>
      <c r="B53" s="64">
        <f>VLOOKUP($A53,'Return Data'!$B$7:$R$2843,3,0)</f>
        <v>44368</v>
      </c>
      <c r="C53" s="65">
        <f>VLOOKUP($A53,'Return Data'!$B$7:$R$2843,4,0)</f>
        <v>49.119300000000003</v>
      </c>
      <c r="D53" s="65">
        <f>VLOOKUP($A53,'Return Data'!$B$7:$R$2843,10,0)</f>
        <v>15.108700000000001</v>
      </c>
      <c r="E53" s="66">
        <f t="shared" si="10"/>
        <v>9</v>
      </c>
      <c r="F53" s="65">
        <f>VLOOKUP($A53,'Return Data'!$B$7:$R$2843,11,0)</f>
        <v>32.906500000000001</v>
      </c>
      <c r="G53" s="66">
        <f t="shared" si="11"/>
        <v>13</v>
      </c>
      <c r="H53" s="65">
        <f>VLOOKUP($A53,'Return Data'!$B$7:$R$2843,12,0)</f>
        <v>49.579300000000003</v>
      </c>
      <c r="I53" s="66">
        <f t="shared" si="12"/>
        <v>18</v>
      </c>
      <c r="J53" s="65">
        <f>VLOOKUP($A53,'Return Data'!$B$7:$R$2843,13,0)</f>
        <v>83.829700000000003</v>
      </c>
      <c r="K53" s="66">
        <f t="shared" si="13"/>
        <v>9</v>
      </c>
      <c r="L53" s="65">
        <f>VLOOKUP($A53,'Return Data'!$B$7:$R$2843,17,0)</f>
        <v>38.942700000000002</v>
      </c>
      <c r="M53" s="66">
        <f t="shared" si="14"/>
        <v>2</v>
      </c>
      <c r="N53" s="65">
        <f>VLOOKUP($A53,'Return Data'!$B$7:$R$2843,14,0)</f>
        <v>29.3931</v>
      </c>
      <c r="O53" s="66">
        <f>RANK(N53,N$8:N$73,0)</f>
        <v>1</v>
      </c>
      <c r="P53" s="65">
        <f>VLOOKUP($A53,'Return Data'!$B$7:$R$2843,15,0)</f>
        <v>24.1953</v>
      </c>
      <c r="Q53" s="66">
        <f>RANK(P53,P$8:P$73,0)</f>
        <v>1</v>
      </c>
      <c r="R53" s="65">
        <f>VLOOKUP($A53,'Return Data'!$B$7:$R$2843,16,0)</f>
        <v>24.5944</v>
      </c>
      <c r="S53" s="67">
        <f t="shared" si="16"/>
        <v>3</v>
      </c>
    </row>
    <row r="54" spans="1:19" x14ac:dyDescent="0.3">
      <c r="A54" s="63" t="s">
        <v>312</v>
      </c>
      <c r="B54" s="64">
        <f>VLOOKUP($A54,'Return Data'!$B$7:$R$2843,3,0)</f>
        <v>44368</v>
      </c>
      <c r="C54" s="65">
        <f>VLOOKUP($A54,'Return Data'!$B$7:$R$2843,4,0)</f>
        <v>13.989800000000001</v>
      </c>
      <c r="D54" s="65">
        <f>VLOOKUP($A54,'Return Data'!$B$7:$R$2843,10,0)</f>
        <v>6.5320999999999998</v>
      </c>
      <c r="E54" s="66">
        <f t="shared" si="10"/>
        <v>61</v>
      </c>
      <c r="F54" s="65">
        <f>VLOOKUP($A54,'Return Data'!$B$7:$R$2843,11,0)</f>
        <v>12.6774</v>
      </c>
      <c r="G54" s="66">
        <f t="shared" si="11"/>
        <v>65</v>
      </c>
      <c r="H54" s="65">
        <f>VLOOKUP($A54,'Return Data'!$B$7:$R$2843,12,0)</f>
        <v>27.799199999999999</v>
      </c>
      <c r="I54" s="66">
        <f t="shared" si="12"/>
        <v>64</v>
      </c>
      <c r="J54" s="65">
        <f>VLOOKUP($A54,'Return Data'!$B$7:$R$2843,13,0)</f>
        <v>38.947600000000001</v>
      </c>
      <c r="K54" s="66">
        <f t="shared" si="13"/>
        <v>64</v>
      </c>
      <c r="L54" s="65"/>
      <c r="M54" s="66"/>
      <c r="N54" s="65"/>
      <c r="O54" s="66"/>
      <c r="P54" s="65"/>
      <c r="Q54" s="66"/>
      <c r="R54" s="65">
        <f>VLOOKUP($A54,'Return Data'!$B$7:$R$2843,16,0)</f>
        <v>14.978400000000001</v>
      </c>
      <c r="S54" s="67">
        <f t="shared" si="16"/>
        <v>27</v>
      </c>
    </row>
    <row r="55" spans="1:19" x14ac:dyDescent="0.3">
      <c r="A55" s="63" t="s">
        <v>313</v>
      </c>
      <c r="B55" s="64">
        <f>VLOOKUP($A55,'Return Data'!$B$7:$R$2843,3,0)</f>
        <v>44368</v>
      </c>
      <c r="C55" s="65">
        <f>VLOOKUP($A55,'Return Data'!$B$7:$R$2843,4,0)</f>
        <v>130.55179999999999</v>
      </c>
      <c r="D55" s="65">
        <f>VLOOKUP($A55,'Return Data'!$B$7:$R$2843,10,0)</f>
        <v>8.3739000000000008</v>
      </c>
      <c r="E55" s="66">
        <f t="shared" si="10"/>
        <v>43</v>
      </c>
      <c r="F55" s="65">
        <f>VLOOKUP($A55,'Return Data'!$B$7:$R$2843,11,0)</f>
        <v>21.9756</v>
      </c>
      <c r="G55" s="66">
        <f t="shared" si="11"/>
        <v>43</v>
      </c>
      <c r="H55" s="65">
        <f>VLOOKUP($A55,'Return Data'!$B$7:$R$2843,12,0)</f>
        <v>40.7849</v>
      </c>
      <c r="I55" s="66">
        <f t="shared" si="12"/>
        <v>47</v>
      </c>
      <c r="J55" s="65">
        <f>VLOOKUP($A55,'Return Data'!$B$7:$R$2843,13,0)</f>
        <v>56.2654</v>
      </c>
      <c r="K55" s="66">
        <f t="shared" si="13"/>
        <v>45</v>
      </c>
      <c r="L55" s="65">
        <f>VLOOKUP($A55,'Return Data'!$B$7:$R$2843,17,0)</f>
        <v>13.202199999999999</v>
      </c>
      <c r="M55" s="66">
        <f t="shared" ref="M55:M73" si="17">RANK(L55,L$8:L$73,0)</f>
        <v>59</v>
      </c>
      <c r="N55" s="65">
        <f>VLOOKUP($A55,'Return Data'!$B$7:$R$2843,14,0)</f>
        <v>8.6266999999999996</v>
      </c>
      <c r="O55" s="66">
        <f>RANK(N55,N$8:N$73,0)</f>
        <v>44</v>
      </c>
      <c r="P55" s="65">
        <f>VLOOKUP($A55,'Return Data'!$B$7:$R$2843,15,0)</f>
        <v>11.2348</v>
      </c>
      <c r="Q55" s="66">
        <f>RANK(P55,P$8:P$73,0)</f>
        <v>35</v>
      </c>
      <c r="R55" s="65">
        <f>VLOOKUP($A55,'Return Data'!$B$7:$R$2843,16,0)</f>
        <v>15.2448</v>
      </c>
      <c r="S55" s="67">
        <f t="shared" si="16"/>
        <v>25</v>
      </c>
    </row>
    <row r="56" spans="1:19" x14ac:dyDescent="0.3">
      <c r="A56" s="63" t="s">
        <v>314</v>
      </c>
      <c r="B56" s="64">
        <f>VLOOKUP($A56,'Return Data'!$B$7:$R$2843,3,0)</f>
        <v>44368</v>
      </c>
      <c r="C56" s="65">
        <f>VLOOKUP($A56,'Return Data'!$B$7:$R$2843,4,0)</f>
        <v>14.791700000000001</v>
      </c>
      <c r="D56" s="65">
        <f>VLOOKUP($A56,'Return Data'!$B$7:$R$2843,10,0)</f>
        <v>24.014500000000002</v>
      </c>
      <c r="E56" s="66">
        <f t="shared" si="10"/>
        <v>3</v>
      </c>
      <c r="F56" s="65">
        <f>VLOOKUP($A56,'Return Data'!$B$7:$R$2843,11,0)</f>
        <v>46.164499999999997</v>
      </c>
      <c r="G56" s="66">
        <f t="shared" si="11"/>
        <v>5</v>
      </c>
      <c r="H56" s="65">
        <f>VLOOKUP($A56,'Return Data'!$B$7:$R$2843,12,0)</f>
        <v>69.534300000000002</v>
      </c>
      <c r="I56" s="66">
        <f t="shared" si="12"/>
        <v>7</v>
      </c>
      <c r="J56" s="65">
        <f>VLOOKUP($A56,'Return Data'!$B$7:$R$2843,13,0)</f>
        <v>93.433899999999994</v>
      </c>
      <c r="K56" s="66">
        <f t="shared" si="13"/>
        <v>6</v>
      </c>
      <c r="L56" s="65">
        <f>VLOOKUP($A56,'Return Data'!$B$7:$R$2843,17,0)</f>
        <v>20.916699999999999</v>
      </c>
      <c r="M56" s="66">
        <f t="shared" si="17"/>
        <v>25</v>
      </c>
      <c r="N56" s="65">
        <f>VLOOKUP($A56,'Return Data'!$B$7:$R$2843,14,0)</f>
        <v>6.6562999999999999</v>
      </c>
      <c r="O56" s="66">
        <f>RANK(N56,N$8:N$73,0)</f>
        <v>50</v>
      </c>
      <c r="P56" s="65"/>
      <c r="Q56" s="66"/>
      <c r="R56" s="65">
        <f>VLOOKUP($A56,'Return Data'!$B$7:$R$2843,16,0)</f>
        <v>8.8996999999999993</v>
      </c>
      <c r="S56" s="67">
        <f t="shared" si="16"/>
        <v>56</v>
      </c>
    </row>
    <row r="57" spans="1:19" x14ac:dyDescent="0.3">
      <c r="A57" s="63" t="s">
        <v>315</v>
      </c>
      <c r="B57" s="64">
        <f>VLOOKUP($A57,'Return Data'!$B$7:$R$2843,3,0)</f>
        <v>44368</v>
      </c>
      <c r="C57" s="65">
        <f>VLOOKUP($A57,'Return Data'!$B$7:$R$2843,4,0)</f>
        <v>12.7012</v>
      </c>
      <c r="D57" s="65">
        <f>VLOOKUP($A57,'Return Data'!$B$7:$R$2843,10,0)</f>
        <v>23.770499999999998</v>
      </c>
      <c r="E57" s="66">
        <f t="shared" si="10"/>
        <v>5</v>
      </c>
      <c r="F57" s="65">
        <f>VLOOKUP($A57,'Return Data'!$B$7:$R$2843,11,0)</f>
        <v>47.157899999999998</v>
      </c>
      <c r="G57" s="66">
        <f t="shared" si="11"/>
        <v>4</v>
      </c>
      <c r="H57" s="65">
        <f>VLOOKUP($A57,'Return Data'!$B$7:$R$2843,12,0)</f>
        <v>70.252799999999993</v>
      </c>
      <c r="I57" s="66">
        <f t="shared" si="12"/>
        <v>5</v>
      </c>
      <c r="J57" s="65">
        <f>VLOOKUP($A57,'Return Data'!$B$7:$R$2843,13,0)</f>
        <v>95.4452</v>
      </c>
      <c r="K57" s="66">
        <f t="shared" si="13"/>
        <v>5</v>
      </c>
      <c r="L57" s="65">
        <f>VLOOKUP($A57,'Return Data'!$B$7:$R$2843,17,0)</f>
        <v>21.8063</v>
      </c>
      <c r="M57" s="66">
        <f t="shared" si="17"/>
        <v>21</v>
      </c>
      <c r="N57" s="65">
        <f>VLOOKUP($A57,'Return Data'!$B$7:$R$2843,14,0)</f>
        <v>6.6120999999999999</v>
      </c>
      <c r="O57" s="66">
        <f>RANK(N57,N$8:N$73,0)</f>
        <v>51</v>
      </c>
      <c r="P57" s="65"/>
      <c r="Q57" s="66"/>
      <c r="R57" s="65">
        <f>VLOOKUP($A57,'Return Data'!$B$7:$R$2843,16,0)</f>
        <v>5.7922000000000002</v>
      </c>
      <c r="S57" s="67">
        <f t="shared" si="16"/>
        <v>63</v>
      </c>
    </row>
    <row r="58" spans="1:19" x14ac:dyDescent="0.3">
      <c r="A58" s="63" t="s">
        <v>316</v>
      </c>
      <c r="B58" s="64">
        <f>VLOOKUP($A58,'Return Data'!$B$7:$R$2843,3,0)</f>
        <v>44368</v>
      </c>
      <c r="C58" s="65">
        <f>VLOOKUP($A58,'Return Data'!$B$7:$R$2843,4,0)</f>
        <v>11.767099999999999</v>
      </c>
      <c r="D58" s="65">
        <f>VLOOKUP($A58,'Return Data'!$B$7:$R$2843,10,0)</f>
        <v>26.863499999999998</v>
      </c>
      <c r="E58" s="66">
        <f t="shared" si="10"/>
        <v>1</v>
      </c>
      <c r="F58" s="65">
        <f>VLOOKUP($A58,'Return Data'!$B$7:$R$2843,11,0)</f>
        <v>51.483699999999999</v>
      </c>
      <c r="G58" s="66">
        <f t="shared" si="11"/>
        <v>1</v>
      </c>
      <c r="H58" s="65">
        <f>VLOOKUP($A58,'Return Data'!$B$7:$R$2843,12,0)</f>
        <v>75.377099999999999</v>
      </c>
      <c r="I58" s="66">
        <f t="shared" si="12"/>
        <v>1</v>
      </c>
      <c r="J58" s="65">
        <f>VLOOKUP($A58,'Return Data'!$B$7:$R$2843,13,0)</f>
        <v>105.63939999999999</v>
      </c>
      <c r="K58" s="66">
        <f t="shared" si="13"/>
        <v>2</v>
      </c>
      <c r="L58" s="65">
        <f>VLOOKUP($A58,'Return Data'!$B$7:$R$2843,17,0)</f>
        <v>22.512499999999999</v>
      </c>
      <c r="M58" s="66">
        <f t="shared" si="17"/>
        <v>14</v>
      </c>
      <c r="N58" s="65"/>
      <c r="O58" s="66"/>
      <c r="P58" s="65"/>
      <c r="Q58" s="66"/>
      <c r="R58" s="65">
        <f>VLOOKUP($A58,'Return Data'!$B$7:$R$2843,16,0)</f>
        <v>4.4572000000000003</v>
      </c>
      <c r="S58" s="67">
        <f t="shared" si="16"/>
        <v>65</v>
      </c>
    </row>
    <row r="59" spans="1:19" x14ac:dyDescent="0.3">
      <c r="A59" s="63" t="s">
        <v>317</v>
      </c>
      <c r="B59" s="64">
        <f>VLOOKUP($A59,'Return Data'!$B$7:$R$2843,3,0)</f>
        <v>44368</v>
      </c>
      <c r="C59" s="65">
        <f>VLOOKUP($A59,'Return Data'!$B$7:$R$2843,4,0)</f>
        <v>12.675000000000001</v>
      </c>
      <c r="D59" s="65">
        <f>VLOOKUP($A59,'Return Data'!$B$7:$R$2843,10,0)</f>
        <v>25.431699999999999</v>
      </c>
      <c r="E59" s="66">
        <f t="shared" si="10"/>
        <v>2</v>
      </c>
      <c r="F59" s="65">
        <f>VLOOKUP($A59,'Return Data'!$B$7:$R$2843,11,0)</f>
        <v>49.893599999999999</v>
      </c>
      <c r="G59" s="66">
        <f t="shared" si="11"/>
        <v>2</v>
      </c>
      <c r="H59" s="65">
        <f>VLOOKUP($A59,'Return Data'!$B$7:$R$2843,12,0)</f>
        <v>74.690200000000004</v>
      </c>
      <c r="I59" s="66">
        <f t="shared" si="12"/>
        <v>2</v>
      </c>
      <c r="J59" s="65">
        <f>VLOOKUP($A59,'Return Data'!$B$7:$R$2843,13,0)</f>
        <v>102.77079999999999</v>
      </c>
      <c r="K59" s="66">
        <f t="shared" si="13"/>
        <v>3</v>
      </c>
      <c r="L59" s="65">
        <f>VLOOKUP($A59,'Return Data'!$B$7:$R$2843,17,0)</f>
        <v>23.275200000000002</v>
      </c>
      <c r="M59" s="66">
        <f t="shared" si="17"/>
        <v>13</v>
      </c>
      <c r="N59" s="65">
        <f>VLOOKUP($A59,'Return Data'!$B$7:$R$2843,14,0)</f>
        <v>7.8186</v>
      </c>
      <c r="O59" s="66">
        <f>RANK(N59,N$8:N$73,0)</f>
        <v>48</v>
      </c>
      <c r="P59" s="65"/>
      <c r="Q59" s="66"/>
      <c r="R59" s="65">
        <f>VLOOKUP($A59,'Return Data'!$B$7:$R$2843,16,0)</f>
        <v>6.1618000000000004</v>
      </c>
      <c r="S59" s="67">
        <f t="shared" si="16"/>
        <v>61</v>
      </c>
    </row>
    <row r="60" spans="1:19" x14ac:dyDescent="0.3">
      <c r="A60" s="63" t="s">
        <v>318</v>
      </c>
      <c r="B60" s="64">
        <f>VLOOKUP($A60,'Return Data'!$B$7:$R$2843,3,0)</f>
        <v>44368</v>
      </c>
      <c r="C60" s="65">
        <f>VLOOKUP($A60,'Return Data'!$B$7:$R$2843,4,0)</f>
        <v>12.4201</v>
      </c>
      <c r="D60" s="65">
        <f>VLOOKUP($A60,'Return Data'!$B$7:$R$2843,10,0)</f>
        <v>23.89</v>
      </c>
      <c r="E60" s="66">
        <f t="shared" si="10"/>
        <v>4</v>
      </c>
      <c r="F60" s="65">
        <f>VLOOKUP($A60,'Return Data'!$B$7:$R$2843,11,0)</f>
        <v>46.142899999999997</v>
      </c>
      <c r="G60" s="66">
        <f t="shared" si="11"/>
        <v>6</v>
      </c>
      <c r="H60" s="65">
        <f>VLOOKUP($A60,'Return Data'!$B$7:$R$2843,12,0)</f>
        <v>70.269000000000005</v>
      </c>
      <c r="I60" s="66">
        <f t="shared" si="12"/>
        <v>4</v>
      </c>
      <c r="J60" s="65">
        <f>VLOOKUP($A60,'Return Data'!$B$7:$R$2843,13,0)</f>
        <v>99.914699999999996</v>
      </c>
      <c r="K60" s="66">
        <f t="shared" si="13"/>
        <v>4</v>
      </c>
      <c r="L60" s="65">
        <f>VLOOKUP($A60,'Return Data'!$B$7:$R$2843,17,0)</f>
        <v>21.9194</v>
      </c>
      <c r="M60" s="66">
        <f t="shared" si="17"/>
        <v>18</v>
      </c>
      <c r="N60" s="65"/>
      <c r="O60" s="66"/>
      <c r="P60" s="65"/>
      <c r="Q60" s="66"/>
      <c r="R60" s="65">
        <f>VLOOKUP($A60,'Return Data'!$B$7:$R$2843,16,0)</f>
        <v>6.9276999999999997</v>
      </c>
      <c r="S60" s="67">
        <f t="shared" si="16"/>
        <v>60</v>
      </c>
    </row>
    <row r="61" spans="1:19" x14ac:dyDescent="0.3">
      <c r="A61" s="63" t="s">
        <v>319</v>
      </c>
      <c r="B61" s="64">
        <f>VLOOKUP($A61,'Return Data'!$B$7:$R$2843,3,0)</f>
        <v>44368</v>
      </c>
      <c r="C61" s="65">
        <f>VLOOKUP($A61,'Return Data'!$B$7:$R$2843,4,0)</f>
        <v>20.966000000000001</v>
      </c>
      <c r="D61" s="65">
        <f>VLOOKUP($A61,'Return Data'!$B$7:$R$2843,10,0)</f>
        <v>9.7415000000000003</v>
      </c>
      <c r="E61" s="66">
        <f t="shared" si="10"/>
        <v>30</v>
      </c>
      <c r="F61" s="65">
        <f>VLOOKUP($A61,'Return Data'!$B$7:$R$2843,11,0)</f>
        <v>23.777200000000001</v>
      </c>
      <c r="G61" s="66">
        <f t="shared" si="11"/>
        <v>34</v>
      </c>
      <c r="H61" s="65">
        <f>VLOOKUP($A61,'Return Data'!$B$7:$R$2843,12,0)</f>
        <v>42.315100000000001</v>
      </c>
      <c r="I61" s="66">
        <f t="shared" si="12"/>
        <v>44</v>
      </c>
      <c r="J61" s="65">
        <f>VLOOKUP($A61,'Return Data'!$B$7:$R$2843,13,0)</f>
        <v>59.4955</v>
      </c>
      <c r="K61" s="66">
        <f t="shared" si="13"/>
        <v>33</v>
      </c>
      <c r="L61" s="65">
        <f>VLOOKUP($A61,'Return Data'!$B$7:$R$2843,17,0)</f>
        <v>19.28</v>
      </c>
      <c r="M61" s="66">
        <f t="shared" si="17"/>
        <v>31</v>
      </c>
      <c r="N61" s="65">
        <f>VLOOKUP($A61,'Return Data'!$B$7:$R$2843,14,0)</f>
        <v>13.424200000000001</v>
      </c>
      <c r="O61" s="66">
        <f>RANK(N61,N$8:N$73,0)</f>
        <v>24</v>
      </c>
      <c r="P61" s="65"/>
      <c r="Q61" s="66"/>
      <c r="R61" s="65">
        <f>VLOOKUP($A61,'Return Data'!$B$7:$R$2843,16,0)</f>
        <v>15.129099999999999</v>
      </c>
      <c r="S61" s="67">
        <f t="shared" si="16"/>
        <v>26</v>
      </c>
    </row>
    <row r="62" spans="1:19" x14ac:dyDescent="0.3">
      <c r="A62" s="63" t="s">
        <v>320</v>
      </c>
      <c r="B62" s="64">
        <f>VLOOKUP($A62,'Return Data'!$B$7:$R$2843,3,0)</f>
        <v>44368</v>
      </c>
      <c r="C62" s="65">
        <f>VLOOKUP($A62,'Return Data'!$B$7:$R$2843,4,0)</f>
        <v>19.223400000000002</v>
      </c>
      <c r="D62" s="65">
        <f>VLOOKUP($A62,'Return Data'!$B$7:$R$2843,10,0)</f>
        <v>9.9641999999999999</v>
      </c>
      <c r="E62" s="66">
        <f t="shared" si="10"/>
        <v>28</v>
      </c>
      <c r="F62" s="65">
        <f>VLOOKUP($A62,'Return Data'!$B$7:$R$2843,11,0)</f>
        <v>24.219899999999999</v>
      </c>
      <c r="G62" s="66">
        <f t="shared" si="11"/>
        <v>32</v>
      </c>
      <c r="H62" s="65">
        <f>VLOOKUP($A62,'Return Data'!$B$7:$R$2843,12,0)</f>
        <v>43.515000000000001</v>
      </c>
      <c r="I62" s="66">
        <f t="shared" si="12"/>
        <v>39</v>
      </c>
      <c r="J62" s="65">
        <f>VLOOKUP($A62,'Return Data'!$B$7:$R$2843,13,0)</f>
        <v>60.877400000000002</v>
      </c>
      <c r="K62" s="66">
        <f t="shared" si="13"/>
        <v>32</v>
      </c>
      <c r="L62" s="65">
        <f>VLOOKUP($A62,'Return Data'!$B$7:$R$2843,17,0)</f>
        <v>18.924399999999999</v>
      </c>
      <c r="M62" s="66">
        <f t="shared" si="17"/>
        <v>32</v>
      </c>
      <c r="N62" s="65">
        <f>VLOOKUP($A62,'Return Data'!$B$7:$R$2843,14,0)</f>
        <v>12.9693</v>
      </c>
      <c r="O62" s="66">
        <f>RANK(N62,N$8:N$73,0)</f>
        <v>26</v>
      </c>
      <c r="P62" s="65">
        <f>VLOOKUP($A62,'Return Data'!$B$7:$R$2843,15,0)</f>
        <v>14.3634</v>
      </c>
      <c r="Q62" s="66">
        <f>RANK(P62,P$8:P$73,0)</f>
        <v>17</v>
      </c>
      <c r="R62" s="65">
        <f>VLOOKUP($A62,'Return Data'!$B$7:$R$2843,16,0)</f>
        <v>11.0344</v>
      </c>
      <c r="S62" s="67">
        <f t="shared" si="16"/>
        <v>53</v>
      </c>
    </row>
    <row r="63" spans="1:19" x14ac:dyDescent="0.3">
      <c r="A63" s="63" t="s">
        <v>321</v>
      </c>
      <c r="B63" s="64">
        <f>VLOOKUP($A63,'Return Data'!$B$7:$R$2843,3,0)</f>
        <v>44368</v>
      </c>
      <c r="C63" s="65">
        <f>VLOOKUP($A63,'Return Data'!$B$7:$R$2843,4,0)</f>
        <v>14.4076</v>
      </c>
      <c r="D63" s="65">
        <f>VLOOKUP($A63,'Return Data'!$B$7:$R$2843,10,0)</f>
        <v>23.017800000000001</v>
      </c>
      <c r="E63" s="66">
        <f t="shared" si="10"/>
        <v>7</v>
      </c>
      <c r="F63" s="65">
        <f>VLOOKUP($A63,'Return Data'!$B$7:$R$2843,11,0)</f>
        <v>44.858199999999997</v>
      </c>
      <c r="G63" s="66">
        <f t="shared" si="11"/>
        <v>7</v>
      </c>
      <c r="H63" s="65">
        <f>VLOOKUP($A63,'Return Data'!$B$7:$R$2843,12,0)</f>
        <v>69.764799999999994</v>
      </c>
      <c r="I63" s="66">
        <f t="shared" si="12"/>
        <v>6</v>
      </c>
      <c r="J63" s="65">
        <f>VLOOKUP($A63,'Return Data'!$B$7:$R$2843,13,0)</f>
        <v>91.544600000000003</v>
      </c>
      <c r="K63" s="66">
        <f t="shared" si="13"/>
        <v>8</v>
      </c>
      <c r="L63" s="65">
        <f>VLOOKUP($A63,'Return Data'!$B$7:$R$2843,17,0)</f>
        <v>21.9802</v>
      </c>
      <c r="M63" s="66">
        <f t="shared" si="17"/>
        <v>17</v>
      </c>
      <c r="N63" s="65"/>
      <c r="O63" s="66"/>
      <c r="P63" s="65"/>
      <c r="Q63" s="66"/>
      <c r="R63" s="65">
        <f>VLOOKUP($A63,'Return Data'!$B$7:$R$2843,16,0)</f>
        <v>13.0327</v>
      </c>
      <c r="S63" s="67">
        <f t="shared" si="16"/>
        <v>38</v>
      </c>
    </row>
    <row r="64" spans="1:19" x14ac:dyDescent="0.3">
      <c r="A64" s="63" t="s">
        <v>322</v>
      </c>
      <c r="B64" s="64">
        <f>VLOOKUP($A64,'Return Data'!$B$7:$R$2843,3,0)</f>
        <v>44368</v>
      </c>
      <c r="C64" s="65">
        <f>VLOOKUP($A64,'Return Data'!$B$7:$R$2843,4,0)</f>
        <v>24.5886</v>
      </c>
      <c r="D64" s="65">
        <f>VLOOKUP($A64,'Return Data'!$B$7:$R$2843,10,0)</f>
        <v>5.7906000000000004</v>
      </c>
      <c r="E64" s="66">
        <f t="shared" si="10"/>
        <v>64</v>
      </c>
      <c r="F64" s="65">
        <f>VLOOKUP($A64,'Return Data'!$B$7:$R$2843,11,0)</f>
        <v>19.782</v>
      </c>
      <c r="G64" s="66">
        <f t="shared" si="11"/>
        <v>56</v>
      </c>
      <c r="H64" s="65">
        <f>VLOOKUP($A64,'Return Data'!$B$7:$R$2843,12,0)</f>
        <v>38.711799999999997</v>
      </c>
      <c r="I64" s="66">
        <f t="shared" si="12"/>
        <v>52</v>
      </c>
      <c r="J64" s="65">
        <f>VLOOKUP($A64,'Return Data'!$B$7:$R$2843,13,0)</f>
        <v>51.787100000000002</v>
      </c>
      <c r="K64" s="66">
        <f t="shared" si="13"/>
        <v>54</v>
      </c>
      <c r="L64" s="65">
        <f>VLOOKUP($A64,'Return Data'!$B$7:$R$2843,17,0)</f>
        <v>15.000299999999999</v>
      </c>
      <c r="M64" s="66">
        <f t="shared" si="17"/>
        <v>53</v>
      </c>
      <c r="N64" s="65">
        <f>VLOOKUP($A64,'Return Data'!$B$7:$R$2843,14,0)</f>
        <v>12.7417</v>
      </c>
      <c r="O64" s="66">
        <f t="shared" ref="O64:O69" si="18">RANK(N64,N$8:N$73,0)</f>
        <v>28</v>
      </c>
      <c r="P64" s="65">
        <f>VLOOKUP($A64,'Return Data'!$B$7:$R$2843,15,0)</f>
        <v>14.186299999999999</v>
      </c>
      <c r="Q64" s="66">
        <f>RANK(P64,P$8:P$73,0)</f>
        <v>19</v>
      </c>
      <c r="R64" s="65">
        <f>VLOOKUP($A64,'Return Data'!$B$7:$R$2843,16,0)</f>
        <v>14.3874</v>
      </c>
      <c r="S64" s="67">
        <f t="shared" si="16"/>
        <v>33</v>
      </c>
    </row>
    <row r="65" spans="1:19" x14ac:dyDescent="0.3">
      <c r="A65" s="63" t="s">
        <v>323</v>
      </c>
      <c r="B65" s="64">
        <f>VLOOKUP($A65,'Return Data'!$B$7:$R$2843,3,0)</f>
        <v>44368</v>
      </c>
      <c r="C65" s="65">
        <f>VLOOKUP($A65,'Return Data'!$B$7:$R$2843,4,0)</f>
        <v>158.64852269208001</v>
      </c>
      <c r="D65" s="65">
        <f>VLOOKUP($A65,'Return Data'!$B$7:$R$2843,10,0)</f>
        <v>9.5188000000000006</v>
      </c>
      <c r="E65" s="66">
        <f t="shared" si="10"/>
        <v>33</v>
      </c>
      <c r="F65" s="65">
        <f>VLOOKUP($A65,'Return Data'!$B$7:$R$2843,11,0)</f>
        <v>18.125299999999999</v>
      </c>
      <c r="G65" s="66">
        <f t="shared" si="11"/>
        <v>58</v>
      </c>
      <c r="H65" s="65">
        <f>VLOOKUP($A65,'Return Data'!$B$7:$R$2843,12,0)</f>
        <v>32.6098</v>
      </c>
      <c r="I65" s="66">
        <f t="shared" si="12"/>
        <v>62</v>
      </c>
      <c r="J65" s="65">
        <f>VLOOKUP($A65,'Return Data'!$B$7:$R$2843,13,0)</f>
        <v>47.974499999999999</v>
      </c>
      <c r="K65" s="66">
        <f t="shared" si="13"/>
        <v>60</v>
      </c>
      <c r="L65" s="65">
        <f>VLOOKUP($A65,'Return Data'!$B$7:$R$2843,17,0)</f>
        <v>15.3316</v>
      </c>
      <c r="M65" s="66">
        <f t="shared" si="17"/>
        <v>50</v>
      </c>
      <c r="N65" s="65">
        <f>VLOOKUP($A65,'Return Data'!$B$7:$R$2843,14,0)</f>
        <v>10.6564</v>
      </c>
      <c r="O65" s="66">
        <f t="shared" si="18"/>
        <v>40</v>
      </c>
      <c r="P65" s="65">
        <f>VLOOKUP($A65,'Return Data'!$B$7:$R$2843,15,0)</f>
        <v>14.1938</v>
      </c>
      <c r="Q65" s="66">
        <f>RANK(P65,P$8:P$73,0)</f>
        <v>18</v>
      </c>
      <c r="R65" s="65">
        <f>VLOOKUP($A65,'Return Data'!$B$7:$R$2843,16,0)</f>
        <v>11.572900000000001</v>
      </c>
      <c r="S65" s="67">
        <f t="shared" si="16"/>
        <v>48</v>
      </c>
    </row>
    <row r="66" spans="1:19" x14ac:dyDescent="0.3">
      <c r="A66" s="63" t="s">
        <v>324</v>
      </c>
      <c r="B66" s="64">
        <f>VLOOKUP($A66,'Return Data'!$B$7:$R$2843,3,0)</f>
        <v>44368</v>
      </c>
      <c r="C66" s="65">
        <f>VLOOKUP($A66,'Return Data'!$B$7:$R$2843,4,0)</f>
        <v>36.42</v>
      </c>
      <c r="D66" s="65">
        <f>VLOOKUP($A66,'Return Data'!$B$7:$R$2843,10,0)</f>
        <v>9.4351000000000003</v>
      </c>
      <c r="E66" s="66">
        <f t="shared" si="10"/>
        <v>34</v>
      </c>
      <c r="F66" s="65">
        <f>VLOOKUP($A66,'Return Data'!$B$7:$R$2843,11,0)</f>
        <v>22.833100000000002</v>
      </c>
      <c r="G66" s="66">
        <f t="shared" si="11"/>
        <v>40</v>
      </c>
      <c r="H66" s="65">
        <f>VLOOKUP($A66,'Return Data'!$B$7:$R$2843,12,0)</f>
        <v>42.543999999999997</v>
      </c>
      <c r="I66" s="66">
        <f t="shared" si="12"/>
        <v>42</v>
      </c>
      <c r="J66" s="65">
        <f>VLOOKUP($A66,'Return Data'!$B$7:$R$2843,13,0)</f>
        <v>58.554600000000001</v>
      </c>
      <c r="K66" s="66">
        <f t="shared" si="13"/>
        <v>40</v>
      </c>
      <c r="L66" s="65">
        <f>VLOOKUP($A66,'Return Data'!$B$7:$R$2843,17,0)</f>
        <v>21.915199999999999</v>
      </c>
      <c r="M66" s="66">
        <f t="shared" si="17"/>
        <v>19</v>
      </c>
      <c r="N66" s="65">
        <f>VLOOKUP($A66,'Return Data'!$B$7:$R$2843,14,0)</f>
        <v>16.005400000000002</v>
      </c>
      <c r="O66" s="66">
        <f t="shared" si="18"/>
        <v>12</v>
      </c>
      <c r="P66" s="65">
        <f>VLOOKUP($A66,'Return Data'!$B$7:$R$2843,15,0)</f>
        <v>13.581200000000001</v>
      </c>
      <c r="Q66" s="66">
        <f>RANK(P66,P$8:P$73,0)</f>
        <v>22</v>
      </c>
      <c r="R66" s="65">
        <f>VLOOKUP($A66,'Return Data'!$B$7:$R$2843,16,0)</f>
        <v>14.5724</v>
      </c>
      <c r="S66" s="67">
        <f t="shared" si="16"/>
        <v>32</v>
      </c>
    </row>
    <row r="67" spans="1:19" x14ac:dyDescent="0.3">
      <c r="A67" s="63" t="s">
        <v>325</v>
      </c>
      <c r="B67" s="64">
        <f>VLOOKUP($A67,'Return Data'!$B$7:$R$2843,3,0)</f>
        <v>44368</v>
      </c>
      <c r="C67" s="65">
        <f>VLOOKUP($A67,'Return Data'!$B$7:$R$2843,4,0)</f>
        <v>20.1145</v>
      </c>
      <c r="D67" s="65">
        <f>VLOOKUP($A67,'Return Data'!$B$7:$R$2843,10,0)</f>
        <v>12.4651</v>
      </c>
      <c r="E67" s="66">
        <f t="shared" si="10"/>
        <v>18</v>
      </c>
      <c r="F67" s="65">
        <f>VLOOKUP($A67,'Return Data'!$B$7:$R$2843,11,0)</f>
        <v>34.152099999999997</v>
      </c>
      <c r="G67" s="66">
        <f t="shared" si="11"/>
        <v>11</v>
      </c>
      <c r="H67" s="65">
        <f>VLOOKUP($A67,'Return Data'!$B$7:$R$2843,12,0)</f>
        <v>54.052599999999998</v>
      </c>
      <c r="I67" s="66">
        <f t="shared" si="12"/>
        <v>13</v>
      </c>
      <c r="J67" s="65">
        <f>VLOOKUP($A67,'Return Data'!$B$7:$R$2843,13,0)</f>
        <v>73.575900000000004</v>
      </c>
      <c r="K67" s="66">
        <f t="shared" si="13"/>
        <v>16</v>
      </c>
      <c r="L67" s="65">
        <f>VLOOKUP($A67,'Return Data'!$B$7:$R$2843,17,0)</f>
        <v>21.8398</v>
      </c>
      <c r="M67" s="66">
        <f t="shared" si="17"/>
        <v>20</v>
      </c>
      <c r="N67" s="65">
        <f>VLOOKUP($A67,'Return Data'!$B$7:$R$2843,14,0)</f>
        <v>13.9663</v>
      </c>
      <c r="O67" s="66">
        <f t="shared" si="18"/>
        <v>21</v>
      </c>
      <c r="P67" s="65"/>
      <c r="Q67" s="66"/>
      <c r="R67" s="65">
        <f>VLOOKUP($A67,'Return Data'!$B$7:$R$2843,16,0)</f>
        <v>14.2959</v>
      </c>
      <c r="S67" s="67">
        <f t="shared" si="16"/>
        <v>34</v>
      </c>
    </row>
    <row r="68" spans="1:19" x14ac:dyDescent="0.3">
      <c r="A68" s="63" t="s">
        <v>326</v>
      </c>
      <c r="B68" s="64">
        <f>VLOOKUP($A68,'Return Data'!$B$7:$R$2843,3,0)</f>
        <v>44368</v>
      </c>
      <c r="C68" s="65">
        <f>VLOOKUP($A68,'Return Data'!$B$7:$R$2843,4,0)</f>
        <v>14.606299999999999</v>
      </c>
      <c r="D68" s="65">
        <f>VLOOKUP($A68,'Return Data'!$B$7:$R$2843,10,0)</f>
        <v>13.680099999999999</v>
      </c>
      <c r="E68" s="66">
        <f t="shared" si="10"/>
        <v>13</v>
      </c>
      <c r="F68" s="65">
        <f>VLOOKUP($A68,'Return Data'!$B$7:$R$2843,11,0)</f>
        <v>35.125900000000001</v>
      </c>
      <c r="G68" s="66">
        <f t="shared" si="11"/>
        <v>9</v>
      </c>
      <c r="H68" s="65">
        <f>VLOOKUP($A68,'Return Data'!$B$7:$R$2843,12,0)</f>
        <v>59.078800000000001</v>
      </c>
      <c r="I68" s="66">
        <f t="shared" si="12"/>
        <v>9</v>
      </c>
      <c r="J68" s="65">
        <f>VLOOKUP($A68,'Return Data'!$B$7:$R$2843,13,0)</f>
        <v>72.270499999999998</v>
      </c>
      <c r="K68" s="66">
        <f t="shared" si="13"/>
        <v>18</v>
      </c>
      <c r="L68" s="65">
        <f>VLOOKUP($A68,'Return Data'!$B$7:$R$2843,17,0)</f>
        <v>17.6357</v>
      </c>
      <c r="M68" s="66">
        <f t="shared" si="17"/>
        <v>41</v>
      </c>
      <c r="N68" s="65">
        <f>VLOOKUP($A68,'Return Data'!$B$7:$R$2843,14,0)</f>
        <v>12.088200000000001</v>
      </c>
      <c r="O68" s="66">
        <f t="shared" si="18"/>
        <v>30</v>
      </c>
      <c r="P68" s="65"/>
      <c r="Q68" s="66"/>
      <c r="R68" s="65">
        <f>VLOOKUP($A68,'Return Data'!$B$7:$R$2843,16,0)</f>
        <v>8.9804999999999993</v>
      </c>
      <c r="S68" s="67">
        <f t="shared" si="16"/>
        <v>55</v>
      </c>
    </row>
    <row r="69" spans="1:19" x14ac:dyDescent="0.3">
      <c r="A69" s="63" t="s">
        <v>327</v>
      </c>
      <c r="B69" s="64">
        <f>VLOOKUP($A69,'Return Data'!$B$7:$R$2843,3,0)</f>
        <v>44368</v>
      </c>
      <c r="C69" s="65">
        <f>VLOOKUP($A69,'Return Data'!$B$7:$R$2843,4,0)</f>
        <v>13.5345</v>
      </c>
      <c r="D69" s="65">
        <f>VLOOKUP($A69,'Return Data'!$B$7:$R$2843,10,0)</f>
        <v>12.796900000000001</v>
      </c>
      <c r="E69" s="66">
        <f t="shared" si="10"/>
        <v>15</v>
      </c>
      <c r="F69" s="65">
        <f>VLOOKUP($A69,'Return Data'!$B$7:$R$2843,11,0)</f>
        <v>33.7348</v>
      </c>
      <c r="G69" s="66">
        <f t="shared" si="11"/>
        <v>12</v>
      </c>
      <c r="H69" s="65">
        <f>VLOOKUP($A69,'Return Data'!$B$7:$R$2843,12,0)</f>
        <v>56.504399999999997</v>
      </c>
      <c r="I69" s="66">
        <f t="shared" si="12"/>
        <v>11</v>
      </c>
      <c r="J69" s="65">
        <f>VLOOKUP($A69,'Return Data'!$B$7:$R$2843,13,0)</f>
        <v>69.221400000000003</v>
      </c>
      <c r="K69" s="66">
        <f t="shared" si="13"/>
        <v>20</v>
      </c>
      <c r="L69" s="65">
        <f>VLOOKUP($A69,'Return Data'!$B$7:$R$2843,17,0)</f>
        <v>17.977900000000002</v>
      </c>
      <c r="M69" s="66">
        <f t="shared" si="17"/>
        <v>39</v>
      </c>
      <c r="N69" s="65">
        <f>VLOOKUP($A69,'Return Data'!$B$7:$R$2843,14,0)</f>
        <v>12.592599999999999</v>
      </c>
      <c r="O69" s="66">
        <f t="shared" si="18"/>
        <v>29</v>
      </c>
      <c r="P69" s="65"/>
      <c r="Q69" s="66"/>
      <c r="R69" s="65">
        <f>VLOOKUP($A69,'Return Data'!$B$7:$R$2843,16,0)</f>
        <v>7.4119999999999999</v>
      </c>
      <c r="S69" s="67">
        <f t="shared" si="16"/>
        <v>58</v>
      </c>
    </row>
    <row r="70" spans="1:19" x14ac:dyDescent="0.3">
      <c r="A70" s="63" t="s">
        <v>328</v>
      </c>
      <c r="B70" s="64">
        <f>VLOOKUP($A70,'Return Data'!$B$7:$R$2843,3,0)</f>
        <v>44368</v>
      </c>
      <c r="C70" s="65">
        <f>VLOOKUP($A70,'Return Data'!$B$7:$R$2843,4,0)</f>
        <v>11.252000000000001</v>
      </c>
      <c r="D70" s="65">
        <f>VLOOKUP($A70,'Return Data'!$B$7:$R$2843,10,0)</f>
        <v>6.4351000000000003</v>
      </c>
      <c r="E70" s="66">
        <f t="shared" si="10"/>
        <v>63</v>
      </c>
      <c r="F70" s="65">
        <f>VLOOKUP($A70,'Return Data'!$B$7:$R$2843,11,0)</f>
        <v>21.460699999999999</v>
      </c>
      <c r="G70" s="66">
        <f t="shared" si="11"/>
        <v>44</v>
      </c>
      <c r="H70" s="65">
        <f>VLOOKUP($A70,'Return Data'!$B$7:$R$2843,12,0)</f>
        <v>36.478900000000003</v>
      </c>
      <c r="I70" s="66">
        <f t="shared" si="12"/>
        <v>56</v>
      </c>
      <c r="J70" s="65">
        <f>VLOOKUP($A70,'Return Data'!$B$7:$R$2843,13,0)</f>
        <v>49.810899999999997</v>
      </c>
      <c r="K70" s="66">
        <f t="shared" si="13"/>
        <v>57</v>
      </c>
      <c r="L70" s="65">
        <f>VLOOKUP($A70,'Return Data'!$B$7:$R$2843,17,0)</f>
        <v>16.1553</v>
      </c>
      <c r="M70" s="66">
        <f t="shared" si="17"/>
        <v>47</v>
      </c>
      <c r="N70" s="65"/>
      <c r="O70" s="66"/>
      <c r="P70" s="65"/>
      <c r="Q70" s="66"/>
      <c r="R70" s="65">
        <f>VLOOKUP($A70,'Return Data'!$B$7:$R$2843,16,0)</f>
        <v>3.5045000000000002</v>
      </c>
      <c r="S70" s="67">
        <f t="shared" si="16"/>
        <v>66</v>
      </c>
    </row>
    <row r="71" spans="1:19" x14ac:dyDescent="0.3">
      <c r="A71" s="63" t="s">
        <v>329</v>
      </c>
      <c r="B71" s="64">
        <f>VLOOKUP($A71,'Return Data'!$B$7:$R$2843,3,0)</f>
        <v>44368</v>
      </c>
      <c r="C71" s="65">
        <f>VLOOKUP($A71,'Return Data'!$B$7:$R$2843,4,0)</f>
        <v>11.760899999999999</v>
      </c>
      <c r="D71" s="65">
        <f>VLOOKUP($A71,'Return Data'!$B$7:$R$2843,10,0)</f>
        <v>6.64</v>
      </c>
      <c r="E71" s="66">
        <f t="shared" si="10"/>
        <v>60</v>
      </c>
      <c r="F71" s="65">
        <f>VLOOKUP($A71,'Return Data'!$B$7:$R$2843,11,0)</f>
        <v>21.060400000000001</v>
      </c>
      <c r="G71" s="66">
        <f t="shared" si="11"/>
        <v>46</v>
      </c>
      <c r="H71" s="65">
        <f>VLOOKUP($A71,'Return Data'!$B$7:$R$2843,12,0)</f>
        <v>35.9846</v>
      </c>
      <c r="I71" s="66">
        <f t="shared" si="12"/>
        <v>58</v>
      </c>
      <c r="J71" s="65">
        <f>VLOOKUP($A71,'Return Data'!$B$7:$R$2843,13,0)</f>
        <v>49.066499999999998</v>
      </c>
      <c r="K71" s="66">
        <f t="shared" si="13"/>
        <v>58</v>
      </c>
      <c r="L71" s="65">
        <f>VLOOKUP($A71,'Return Data'!$B$7:$R$2843,17,0)</f>
        <v>16.9755</v>
      </c>
      <c r="M71" s="66">
        <f t="shared" si="17"/>
        <v>43</v>
      </c>
      <c r="N71" s="65"/>
      <c r="O71" s="66"/>
      <c r="P71" s="65"/>
      <c r="Q71" s="66"/>
      <c r="R71" s="65">
        <f>VLOOKUP($A71,'Return Data'!$B$7:$R$2843,16,0)</f>
        <v>5.1360999999999999</v>
      </c>
      <c r="S71" s="67">
        <f t="shared" si="16"/>
        <v>64</v>
      </c>
    </row>
    <row r="72" spans="1:19" x14ac:dyDescent="0.3">
      <c r="A72" s="63" t="s">
        <v>330</v>
      </c>
      <c r="B72" s="64">
        <f>VLOOKUP($A72,'Return Data'!$B$7:$R$2843,3,0)</f>
        <v>44368</v>
      </c>
      <c r="C72" s="65">
        <f>VLOOKUP($A72,'Return Data'!$B$7:$R$2843,4,0)</f>
        <v>127.5528</v>
      </c>
      <c r="D72" s="65">
        <f>VLOOKUP($A72,'Return Data'!$B$7:$R$2843,10,0)</f>
        <v>8.1126000000000005</v>
      </c>
      <c r="E72" s="66">
        <f t="shared" ref="E72:E73" si="19">RANK(D72,D$8:D$73,0)</f>
        <v>46</v>
      </c>
      <c r="F72" s="65">
        <f>VLOOKUP($A72,'Return Data'!$B$7:$R$2843,11,0)</f>
        <v>21.421800000000001</v>
      </c>
      <c r="G72" s="66">
        <f t="shared" ref="G72:G73" si="20">RANK(F72,F$8:F$73,0)</f>
        <v>45</v>
      </c>
      <c r="H72" s="65">
        <f>VLOOKUP($A72,'Return Data'!$B$7:$R$2843,12,0)</f>
        <v>45.3063</v>
      </c>
      <c r="I72" s="66">
        <f t="shared" ref="I72:I73" si="21">RANK(H72,H$8:H$73,0)</f>
        <v>31</v>
      </c>
      <c r="J72" s="65">
        <f>VLOOKUP($A72,'Return Data'!$B$7:$R$2843,13,0)</f>
        <v>58.466200000000001</v>
      </c>
      <c r="K72" s="66">
        <f t="shared" ref="K72:K73" si="22">RANK(J72,J$8:J$73,0)</f>
        <v>41</v>
      </c>
      <c r="L72" s="65">
        <f>VLOOKUP($A72,'Return Data'!$B$7:$R$2843,17,0)</f>
        <v>21.680800000000001</v>
      </c>
      <c r="M72" s="66">
        <f t="shared" si="17"/>
        <v>22</v>
      </c>
      <c r="N72" s="65">
        <f>VLOOKUP($A72,'Return Data'!$B$7:$R$2843,14,0)</f>
        <v>14.815799999999999</v>
      </c>
      <c r="O72" s="66">
        <f>RANK(N72,N$8:N$73,0)</f>
        <v>16</v>
      </c>
      <c r="P72" s="65">
        <f>VLOOKUP($A72,'Return Data'!$B$7:$R$2843,15,0)</f>
        <v>14.1652</v>
      </c>
      <c r="Q72" s="66">
        <f>RANK(P72,P$8:P$73,0)</f>
        <v>20</v>
      </c>
      <c r="R72" s="65">
        <f>VLOOKUP($A72,'Return Data'!$B$7:$R$2843,16,0)</f>
        <v>11.9093</v>
      </c>
      <c r="S72" s="67">
        <f t="shared" ref="S72:S73" si="23">RANK(R72,R$8:R$73,0)</f>
        <v>43</v>
      </c>
    </row>
    <row r="73" spans="1:19" x14ac:dyDescent="0.3">
      <c r="A73" s="63" t="s">
        <v>331</v>
      </c>
      <c r="B73" s="64">
        <f>VLOOKUP($A73,'Return Data'!$B$7:$R$2843,3,0)</f>
        <v>44368</v>
      </c>
      <c r="C73" s="65">
        <f>VLOOKUP($A73,'Return Data'!$B$7:$R$2843,4,0)</f>
        <v>204.09707173025399</v>
      </c>
      <c r="D73" s="65">
        <f>VLOOKUP($A73,'Return Data'!$B$7:$R$2843,10,0)</f>
        <v>7.6433999999999997</v>
      </c>
      <c r="E73" s="66">
        <f t="shared" si="19"/>
        <v>50</v>
      </c>
      <c r="F73" s="65">
        <f>VLOOKUP($A73,'Return Data'!$B$7:$R$2843,11,0)</f>
        <v>20.1785</v>
      </c>
      <c r="G73" s="66">
        <f t="shared" si="20"/>
        <v>51</v>
      </c>
      <c r="H73" s="65">
        <f>VLOOKUP($A73,'Return Data'!$B$7:$R$2843,12,0)</f>
        <v>40.170299999999997</v>
      </c>
      <c r="I73" s="66">
        <f t="shared" si="21"/>
        <v>48</v>
      </c>
      <c r="J73" s="65">
        <f>VLOOKUP($A73,'Return Data'!$B$7:$R$2843,13,0)</f>
        <v>54.653199999999998</v>
      </c>
      <c r="K73" s="66">
        <f t="shared" si="22"/>
        <v>50</v>
      </c>
      <c r="L73" s="65">
        <f>VLOOKUP($A73,'Return Data'!$B$7:$R$2843,17,0)</f>
        <v>14.536199999999999</v>
      </c>
      <c r="M73" s="66">
        <f t="shared" si="17"/>
        <v>54</v>
      </c>
      <c r="N73" s="65">
        <f>VLOOKUP($A73,'Return Data'!$B$7:$R$2843,14,0)</f>
        <v>11.3758</v>
      </c>
      <c r="O73" s="66">
        <f>RANK(N73,N$8:N$73,0)</f>
        <v>35</v>
      </c>
      <c r="P73" s="65">
        <f>VLOOKUP($A73,'Return Data'!$B$7:$R$2843,15,0)</f>
        <v>12.8246</v>
      </c>
      <c r="Q73" s="66">
        <f>RANK(P73,P$8:P$73,0)</f>
        <v>26</v>
      </c>
      <c r="R73" s="65">
        <f>VLOOKUP($A73,'Return Data'!$B$7:$R$2843,16,0)</f>
        <v>17.973700000000001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11.088209090909094</v>
      </c>
      <c r="E75" s="74"/>
      <c r="F75" s="75">
        <f>AVERAGE(F8:F73)</f>
        <v>26.212889393939395</v>
      </c>
      <c r="G75" s="74"/>
      <c r="H75" s="75">
        <f>AVERAGE(H8:H73)</f>
        <v>46.388162121212119</v>
      </c>
      <c r="I75" s="74"/>
      <c r="J75" s="75">
        <f>AVERAGE(J8:J73)</f>
        <v>64.615901515151506</v>
      </c>
      <c r="K75" s="74"/>
      <c r="L75" s="75">
        <f>AVERAGE(L8:L73)</f>
        <v>20.336150793650791</v>
      </c>
      <c r="M75" s="74"/>
      <c r="N75" s="75">
        <f>AVERAGE(N8:N73)</f>
        <v>13.674642307692311</v>
      </c>
      <c r="O75" s="74"/>
      <c r="P75" s="75">
        <f>AVERAGE(P8:P73)</f>
        <v>14.629146153846154</v>
      </c>
      <c r="Q75" s="74"/>
      <c r="R75" s="75">
        <f>AVERAGE(R8:R73)</f>
        <v>14.336409090909092</v>
      </c>
      <c r="S75" s="76"/>
    </row>
    <row r="76" spans="1:19" x14ac:dyDescent="0.3">
      <c r="A76" s="73" t="s">
        <v>28</v>
      </c>
      <c r="B76" s="74"/>
      <c r="C76" s="74"/>
      <c r="D76" s="75">
        <f>MIN(D8:D73)</f>
        <v>4.6875</v>
      </c>
      <c r="E76" s="74"/>
      <c r="F76" s="75">
        <f>MIN(F8:F73)</f>
        <v>12.6035</v>
      </c>
      <c r="G76" s="74"/>
      <c r="H76" s="75">
        <f>MIN(H8:H73)</f>
        <v>26.349799999999998</v>
      </c>
      <c r="I76" s="74"/>
      <c r="J76" s="75">
        <f>MIN(J8:J73)</f>
        <v>37.156500000000001</v>
      </c>
      <c r="K76" s="74"/>
      <c r="L76" s="75">
        <f>MIN(L8:L73)</f>
        <v>10.003299999999999</v>
      </c>
      <c r="M76" s="74"/>
      <c r="N76" s="75">
        <f>MIN(N8:N73)</f>
        <v>6.1505000000000001</v>
      </c>
      <c r="O76" s="74"/>
      <c r="P76" s="75">
        <f>MIN(P8:P73)</f>
        <v>8.2180999999999997</v>
      </c>
      <c r="Q76" s="74"/>
      <c r="R76" s="75">
        <f>MIN(R8:R73)</f>
        <v>3.5045000000000002</v>
      </c>
      <c r="S76" s="76"/>
    </row>
    <row r="77" spans="1:19" ht="15" thickBot="1" x14ac:dyDescent="0.35">
      <c r="A77" s="77" t="s">
        <v>29</v>
      </c>
      <c r="B77" s="78"/>
      <c r="C77" s="78"/>
      <c r="D77" s="79">
        <f>MAX(D8:D73)</f>
        <v>26.863499999999998</v>
      </c>
      <c r="E77" s="78"/>
      <c r="F77" s="79">
        <f>MAX(F8:F73)</f>
        <v>51.483699999999999</v>
      </c>
      <c r="G77" s="78"/>
      <c r="H77" s="79">
        <f>MAX(H8:H73)</f>
        <v>75.377099999999999</v>
      </c>
      <c r="I77" s="78"/>
      <c r="J77" s="79">
        <f>MAX(J8:J73)</f>
        <v>114.2938</v>
      </c>
      <c r="K77" s="78"/>
      <c r="L77" s="79">
        <f>MAX(L8:L73)</f>
        <v>43.831200000000003</v>
      </c>
      <c r="M77" s="78"/>
      <c r="N77" s="79">
        <f>MAX(N8:N73)</f>
        <v>29.3931</v>
      </c>
      <c r="O77" s="78"/>
      <c r="P77" s="79">
        <f>MAX(P8:P73)</f>
        <v>24.1953</v>
      </c>
      <c r="Q77" s="78"/>
      <c r="R77" s="79">
        <f>MAX(R8:R73)</f>
        <v>27.212900000000001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44368</v>
      </c>
      <c r="C8" s="65">
        <f>VLOOKUP($A8,'Return Data'!$B$7:$R$2843,4,0)</f>
        <v>11.42</v>
      </c>
      <c r="D8" s="65">
        <f>VLOOKUP($A8,'Return Data'!$B$7:$R$2843,8,0)</f>
        <v>1.6919</v>
      </c>
      <c r="E8" s="66">
        <f>RANK(D8,D$8:D$15,0)</f>
        <v>2</v>
      </c>
      <c r="F8" s="65">
        <f>VLOOKUP($A8,'Return Data'!$B$7:$R$2843,9,0)</f>
        <v>6.9287999999999998</v>
      </c>
      <c r="G8" s="66">
        <f t="shared" ref="G8" si="0">RANK(F8,F$8:F$15,0)</f>
        <v>1</v>
      </c>
      <c r="H8" s="65">
        <f>VLOOKUP($A8,'Return Data'!$B$7:$R$2843,10,0)</f>
        <v>7.8376000000000001</v>
      </c>
      <c r="I8" s="66">
        <f t="shared" ref="I8" si="1">RANK(H8,H$8:H$15,0)</f>
        <v>7</v>
      </c>
      <c r="J8" s="65"/>
      <c r="K8" s="66"/>
      <c r="L8" s="65"/>
      <c r="M8" s="66"/>
      <c r="N8" s="65"/>
      <c r="O8" s="66"/>
      <c r="P8" s="65">
        <f>VLOOKUP($A8,'Return Data'!$B$7:$R$2843,16,0)</f>
        <v>14.2</v>
      </c>
      <c r="Q8" s="67">
        <f>RANK(P8,P$8:P$15,0)</f>
        <v>7</v>
      </c>
    </row>
    <row r="9" spans="1:18" x14ac:dyDescent="0.3">
      <c r="A9" s="63" t="s">
        <v>377</v>
      </c>
      <c r="B9" s="64">
        <f>VLOOKUP($A9,'Return Data'!$B$7:$R$2843,3,0)</f>
        <v>44368</v>
      </c>
      <c r="C9" s="65">
        <f>VLOOKUP($A9,'Return Data'!$B$7:$R$2843,4,0)</f>
        <v>14.98</v>
      </c>
      <c r="D9" s="65">
        <f>VLOOKUP($A9,'Return Data'!$B$7:$R$2843,8,0)</f>
        <v>1.3532</v>
      </c>
      <c r="E9" s="66">
        <f t="shared" ref="E9:E15" si="2">RANK(D9,D$8:D$15,0)</f>
        <v>5</v>
      </c>
      <c r="F9" s="65">
        <f>VLOOKUP($A9,'Return Data'!$B$7:$R$2843,9,0)</f>
        <v>4.1725000000000003</v>
      </c>
      <c r="G9" s="66">
        <f t="shared" ref="G9" si="3">RANK(F9,F$8:F$15,0)</f>
        <v>7</v>
      </c>
      <c r="H9" s="65">
        <f>VLOOKUP($A9,'Return Data'!$B$7:$R$2843,10,0)</f>
        <v>7.8474000000000004</v>
      </c>
      <c r="I9" s="66">
        <f t="shared" ref="I9" si="4">RANK(H9,H$8:H$15,0)</f>
        <v>5</v>
      </c>
      <c r="J9" s="65">
        <f>VLOOKUP($A9,'Return Data'!$B$7:$R$2843,11,0)</f>
        <v>13.9163</v>
      </c>
      <c r="K9" s="66">
        <f t="shared" ref="K9" si="5">RANK(J9,J$8:J$15,0)</f>
        <v>5</v>
      </c>
      <c r="L9" s="65">
        <f>VLOOKUP($A9,'Return Data'!$B$7:$R$2843,12,0)</f>
        <v>40.525300000000001</v>
      </c>
      <c r="M9" s="66">
        <f t="shared" ref="M9" si="6">RANK(L9,L$8:L$15,0)</f>
        <v>2</v>
      </c>
      <c r="N9" s="65">
        <f>VLOOKUP($A9,'Return Data'!$B$7:$R$2843,13,0)</f>
        <v>49.351900000000001</v>
      </c>
      <c r="O9" s="66">
        <f t="shared" ref="O9" si="7">RANK(N9,N$8:N$15,0)</f>
        <v>3</v>
      </c>
      <c r="P9" s="65">
        <f>VLOOKUP($A9,'Return Data'!$B$7:$R$2843,16,0)</f>
        <v>34.715600000000002</v>
      </c>
      <c r="Q9" s="67">
        <f t="shared" ref="Q9:Q15" si="8">RANK(P9,P$8:P$15,0)</f>
        <v>2</v>
      </c>
    </row>
    <row r="10" spans="1:18" x14ac:dyDescent="0.3">
      <c r="A10" s="63" t="s">
        <v>1965</v>
      </c>
      <c r="B10" s="64">
        <f>VLOOKUP($A10,'Return Data'!$B$7:$R$2843,3,0)</f>
        <v>44368</v>
      </c>
      <c r="C10" s="65">
        <f>VLOOKUP($A10,'Return Data'!$B$7:$R$2843,4,0)</f>
        <v>12.86</v>
      </c>
      <c r="D10" s="65">
        <f>VLOOKUP($A10,'Return Data'!$B$7:$R$2843,8,0)</f>
        <v>1.4996</v>
      </c>
      <c r="E10" s="66">
        <f t="shared" si="2"/>
        <v>3</v>
      </c>
      <c r="F10" s="65">
        <f>VLOOKUP($A10,'Return Data'!$B$7:$R$2843,9,0)</f>
        <v>4.7230999999999996</v>
      </c>
      <c r="G10" s="66">
        <f t="shared" ref="G10:G15" si="9">RANK(F10,F$8:F$15,0)</f>
        <v>5</v>
      </c>
      <c r="H10" s="65">
        <f>VLOOKUP($A10,'Return Data'!$B$7:$R$2843,10,0)</f>
        <v>10.291600000000001</v>
      </c>
      <c r="I10" s="66">
        <f t="shared" ref="I10:I15" si="10">RANK(H10,H$8:H$15,0)</f>
        <v>2</v>
      </c>
      <c r="J10" s="65">
        <f>VLOOKUP($A10,'Return Data'!$B$7:$R$2843,11,0)</f>
        <v>17.657800000000002</v>
      </c>
      <c r="K10" s="66">
        <f t="shared" ref="K10:K15" si="11">RANK(J10,J$8:J$15,0)</f>
        <v>4</v>
      </c>
      <c r="L10" s="65"/>
      <c r="M10" s="66"/>
      <c r="N10" s="65"/>
      <c r="O10" s="66"/>
      <c r="P10" s="65">
        <f>VLOOKUP($A10,'Return Data'!$B$7:$R$2843,16,0)</f>
        <v>28.6</v>
      </c>
      <c r="Q10" s="67">
        <f t="shared" si="8"/>
        <v>3</v>
      </c>
    </row>
    <row r="11" spans="1:18" x14ac:dyDescent="0.3">
      <c r="A11" s="63" t="s">
        <v>1966</v>
      </c>
      <c r="B11" s="64">
        <f>VLOOKUP($A11,'Return Data'!$B$7:$R$2843,3,0)</f>
        <v>44368</v>
      </c>
      <c r="C11" s="65">
        <f>VLOOKUP($A11,'Return Data'!$B$7:$R$2843,4,0)</f>
        <v>11.03</v>
      </c>
      <c r="D11" s="65">
        <f>VLOOKUP($A11,'Return Data'!$B$7:$R$2843,8,0)</f>
        <v>1.4719</v>
      </c>
      <c r="E11" s="66">
        <f t="shared" si="2"/>
        <v>4</v>
      </c>
      <c r="F11" s="65">
        <f>VLOOKUP($A11,'Return Data'!$B$7:$R$2843,9,0)</f>
        <v>5.6513</v>
      </c>
      <c r="G11" s="66">
        <f t="shared" si="9"/>
        <v>3</v>
      </c>
      <c r="H11" s="65"/>
      <c r="I11" s="66"/>
      <c r="J11" s="65"/>
      <c r="K11" s="66"/>
      <c r="L11" s="65"/>
      <c r="M11" s="66"/>
      <c r="N11" s="65"/>
      <c r="O11" s="66"/>
      <c r="P11" s="65">
        <f>VLOOKUP($A11,'Return Data'!$B$7:$R$2843,16,0)</f>
        <v>10.3</v>
      </c>
      <c r="Q11" s="67">
        <f t="shared" si="8"/>
        <v>8</v>
      </c>
    </row>
    <row r="12" spans="1:18" x14ac:dyDescent="0.3">
      <c r="A12" s="63" t="s">
        <v>1968</v>
      </c>
      <c r="B12" s="64">
        <f>VLOOKUP($A12,'Return Data'!$B$7:$R$2843,3,0)</f>
        <v>44368</v>
      </c>
      <c r="C12" s="65">
        <f>VLOOKUP($A12,'Return Data'!$B$7:$R$2843,4,0)</f>
        <v>11.429</v>
      </c>
      <c r="D12" s="65">
        <f>VLOOKUP($A12,'Return Data'!$B$7:$R$2843,8,0)</f>
        <v>0.22800000000000001</v>
      </c>
      <c r="E12" s="66">
        <f t="shared" si="2"/>
        <v>8</v>
      </c>
      <c r="F12" s="65">
        <f>VLOOKUP($A12,'Return Data'!$B$7:$R$2843,9,0)</f>
        <v>3.7679</v>
      </c>
      <c r="G12" s="66">
        <f t="shared" si="9"/>
        <v>8</v>
      </c>
      <c r="H12" s="65">
        <f>VLOOKUP($A12,'Return Data'!$B$7:$R$2843,10,0)</f>
        <v>10.1378</v>
      </c>
      <c r="I12" s="66">
        <f t="shared" si="10"/>
        <v>3</v>
      </c>
      <c r="J12" s="65"/>
      <c r="K12" s="66"/>
      <c r="L12" s="65"/>
      <c r="M12" s="66"/>
      <c r="N12" s="65"/>
      <c r="O12" s="66"/>
      <c r="P12" s="65">
        <f>VLOOKUP($A12,'Return Data'!$B$7:$R$2843,16,0)</f>
        <v>14.29</v>
      </c>
      <c r="Q12" s="67">
        <f t="shared" si="8"/>
        <v>6</v>
      </c>
    </row>
    <row r="13" spans="1:18" x14ac:dyDescent="0.3">
      <c r="A13" s="63" t="s">
        <v>1971</v>
      </c>
      <c r="B13" s="64">
        <f>VLOOKUP($A13,'Return Data'!$B$7:$R$2843,3,0)</f>
        <v>44368</v>
      </c>
      <c r="C13" s="65">
        <f>VLOOKUP($A13,'Return Data'!$B$7:$R$2843,4,0)</f>
        <v>15.8147</v>
      </c>
      <c r="D13" s="65">
        <f>VLOOKUP($A13,'Return Data'!$B$7:$R$2843,8,0)</f>
        <v>2.0335999999999999</v>
      </c>
      <c r="E13" s="66">
        <f t="shared" si="2"/>
        <v>1</v>
      </c>
      <c r="F13" s="65">
        <f>VLOOKUP($A13,'Return Data'!$B$7:$R$2843,9,0)</f>
        <v>5.9241999999999999</v>
      </c>
      <c r="G13" s="66">
        <f t="shared" si="9"/>
        <v>2</v>
      </c>
      <c r="H13" s="65">
        <f>VLOOKUP($A13,'Return Data'!$B$7:$R$2843,10,0)</f>
        <v>19.1404</v>
      </c>
      <c r="I13" s="66">
        <f t="shared" si="10"/>
        <v>1</v>
      </c>
      <c r="J13" s="65">
        <f>VLOOKUP($A13,'Return Data'!$B$7:$R$2843,11,0)</f>
        <v>41.833300000000001</v>
      </c>
      <c r="K13" s="66">
        <f t="shared" ref="K13" si="12">RANK(J13,J$8:J$15,0)</f>
        <v>1</v>
      </c>
      <c r="L13" s="65"/>
      <c r="M13" s="66"/>
      <c r="N13" s="65"/>
      <c r="O13" s="66"/>
      <c r="P13" s="65">
        <f>VLOOKUP($A13,'Return Data'!$B$7:$R$2843,16,0)</f>
        <v>58.146999999999998</v>
      </c>
      <c r="Q13" s="67">
        <f t="shared" si="8"/>
        <v>1</v>
      </c>
    </row>
    <row r="14" spans="1:18" x14ac:dyDescent="0.3">
      <c r="A14" s="63" t="s">
        <v>49</v>
      </c>
      <c r="B14" s="64">
        <f>VLOOKUP($A14,'Return Data'!$B$7:$R$2843,3,0)</f>
        <v>44368</v>
      </c>
      <c r="C14" s="65">
        <f>VLOOKUP($A14,'Return Data'!$B$7:$R$2843,4,0)</f>
        <v>15.72</v>
      </c>
      <c r="D14" s="65">
        <f>VLOOKUP($A14,'Return Data'!$B$7:$R$2843,8,0)</f>
        <v>0.70469999999999999</v>
      </c>
      <c r="E14" s="66">
        <f t="shared" si="2"/>
        <v>6</v>
      </c>
      <c r="F14" s="65">
        <f>VLOOKUP($A14,'Return Data'!$B$7:$R$2843,9,0)</f>
        <v>5.4325999999999999</v>
      </c>
      <c r="G14" s="66">
        <f t="shared" si="9"/>
        <v>4</v>
      </c>
      <c r="H14" s="65">
        <f>VLOOKUP($A14,'Return Data'!$B$7:$R$2843,10,0)</f>
        <v>9.2424999999999997</v>
      </c>
      <c r="I14" s="66">
        <f t="shared" si="10"/>
        <v>4</v>
      </c>
      <c r="J14" s="65">
        <f>VLOOKUP($A14,'Return Data'!$B$7:$R$2843,11,0)</f>
        <v>23.877099999999999</v>
      </c>
      <c r="K14" s="66">
        <f t="shared" si="11"/>
        <v>2</v>
      </c>
      <c r="L14" s="65">
        <f>VLOOKUP($A14,'Return Data'!$B$7:$R$2843,12,0)</f>
        <v>46.232599999999998</v>
      </c>
      <c r="M14" s="66">
        <f t="shared" ref="M14:M15" si="13">RANK(L14,L$8:L$15,0)</f>
        <v>1</v>
      </c>
      <c r="N14" s="65">
        <f>VLOOKUP($A14,'Return Data'!$B$7:$R$2843,13,0)</f>
        <v>64.435100000000006</v>
      </c>
      <c r="O14" s="66">
        <f t="shared" ref="O14:O15" si="14">RANK(N14,N$8:N$15,0)</f>
        <v>1</v>
      </c>
      <c r="P14" s="65">
        <f>VLOOKUP($A14,'Return Data'!$B$7:$R$2843,16,0)</f>
        <v>26.180800000000001</v>
      </c>
      <c r="Q14" s="67">
        <f t="shared" si="8"/>
        <v>4</v>
      </c>
    </row>
    <row r="15" spans="1:18" x14ac:dyDescent="0.3">
      <c r="A15" s="63" t="s">
        <v>50</v>
      </c>
      <c r="B15" s="64">
        <f>VLOOKUP($A15,'Return Data'!$B$7:$R$2843,3,0)</f>
        <v>44368</v>
      </c>
      <c r="C15" s="65">
        <f>VLOOKUP($A15,'Return Data'!$B$7:$R$2843,4,0)</f>
        <v>155.35720000000001</v>
      </c>
      <c r="D15" s="65">
        <f>VLOOKUP($A15,'Return Data'!$B$7:$R$2843,8,0)</f>
        <v>0.31969999999999998</v>
      </c>
      <c r="E15" s="66">
        <f t="shared" si="2"/>
        <v>7</v>
      </c>
      <c r="F15" s="65">
        <f>VLOOKUP($A15,'Return Data'!$B$7:$R$2843,9,0)</f>
        <v>4.6424000000000003</v>
      </c>
      <c r="G15" s="66">
        <f t="shared" si="9"/>
        <v>6</v>
      </c>
      <c r="H15" s="65">
        <f>VLOOKUP($A15,'Return Data'!$B$7:$R$2843,10,0)</f>
        <v>7.8461999999999996</v>
      </c>
      <c r="I15" s="66">
        <f t="shared" si="10"/>
        <v>6</v>
      </c>
      <c r="J15" s="65">
        <f>VLOOKUP($A15,'Return Data'!$B$7:$R$2843,11,0)</f>
        <v>18.8371</v>
      </c>
      <c r="K15" s="66">
        <f t="shared" si="11"/>
        <v>3</v>
      </c>
      <c r="L15" s="65">
        <f>VLOOKUP($A15,'Return Data'!$B$7:$R$2843,12,0)</f>
        <v>40.198500000000003</v>
      </c>
      <c r="M15" s="66">
        <f t="shared" si="13"/>
        <v>3</v>
      </c>
      <c r="N15" s="65">
        <f>VLOOKUP($A15,'Return Data'!$B$7:$R$2843,13,0)</f>
        <v>54.834499999999998</v>
      </c>
      <c r="O15" s="66">
        <f t="shared" si="14"/>
        <v>2</v>
      </c>
      <c r="P15" s="65">
        <f>VLOOKUP($A15,'Return Data'!$B$7:$R$2843,16,0)</f>
        <v>14.802099999999999</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1.1628249999999998</v>
      </c>
      <c r="E17" s="74"/>
      <c r="F17" s="75">
        <f>AVERAGE(F8:F15)</f>
        <v>5.1553500000000003</v>
      </c>
      <c r="G17" s="74"/>
      <c r="H17" s="75">
        <f>AVERAGE(H8:H15)</f>
        <v>10.334785714285713</v>
      </c>
      <c r="I17" s="74"/>
      <c r="J17" s="75">
        <f>AVERAGE(J8:J15)</f>
        <v>23.224319999999999</v>
      </c>
      <c r="K17" s="74"/>
      <c r="L17" s="75">
        <f>AVERAGE(L8:L15)</f>
        <v>42.318800000000003</v>
      </c>
      <c r="M17" s="74"/>
      <c r="N17" s="75">
        <f>AVERAGE(N8:N15)</f>
        <v>56.207166666666666</v>
      </c>
      <c r="O17" s="74"/>
      <c r="P17" s="75">
        <f>AVERAGE(P8:P15)</f>
        <v>25.1544375</v>
      </c>
      <c r="Q17" s="76"/>
    </row>
    <row r="18" spans="1:17" ht="15" customHeight="1" x14ac:dyDescent="0.3">
      <c r="A18" s="73" t="s">
        <v>28</v>
      </c>
      <c r="B18" s="74"/>
      <c r="C18" s="74"/>
      <c r="D18" s="75">
        <f>MIN(D8:D15)</f>
        <v>0.22800000000000001</v>
      </c>
      <c r="E18" s="74"/>
      <c r="F18" s="75">
        <f>MIN(F8:F15)</f>
        <v>3.7679</v>
      </c>
      <c r="G18" s="74"/>
      <c r="H18" s="75">
        <f>MIN(H8:H15)</f>
        <v>7.8376000000000001</v>
      </c>
      <c r="I18" s="74"/>
      <c r="J18" s="75">
        <f>MIN(J8:J15)</f>
        <v>13.9163</v>
      </c>
      <c r="K18" s="74"/>
      <c r="L18" s="75">
        <f>MIN(L8:L15)</f>
        <v>40.198500000000003</v>
      </c>
      <c r="M18" s="74"/>
      <c r="N18" s="75">
        <f>MIN(N8:N15)</f>
        <v>49.351900000000001</v>
      </c>
      <c r="O18" s="74"/>
      <c r="P18" s="75">
        <f>MIN(P8:P15)</f>
        <v>10.3</v>
      </c>
      <c r="Q18" s="76"/>
    </row>
    <row r="19" spans="1:17" ht="15" thickBot="1" x14ac:dyDescent="0.35">
      <c r="A19" s="77" t="s">
        <v>29</v>
      </c>
      <c r="B19" s="78"/>
      <c r="C19" s="78"/>
      <c r="D19" s="79">
        <f>MAX(D8:D15)</f>
        <v>2.0335999999999999</v>
      </c>
      <c r="E19" s="78"/>
      <c r="F19" s="79">
        <f>MAX(F8:F15)</f>
        <v>6.9287999999999998</v>
      </c>
      <c r="G19" s="78"/>
      <c r="H19" s="79">
        <f>MAX(H8:H15)</f>
        <v>19.1404</v>
      </c>
      <c r="I19" s="78"/>
      <c r="J19" s="79">
        <f>MAX(J8:J15)</f>
        <v>41.833300000000001</v>
      </c>
      <c r="K19" s="78"/>
      <c r="L19" s="79">
        <f>MAX(L8:L15)</f>
        <v>46.232599999999998</v>
      </c>
      <c r="M19" s="78"/>
      <c r="N19" s="79">
        <f>MAX(N8:N15)</f>
        <v>64.435100000000006</v>
      </c>
      <c r="O19" s="78"/>
      <c r="P19" s="79">
        <f>MAX(P8:P15)</f>
        <v>58.146999999999998</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44368</v>
      </c>
      <c r="C8" s="65">
        <f>VLOOKUP($A8,'Return Data'!$B$7:$R$2843,4,0)</f>
        <v>11.31</v>
      </c>
      <c r="D8" s="65">
        <f>VLOOKUP($A8,'Return Data'!$B$7:$R$2843,8,0)</f>
        <v>1.6173</v>
      </c>
      <c r="E8" s="66">
        <f>RANK(D8,D$8:D$16,0)</f>
        <v>2</v>
      </c>
      <c r="F8" s="65">
        <f>VLOOKUP($A8,'Return Data'!$B$7:$R$2843,9,0)</f>
        <v>6.6981000000000002</v>
      </c>
      <c r="G8" s="66">
        <f>RANK(F8,F$8:F$16,0)</f>
        <v>1</v>
      </c>
      <c r="H8" s="65">
        <f>VLOOKUP($A8,'Return Data'!$B$7:$R$2843,10,0)</f>
        <v>7.3055000000000003</v>
      </c>
      <c r="I8" s="66">
        <f>RANK(H8,H$8:H$16,0)</f>
        <v>8</v>
      </c>
      <c r="J8" s="65"/>
      <c r="K8" s="66"/>
      <c r="L8" s="65"/>
      <c r="M8" s="66"/>
      <c r="N8" s="65"/>
      <c r="O8" s="66"/>
      <c r="P8" s="65">
        <f>VLOOKUP($A8,'Return Data'!$B$7:$R$2843,16,0)</f>
        <v>13.1</v>
      </c>
      <c r="Q8" s="67">
        <f>RANK(P8,P$8:P$16,0)</f>
        <v>8</v>
      </c>
    </row>
    <row r="9" spans="1:17" x14ac:dyDescent="0.3">
      <c r="A9" s="63" t="s">
        <v>379</v>
      </c>
      <c r="B9" s="64">
        <f>VLOOKUP($A9,'Return Data'!$B$7:$R$2843,3,0)</f>
        <v>44368</v>
      </c>
      <c r="C9" s="65">
        <f>VLOOKUP($A9,'Return Data'!$B$7:$R$2843,4,0)</f>
        <v>14.65</v>
      </c>
      <c r="D9" s="65">
        <f>VLOOKUP($A9,'Return Data'!$B$7:$R$2843,8,0)</f>
        <v>1.244</v>
      </c>
      <c r="E9" s="66">
        <f t="shared" ref="E9:E16" si="0">RANK(D9,D$8:D$16,0)</f>
        <v>5</v>
      </c>
      <c r="F9" s="65">
        <f>VLOOKUP($A9,'Return Data'!$B$7:$R$2843,9,0)</f>
        <v>3.9744000000000002</v>
      </c>
      <c r="G9" s="66">
        <f t="shared" ref="G9:G16" si="1">RANK(F9,F$8:F$16,0)</f>
        <v>8</v>
      </c>
      <c r="H9" s="65">
        <f>VLOOKUP($A9,'Return Data'!$B$7:$R$2843,10,0)</f>
        <v>7.3259999999999996</v>
      </c>
      <c r="I9" s="66">
        <f t="shared" ref="I9:I16" si="2">RANK(H9,H$8:H$16,0)</f>
        <v>7</v>
      </c>
      <c r="J9" s="65">
        <f>VLOOKUP($A9,'Return Data'!$B$7:$R$2843,11,0)</f>
        <v>12.952999999999999</v>
      </c>
      <c r="K9" s="66">
        <f t="shared" ref="K9:K16" si="3">RANK(J9,J$8:J$16,0)</f>
        <v>5</v>
      </c>
      <c r="L9" s="65">
        <f>VLOOKUP($A9,'Return Data'!$B$7:$R$2843,12,0)</f>
        <v>38.731099999999998</v>
      </c>
      <c r="M9" s="66">
        <f t="shared" ref="M9:M16" si="4">RANK(L9,L$8:L$16,0)</f>
        <v>3</v>
      </c>
      <c r="N9" s="65">
        <f>VLOOKUP($A9,'Return Data'!$B$7:$R$2843,13,0)</f>
        <v>46.940800000000003</v>
      </c>
      <c r="O9" s="66">
        <f t="shared" ref="O9:O16" si="5">RANK(N9,N$8:N$16,0)</f>
        <v>3</v>
      </c>
      <c r="P9" s="65">
        <f>VLOOKUP($A9,'Return Data'!$B$7:$R$2843,16,0)</f>
        <v>32.520899999999997</v>
      </c>
      <c r="Q9" s="67">
        <f t="shared" ref="Q9:Q16" si="6">RANK(P9,P$8:P$16,0)</f>
        <v>2</v>
      </c>
    </row>
    <row r="10" spans="1:17" x14ac:dyDescent="0.3">
      <c r="A10" s="63" t="s">
        <v>1964</v>
      </c>
      <c r="B10" s="64">
        <f>VLOOKUP($A10,'Return Data'!$B$7:$R$2843,3,0)</f>
        <v>44368</v>
      </c>
      <c r="C10" s="65">
        <f>VLOOKUP($A10,'Return Data'!$B$7:$R$2843,4,0)</f>
        <v>12.71</v>
      </c>
      <c r="D10" s="65">
        <f>VLOOKUP($A10,'Return Data'!$B$7:$R$2843,8,0)</f>
        <v>1.4366000000000001</v>
      </c>
      <c r="E10" s="66">
        <f t="shared" si="0"/>
        <v>3</v>
      </c>
      <c r="F10" s="65">
        <f>VLOOKUP($A10,'Return Data'!$B$7:$R$2843,9,0)</f>
        <v>4.5229999999999997</v>
      </c>
      <c r="G10" s="66">
        <f t="shared" si="1"/>
        <v>6</v>
      </c>
      <c r="H10" s="65">
        <f>VLOOKUP($A10,'Return Data'!$B$7:$R$2843,10,0)</f>
        <v>9.7582000000000004</v>
      </c>
      <c r="I10" s="66">
        <f t="shared" ref="I10" si="7">RANK(H10,H$8:H$16,0)</f>
        <v>2</v>
      </c>
      <c r="J10" s="65">
        <f>VLOOKUP($A10,'Return Data'!$B$7:$R$2843,11,0)</f>
        <v>16.712599999999998</v>
      </c>
      <c r="K10" s="66">
        <f t="shared" ref="K10" si="8">RANK(J10,J$8:J$16,0)</f>
        <v>4</v>
      </c>
      <c r="L10" s="65"/>
      <c r="M10" s="66"/>
      <c r="N10" s="65"/>
      <c r="O10" s="66"/>
      <c r="P10" s="65">
        <f>VLOOKUP($A10,'Return Data'!$B$7:$R$2843,16,0)</f>
        <v>27.1</v>
      </c>
      <c r="Q10" s="67">
        <f t="shared" si="6"/>
        <v>3</v>
      </c>
    </row>
    <row r="11" spans="1:17" x14ac:dyDescent="0.3">
      <c r="A11" s="63" t="s">
        <v>1967</v>
      </c>
      <c r="B11" s="64">
        <f>VLOOKUP($A11,'Return Data'!$B$7:$R$2843,3,0)</f>
        <v>44368</v>
      </c>
      <c r="C11" s="65">
        <f>VLOOKUP($A11,'Return Data'!$B$7:$R$2843,4,0)</f>
        <v>10.98</v>
      </c>
      <c r="D11" s="65">
        <f>VLOOKUP($A11,'Return Data'!$B$7:$R$2843,8,0)</f>
        <v>1.385</v>
      </c>
      <c r="E11" s="66">
        <f t="shared" si="0"/>
        <v>4</v>
      </c>
      <c r="F11" s="65">
        <f>VLOOKUP($A11,'Return Data'!$B$7:$R$2843,9,0)</f>
        <v>5.4755000000000003</v>
      </c>
      <c r="G11" s="66">
        <f t="shared" ref="G11" si="9">RANK(F11,F$8:F$16,0)</f>
        <v>3</v>
      </c>
      <c r="H11" s="65"/>
      <c r="I11" s="66"/>
      <c r="J11" s="65"/>
      <c r="K11" s="66"/>
      <c r="L11" s="65"/>
      <c r="M11" s="66"/>
      <c r="N11" s="65"/>
      <c r="O11" s="66"/>
      <c r="P11" s="65">
        <f>VLOOKUP($A11,'Return Data'!$B$7:$R$2843,16,0)</f>
        <v>9.8000000000000007</v>
      </c>
      <c r="Q11" s="67">
        <f t="shared" si="6"/>
        <v>9</v>
      </c>
    </row>
    <row r="12" spans="1:17" x14ac:dyDescent="0.3">
      <c r="A12" s="63" t="s">
        <v>1969</v>
      </c>
      <c r="B12" s="64">
        <f>VLOOKUP($A12,'Return Data'!$B$7:$R$2843,3,0)</f>
        <v>44368</v>
      </c>
      <c r="C12" s="65">
        <f>VLOOKUP($A12,'Return Data'!$B$7:$R$2843,4,0)</f>
        <v>11.321</v>
      </c>
      <c r="D12" s="65">
        <f>VLOOKUP($A12,'Return Data'!$B$7:$R$2843,8,0)</f>
        <v>0.15920000000000001</v>
      </c>
      <c r="E12" s="66">
        <f t="shared" si="0"/>
        <v>8</v>
      </c>
      <c r="F12" s="65">
        <f>VLOOKUP($A12,'Return Data'!$B$7:$R$2843,9,0)</f>
        <v>3.6152000000000002</v>
      </c>
      <c r="G12" s="66">
        <f t="shared" si="1"/>
        <v>9</v>
      </c>
      <c r="H12" s="65">
        <f>VLOOKUP($A12,'Return Data'!$B$7:$R$2843,10,0)</f>
        <v>9.6464999999999996</v>
      </c>
      <c r="I12" s="66">
        <f t="shared" si="2"/>
        <v>3</v>
      </c>
      <c r="J12" s="65"/>
      <c r="K12" s="66"/>
      <c r="L12" s="65"/>
      <c r="M12" s="66"/>
      <c r="N12" s="65"/>
      <c r="O12" s="66"/>
      <c r="P12" s="65">
        <f>VLOOKUP($A12,'Return Data'!$B$7:$R$2843,16,0)</f>
        <v>13.21</v>
      </c>
      <c r="Q12" s="67">
        <f t="shared" si="6"/>
        <v>7</v>
      </c>
    </row>
    <row r="13" spans="1:17" x14ac:dyDescent="0.3">
      <c r="A13" s="63" t="s">
        <v>1970</v>
      </c>
      <c r="B13" s="64">
        <f>VLOOKUP($A13,'Return Data'!$B$7:$R$2843,3,0)</f>
        <v>44368</v>
      </c>
      <c r="C13" s="65">
        <f>VLOOKUP($A13,'Return Data'!$B$7:$R$2843,4,0)</f>
        <v>26.882000000000001</v>
      </c>
      <c r="D13" s="65">
        <f>VLOOKUP($A13,'Return Data'!$B$7:$R$2843,8,0)</f>
        <v>0.1192</v>
      </c>
      <c r="E13" s="66">
        <f t="shared" si="0"/>
        <v>9</v>
      </c>
      <c r="F13" s="65">
        <f>VLOOKUP($A13,'Return Data'!$B$7:$R$2843,9,0)</f>
        <v>4.1654999999999998</v>
      </c>
      <c r="G13" s="66">
        <f t="shared" si="1"/>
        <v>7</v>
      </c>
      <c r="H13" s="65">
        <f>VLOOKUP($A13,'Return Data'!$B$7:$R$2843,10,0)</f>
        <v>7.7521000000000004</v>
      </c>
      <c r="I13" s="66">
        <f t="shared" si="2"/>
        <v>5</v>
      </c>
      <c r="J13" s="65"/>
      <c r="K13" s="66"/>
      <c r="L13" s="65"/>
      <c r="M13" s="66"/>
      <c r="N13" s="65"/>
      <c r="O13" s="66"/>
      <c r="P13" s="65">
        <f>VLOOKUP($A13,'Return Data'!$B$7:$R$2843,16,0)</f>
        <v>20.520099999999999</v>
      </c>
      <c r="Q13" s="67">
        <f t="shared" si="6"/>
        <v>5</v>
      </c>
    </row>
    <row r="14" spans="1:17" x14ac:dyDescent="0.3">
      <c r="A14" s="63" t="s">
        <v>1972</v>
      </c>
      <c r="B14" s="64">
        <f>VLOOKUP($A14,'Return Data'!$B$7:$R$2843,3,0)</f>
        <v>44368</v>
      </c>
      <c r="C14" s="65">
        <f>VLOOKUP($A14,'Return Data'!$B$7:$R$2843,4,0)</f>
        <v>15.6882</v>
      </c>
      <c r="D14" s="65">
        <f>VLOOKUP($A14,'Return Data'!$B$7:$R$2843,8,0)</f>
        <v>1.988</v>
      </c>
      <c r="E14" s="66">
        <f t="shared" si="0"/>
        <v>1</v>
      </c>
      <c r="F14" s="65">
        <f>VLOOKUP($A14,'Return Data'!$B$7:$R$2843,9,0)</f>
        <v>5.8169000000000004</v>
      </c>
      <c r="G14" s="66">
        <f t="shared" si="1"/>
        <v>2</v>
      </c>
      <c r="H14" s="65">
        <f>VLOOKUP($A14,'Return Data'!$B$7:$R$2843,10,0)</f>
        <v>18.768999999999998</v>
      </c>
      <c r="I14" s="66">
        <f t="shared" si="2"/>
        <v>1</v>
      </c>
      <c r="J14" s="65">
        <f>VLOOKUP($A14,'Return Data'!$B$7:$R$2843,11,0)</f>
        <v>40.9099</v>
      </c>
      <c r="K14" s="66">
        <f t="shared" ref="K14" si="10">RANK(J14,J$8:J$16,0)</f>
        <v>1</v>
      </c>
      <c r="L14" s="65"/>
      <c r="M14" s="66"/>
      <c r="N14" s="65"/>
      <c r="O14" s="66"/>
      <c r="P14" s="65">
        <f>VLOOKUP($A14,'Return Data'!$B$7:$R$2843,16,0)</f>
        <v>56.881999999999998</v>
      </c>
      <c r="Q14" s="67">
        <f t="shared" si="6"/>
        <v>1</v>
      </c>
    </row>
    <row r="15" spans="1:17" x14ac:dyDescent="0.3">
      <c r="A15" s="63" t="s">
        <v>51</v>
      </c>
      <c r="B15" s="64">
        <f>VLOOKUP($A15,'Return Data'!$B$7:$R$2843,3,0)</f>
        <v>44368</v>
      </c>
      <c r="C15" s="65">
        <f>VLOOKUP($A15,'Return Data'!$B$7:$R$2843,4,0)</f>
        <v>15.53</v>
      </c>
      <c r="D15" s="65">
        <f>VLOOKUP($A15,'Return Data'!$B$7:$R$2843,8,0)</f>
        <v>0.64810000000000001</v>
      </c>
      <c r="E15" s="66">
        <f t="shared" si="0"/>
        <v>6</v>
      </c>
      <c r="F15" s="65">
        <f>VLOOKUP($A15,'Return Data'!$B$7:$R$2843,9,0)</f>
        <v>5.3596000000000004</v>
      </c>
      <c r="G15" s="66">
        <f t="shared" si="1"/>
        <v>4</v>
      </c>
      <c r="H15" s="65">
        <f>VLOOKUP($A15,'Return Data'!$B$7:$R$2843,10,0)</f>
        <v>9.0589999999999993</v>
      </c>
      <c r="I15" s="66">
        <f t="shared" si="2"/>
        <v>4</v>
      </c>
      <c r="J15" s="65">
        <f>VLOOKUP($A15,'Return Data'!$B$7:$R$2843,11,0)</f>
        <v>23.4499</v>
      </c>
      <c r="K15" s="66">
        <f t="shared" si="3"/>
        <v>2</v>
      </c>
      <c r="L15" s="65">
        <f>VLOOKUP($A15,'Return Data'!$B$7:$R$2843,12,0)</f>
        <v>45.411999999999999</v>
      </c>
      <c r="M15" s="66">
        <f t="shared" si="4"/>
        <v>1</v>
      </c>
      <c r="N15" s="65">
        <f>VLOOKUP($A15,'Return Data'!$B$7:$R$2843,13,0)</f>
        <v>63.3018</v>
      </c>
      <c r="O15" s="66">
        <f t="shared" si="5"/>
        <v>1</v>
      </c>
      <c r="P15" s="65">
        <f>VLOOKUP($A15,'Return Data'!$B$7:$R$2843,16,0)</f>
        <v>25.394400000000001</v>
      </c>
      <c r="Q15" s="67">
        <f t="shared" si="6"/>
        <v>4</v>
      </c>
    </row>
    <row r="16" spans="1:17" x14ac:dyDescent="0.3">
      <c r="A16" s="63" t="s">
        <v>52</v>
      </c>
      <c r="B16" s="64">
        <f>VLOOKUP($A16,'Return Data'!$B$7:$R$2843,3,0)</f>
        <v>44368</v>
      </c>
      <c r="C16" s="65">
        <f>VLOOKUP($A16,'Return Data'!$B$7:$R$2843,4,0)</f>
        <v>642.51160830352603</v>
      </c>
      <c r="D16" s="65">
        <f>VLOOKUP($A16,'Return Data'!$B$7:$R$2843,8,0)</f>
        <v>0.28949999999999998</v>
      </c>
      <c r="E16" s="66">
        <f t="shared" si="0"/>
        <v>7</v>
      </c>
      <c r="F16" s="65">
        <f>VLOOKUP($A16,'Return Data'!$B$7:$R$2843,9,0)</f>
        <v>4.5705999999999998</v>
      </c>
      <c r="G16" s="66">
        <f t="shared" si="1"/>
        <v>5</v>
      </c>
      <c r="H16" s="65">
        <f>VLOOKUP($A16,'Return Data'!$B$7:$R$2843,10,0)</f>
        <v>7.6212999999999997</v>
      </c>
      <c r="I16" s="66">
        <f t="shared" si="2"/>
        <v>6</v>
      </c>
      <c r="J16" s="65">
        <f>VLOOKUP($A16,'Return Data'!$B$7:$R$2843,11,0)</f>
        <v>18.350999999999999</v>
      </c>
      <c r="K16" s="66">
        <f t="shared" si="3"/>
        <v>3</v>
      </c>
      <c r="L16" s="65">
        <f>VLOOKUP($A16,'Return Data'!$B$7:$R$2843,12,0)</f>
        <v>39.358899999999998</v>
      </c>
      <c r="M16" s="66">
        <f t="shared" si="4"/>
        <v>2</v>
      </c>
      <c r="N16" s="65">
        <f>VLOOKUP($A16,'Return Data'!$B$7:$R$2843,13,0)</f>
        <v>53.625700000000002</v>
      </c>
      <c r="O16" s="66">
        <f t="shared" si="5"/>
        <v>2</v>
      </c>
      <c r="P16" s="65">
        <f>VLOOKUP($A16,'Return Data'!$B$7:$R$2843,16,0)</f>
        <v>14.6287</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0.98743333333333339</v>
      </c>
      <c r="E18" s="74"/>
      <c r="F18" s="75">
        <f>AVERAGE(F8:F16)</f>
        <v>4.9109777777777781</v>
      </c>
      <c r="G18" s="74"/>
      <c r="H18" s="75">
        <f>AVERAGE(H8:H16)</f>
        <v>9.6547000000000001</v>
      </c>
      <c r="I18" s="74"/>
      <c r="J18" s="75">
        <f>AVERAGE(J8:J16)</f>
        <v>22.475280000000001</v>
      </c>
      <c r="K18" s="74"/>
      <c r="L18" s="75">
        <f>AVERAGE(L8:L16)</f>
        <v>41.167333333333339</v>
      </c>
      <c r="M18" s="74"/>
      <c r="N18" s="75">
        <f>AVERAGE(N8:N16)</f>
        <v>54.622766666666671</v>
      </c>
      <c r="O18" s="74"/>
      <c r="P18" s="75">
        <f>AVERAGE(P8:P16)</f>
        <v>23.684011111111108</v>
      </c>
      <c r="Q18" s="76"/>
    </row>
    <row r="19" spans="1:17" x14ac:dyDescent="0.3">
      <c r="A19" s="73" t="s">
        <v>28</v>
      </c>
      <c r="B19" s="74"/>
      <c r="C19" s="74"/>
      <c r="D19" s="75">
        <f>MIN(D8:D16)</f>
        <v>0.1192</v>
      </c>
      <c r="E19" s="74"/>
      <c r="F19" s="75">
        <f>MIN(F8:F16)</f>
        <v>3.6152000000000002</v>
      </c>
      <c r="G19" s="74"/>
      <c r="H19" s="75">
        <f>MIN(H8:H16)</f>
        <v>7.3055000000000003</v>
      </c>
      <c r="I19" s="74"/>
      <c r="J19" s="75">
        <f>MIN(J8:J16)</f>
        <v>12.952999999999999</v>
      </c>
      <c r="K19" s="74"/>
      <c r="L19" s="75">
        <f>MIN(L8:L16)</f>
        <v>38.731099999999998</v>
      </c>
      <c r="M19" s="74"/>
      <c r="N19" s="75">
        <f>MIN(N8:N16)</f>
        <v>46.940800000000003</v>
      </c>
      <c r="O19" s="74"/>
      <c r="P19" s="75">
        <f>MIN(P8:P16)</f>
        <v>9.8000000000000007</v>
      </c>
      <c r="Q19" s="76"/>
    </row>
    <row r="20" spans="1:17" ht="15" thickBot="1" x14ac:dyDescent="0.35">
      <c r="A20" s="77" t="s">
        <v>29</v>
      </c>
      <c r="B20" s="78"/>
      <c r="C20" s="78"/>
      <c r="D20" s="79">
        <f>MAX(D8:D16)</f>
        <v>1.988</v>
      </c>
      <c r="E20" s="78"/>
      <c r="F20" s="79">
        <f>MAX(F8:F16)</f>
        <v>6.6981000000000002</v>
      </c>
      <c r="G20" s="78"/>
      <c r="H20" s="79">
        <f>MAX(H8:H16)</f>
        <v>18.768999999999998</v>
      </c>
      <c r="I20" s="78"/>
      <c r="J20" s="79">
        <f>MAX(J8:J16)</f>
        <v>40.9099</v>
      </c>
      <c r="K20" s="78"/>
      <c r="L20" s="79">
        <f>MAX(L8:L16)</f>
        <v>45.411999999999999</v>
      </c>
      <c r="M20" s="78"/>
      <c r="N20" s="79">
        <f>MAX(N8:N16)</f>
        <v>63.3018</v>
      </c>
      <c r="O20" s="78"/>
      <c r="P20" s="79">
        <f>MAX(P8:P16)</f>
        <v>56.881999999999998</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44368</v>
      </c>
      <c r="C8" s="65">
        <f>VLOOKUP($A8,'Return Data'!$B$7:$R$2843,4,0)</f>
        <v>39.063600000000001</v>
      </c>
      <c r="D8" s="65">
        <f>VLOOKUP($A8,'Return Data'!$B$7:$R$2843,9,0)</f>
        <v>4.9760999999999997</v>
      </c>
      <c r="E8" s="66">
        <f t="shared" ref="E8:E33" si="0">RANK(D8,D$8:D$33,0)</f>
        <v>4</v>
      </c>
      <c r="F8" s="65">
        <f>VLOOKUP($A8,'Return Data'!$B$7:$R$2843,10,0)</f>
        <v>8.5737000000000005</v>
      </c>
      <c r="G8" s="66">
        <f t="shared" ref="G8:G33" si="1">RANK(F8,F$8:F$33,0)</f>
        <v>5</v>
      </c>
      <c r="H8" s="65">
        <f>VLOOKUP($A8,'Return Data'!$B$7:$R$2843,11,0)</f>
        <v>4.5183</v>
      </c>
      <c r="I8" s="66">
        <f t="shared" ref="I8:I33" si="2">RANK(H8,H$8:H$33,0)</f>
        <v>5</v>
      </c>
      <c r="J8" s="65">
        <f>VLOOKUP($A8,'Return Data'!$B$7:$R$2843,12,0)</f>
        <v>6.4424999999999999</v>
      </c>
      <c r="K8" s="66">
        <f t="shared" ref="K8:K33" si="3">RANK(J8,J$8:J$33,0)</f>
        <v>4</v>
      </c>
      <c r="L8" s="65">
        <f>VLOOKUP($A8,'Return Data'!$B$7:$R$2843,13,0)</f>
        <v>8.9654000000000007</v>
      </c>
      <c r="M8" s="66">
        <f t="shared" ref="M8:M33" si="4">RANK(L8,L$8:L$33,0)</f>
        <v>4</v>
      </c>
      <c r="N8" s="65">
        <f>VLOOKUP($A8,'Return Data'!$B$7:$R$2843,17,0)</f>
        <v>9.2166999999999994</v>
      </c>
      <c r="O8" s="66">
        <f t="shared" ref="O8:O24" si="5">RANK(N8,N$8:N$33,0)</f>
        <v>5</v>
      </c>
      <c r="P8" s="65">
        <f>VLOOKUP($A8,'Return Data'!$B$7:$R$2843,14,0)</f>
        <v>9.3543000000000003</v>
      </c>
      <c r="Q8" s="66">
        <f t="shared" ref="Q8:Q24" si="6">RANK(P8,P$8:P$33,0)</f>
        <v>2</v>
      </c>
      <c r="R8" s="65">
        <f>VLOOKUP($A8,'Return Data'!$B$7:$R$2843,16,0)</f>
        <v>9.4289000000000005</v>
      </c>
      <c r="S8" s="67">
        <f t="shared" ref="S8:S33" si="7">RANK(R8,R$8:R$33,0)</f>
        <v>1</v>
      </c>
    </row>
    <row r="9" spans="1:19" x14ac:dyDescent="0.3">
      <c r="A9" s="82" t="s">
        <v>1389</v>
      </c>
      <c r="B9" s="64">
        <f>VLOOKUP($A9,'Return Data'!$B$7:$R$2843,3,0)</f>
        <v>44368</v>
      </c>
      <c r="C9" s="65">
        <f>VLOOKUP($A9,'Return Data'!$B$7:$R$2843,4,0)</f>
        <v>25.764900000000001</v>
      </c>
      <c r="D9" s="65">
        <f>VLOOKUP($A9,'Return Data'!$B$7:$R$2843,9,0)</f>
        <v>3.7684000000000002</v>
      </c>
      <c r="E9" s="66">
        <f t="shared" si="0"/>
        <v>9</v>
      </c>
      <c r="F9" s="65">
        <f>VLOOKUP($A9,'Return Data'!$B$7:$R$2843,10,0)</f>
        <v>7.5622999999999996</v>
      </c>
      <c r="G9" s="66">
        <f t="shared" si="1"/>
        <v>15</v>
      </c>
      <c r="H9" s="65">
        <f>VLOOKUP($A9,'Return Data'!$B$7:$R$2843,11,0)</f>
        <v>4.1017999999999999</v>
      </c>
      <c r="I9" s="66">
        <f t="shared" si="2"/>
        <v>9</v>
      </c>
      <c r="J9" s="65">
        <f>VLOOKUP($A9,'Return Data'!$B$7:$R$2843,12,0)</f>
        <v>5.8003999999999998</v>
      </c>
      <c r="K9" s="66">
        <f t="shared" si="3"/>
        <v>7</v>
      </c>
      <c r="L9" s="65">
        <f>VLOOKUP($A9,'Return Data'!$B$7:$R$2843,13,0)</f>
        <v>6.5513000000000003</v>
      </c>
      <c r="M9" s="66">
        <f t="shared" si="4"/>
        <v>10</v>
      </c>
      <c r="N9" s="65">
        <f>VLOOKUP($A9,'Return Data'!$B$7:$R$2843,17,0)</f>
        <v>9.0886999999999993</v>
      </c>
      <c r="O9" s="66">
        <f t="shared" si="5"/>
        <v>7</v>
      </c>
      <c r="P9" s="65">
        <f>VLOOKUP($A9,'Return Data'!$B$7:$R$2843,14,0)</f>
        <v>9.1936</v>
      </c>
      <c r="Q9" s="66">
        <f t="shared" si="6"/>
        <v>3</v>
      </c>
      <c r="R9" s="65">
        <f>VLOOKUP($A9,'Return Data'!$B$7:$R$2843,16,0)</f>
        <v>8.8858999999999995</v>
      </c>
      <c r="S9" s="67">
        <f t="shared" si="7"/>
        <v>3</v>
      </c>
    </row>
    <row r="10" spans="1:19" x14ac:dyDescent="0.3">
      <c r="A10" s="82" t="s">
        <v>1392</v>
      </c>
      <c r="B10" s="64">
        <f>VLOOKUP($A10,'Return Data'!$B$7:$R$2843,3,0)</f>
        <v>44368</v>
      </c>
      <c r="C10" s="65">
        <f>VLOOKUP($A10,'Return Data'!$B$7:$R$2843,4,0)</f>
        <v>24.436699999999998</v>
      </c>
      <c r="D10" s="65">
        <f>VLOOKUP($A10,'Return Data'!$B$7:$R$2843,9,0)</f>
        <v>3.1596000000000002</v>
      </c>
      <c r="E10" s="66">
        <f t="shared" si="0"/>
        <v>16</v>
      </c>
      <c r="F10" s="65">
        <f>VLOOKUP($A10,'Return Data'!$B$7:$R$2843,10,0)</f>
        <v>7.8857999999999997</v>
      </c>
      <c r="G10" s="66">
        <f t="shared" si="1"/>
        <v>10</v>
      </c>
      <c r="H10" s="65">
        <f>VLOOKUP($A10,'Return Data'!$B$7:$R$2843,11,0)</f>
        <v>4.8310000000000004</v>
      </c>
      <c r="I10" s="66">
        <f t="shared" si="2"/>
        <v>3</v>
      </c>
      <c r="J10" s="65">
        <f>VLOOKUP($A10,'Return Data'!$B$7:$R$2843,12,0)</f>
        <v>5.4985999999999997</v>
      </c>
      <c r="K10" s="66">
        <f t="shared" si="3"/>
        <v>12</v>
      </c>
      <c r="L10" s="65">
        <f>VLOOKUP($A10,'Return Data'!$B$7:$R$2843,13,0)</f>
        <v>6.2952000000000004</v>
      </c>
      <c r="M10" s="66">
        <f t="shared" si="4"/>
        <v>13</v>
      </c>
      <c r="N10" s="65">
        <f>VLOOKUP($A10,'Return Data'!$B$7:$R$2843,17,0)</f>
        <v>7.6661000000000001</v>
      </c>
      <c r="O10" s="66">
        <f t="shared" si="5"/>
        <v>19</v>
      </c>
      <c r="P10" s="65">
        <f>VLOOKUP($A10,'Return Data'!$B$7:$R$2843,14,0)</f>
        <v>8.2074999999999996</v>
      </c>
      <c r="Q10" s="66">
        <f t="shared" si="6"/>
        <v>13</v>
      </c>
      <c r="R10" s="65">
        <f>VLOOKUP($A10,'Return Data'!$B$7:$R$2843,16,0)</f>
        <v>8.7674000000000003</v>
      </c>
      <c r="S10" s="67">
        <f t="shared" si="7"/>
        <v>6</v>
      </c>
    </row>
    <row r="11" spans="1:19" x14ac:dyDescent="0.3">
      <c r="A11" s="82" t="s">
        <v>1394</v>
      </c>
      <c r="B11" s="64">
        <f>VLOOKUP($A11,'Return Data'!$B$7:$R$2843,3,0)</f>
        <v>44368</v>
      </c>
      <c r="C11" s="65">
        <f>VLOOKUP($A11,'Return Data'!$B$7:$R$2843,4,0)</f>
        <v>26.159099999999999</v>
      </c>
      <c r="D11" s="65">
        <f>VLOOKUP($A11,'Return Data'!$B$7:$R$2843,9,0)</f>
        <v>3.3085</v>
      </c>
      <c r="E11" s="66">
        <f t="shared" si="0"/>
        <v>13</v>
      </c>
      <c r="F11" s="65">
        <f>VLOOKUP($A11,'Return Data'!$B$7:$R$2843,10,0)</f>
        <v>7.6219999999999999</v>
      </c>
      <c r="G11" s="66">
        <f t="shared" si="1"/>
        <v>14</v>
      </c>
      <c r="H11" s="65">
        <f>VLOOKUP($A11,'Return Data'!$B$7:$R$2843,11,0)</f>
        <v>3.9613999999999998</v>
      </c>
      <c r="I11" s="66">
        <f t="shared" si="2"/>
        <v>12</v>
      </c>
      <c r="J11" s="65">
        <f>VLOOKUP($A11,'Return Data'!$B$7:$R$2843,12,0)</f>
        <v>6.1848999999999998</v>
      </c>
      <c r="K11" s="66">
        <f t="shared" si="3"/>
        <v>6</v>
      </c>
      <c r="L11" s="65">
        <f>VLOOKUP($A11,'Return Data'!$B$7:$R$2843,13,0)</f>
        <v>6.673</v>
      </c>
      <c r="M11" s="66">
        <f t="shared" si="4"/>
        <v>9</v>
      </c>
      <c r="N11" s="65">
        <f>VLOOKUP($A11,'Return Data'!$B$7:$R$2843,17,0)</f>
        <v>9.6904000000000003</v>
      </c>
      <c r="O11" s="66">
        <f t="shared" si="5"/>
        <v>2</v>
      </c>
      <c r="P11" s="65">
        <f>VLOOKUP($A11,'Return Data'!$B$7:$R$2843,14,0)</f>
        <v>8.3300999999999998</v>
      </c>
      <c r="Q11" s="66">
        <f t="shared" si="6"/>
        <v>12</v>
      </c>
      <c r="R11" s="65">
        <f>VLOOKUP($A11,'Return Data'!$B$7:$R$2843,16,0)</f>
        <v>8.4570000000000007</v>
      </c>
      <c r="S11" s="67">
        <f t="shared" si="7"/>
        <v>12</v>
      </c>
    </row>
    <row r="12" spans="1:19" x14ac:dyDescent="0.3">
      <c r="A12" s="82" t="s">
        <v>1395</v>
      </c>
      <c r="B12" s="64">
        <f>VLOOKUP($A12,'Return Data'!$B$7:$R$2843,3,0)</f>
        <v>44368</v>
      </c>
      <c r="C12" s="65">
        <f>VLOOKUP($A12,'Return Data'!$B$7:$R$2843,4,0)</f>
        <v>18.464500000000001</v>
      </c>
      <c r="D12" s="65">
        <f>VLOOKUP($A12,'Return Data'!$B$7:$R$2843,9,0)</f>
        <v>3.5754000000000001</v>
      </c>
      <c r="E12" s="66">
        <f t="shared" si="0"/>
        <v>10</v>
      </c>
      <c r="F12" s="65">
        <f>VLOOKUP($A12,'Return Data'!$B$7:$R$2843,10,0)</f>
        <v>6.7915000000000001</v>
      </c>
      <c r="G12" s="66">
        <f t="shared" si="1"/>
        <v>20</v>
      </c>
      <c r="H12" s="65">
        <f>VLOOKUP($A12,'Return Data'!$B$7:$R$2843,11,0)</f>
        <v>4.4702999999999999</v>
      </c>
      <c r="I12" s="66">
        <f t="shared" si="2"/>
        <v>6</v>
      </c>
      <c r="J12" s="65">
        <f>VLOOKUP($A12,'Return Data'!$B$7:$R$2843,12,0)</f>
        <v>5.1043000000000003</v>
      </c>
      <c r="K12" s="66">
        <f t="shared" si="3"/>
        <v>21</v>
      </c>
      <c r="L12" s="65">
        <f>VLOOKUP($A12,'Return Data'!$B$7:$R$2843,13,0)</f>
        <v>5.3418999999999999</v>
      </c>
      <c r="M12" s="66">
        <f t="shared" si="4"/>
        <v>24</v>
      </c>
      <c r="N12" s="65">
        <f>VLOOKUP($A12,'Return Data'!$B$7:$R$2843,17,0)</f>
        <v>-5.2472000000000003</v>
      </c>
      <c r="O12" s="66">
        <f t="shared" si="5"/>
        <v>25</v>
      </c>
      <c r="P12" s="65">
        <f>VLOOKUP($A12,'Return Data'!$B$7:$R$2843,14,0)</f>
        <v>-2.7770000000000001</v>
      </c>
      <c r="Q12" s="66">
        <f t="shared" si="6"/>
        <v>24</v>
      </c>
      <c r="R12" s="65">
        <f>VLOOKUP($A12,'Return Data'!$B$7:$R$2843,16,0)</f>
        <v>4.6727999999999996</v>
      </c>
      <c r="S12" s="67">
        <f t="shared" si="7"/>
        <v>26</v>
      </c>
    </row>
    <row r="13" spans="1:19" x14ac:dyDescent="0.3">
      <c r="A13" s="82" t="s">
        <v>1397</v>
      </c>
      <c r="B13" s="64">
        <f>VLOOKUP($A13,'Return Data'!$B$7:$R$2843,3,0)</f>
        <v>44368</v>
      </c>
      <c r="C13" s="65">
        <f>VLOOKUP($A13,'Return Data'!$B$7:$R$2843,4,0)</f>
        <v>21.811499999999999</v>
      </c>
      <c r="D13" s="65">
        <f>VLOOKUP($A13,'Return Data'!$B$7:$R$2843,9,0)</f>
        <v>2.3692000000000002</v>
      </c>
      <c r="E13" s="66">
        <f t="shared" si="0"/>
        <v>23</v>
      </c>
      <c r="F13" s="65">
        <f>VLOOKUP($A13,'Return Data'!$B$7:$R$2843,10,0)</f>
        <v>6.0109000000000004</v>
      </c>
      <c r="G13" s="66">
        <f t="shared" si="1"/>
        <v>24</v>
      </c>
      <c r="H13" s="65">
        <f>VLOOKUP($A13,'Return Data'!$B$7:$R$2843,11,0)</f>
        <v>3.5320999999999998</v>
      </c>
      <c r="I13" s="66">
        <f t="shared" si="2"/>
        <v>18</v>
      </c>
      <c r="J13" s="65">
        <f>VLOOKUP($A13,'Return Data'!$B$7:$R$2843,12,0)</f>
        <v>5.0945</v>
      </c>
      <c r="K13" s="66">
        <f t="shared" si="3"/>
        <v>22</v>
      </c>
      <c r="L13" s="65">
        <f>VLOOKUP($A13,'Return Data'!$B$7:$R$2843,13,0)</f>
        <v>5.6265999999999998</v>
      </c>
      <c r="M13" s="66">
        <f t="shared" si="4"/>
        <v>20</v>
      </c>
      <c r="N13" s="65">
        <f>VLOOKUP($A13,'Return Data'!$B$7:$R$2843,17,0)</f>
        <v>7.9017999999999997</v>
      </c>
      <c r="O13" s="66">
        <f t="shared" si="5"/>
        <v>18</v>
      </c>
      <c r="P13" s="65">
        <f>VLOOKUP($A13,'Return Data'!$B$7:$R$2843,14,0)</f>
        <v>8.1898</v>
      </c>
      <c r="Q13" s="66">
        <f t="shared" si="6"/>
        <v>14</v>
      </c>
      <c r="R13" s="65">
        <f>VLOOKUP($A13,'Return Data'!$B$7:$R$2843,16,0)</f>
        <v>7.8552</v>
      </c>
      <c r="S13" s="67">
        <f t="shared" si="7"/>
        <v>19</v>
      </c>
    </row>
    <row r="14" spans="1:19" x14ac:dyDescent="0.3">
      <c r="A14" s="82" t="s">
        <v>1399</v>
      </c>
      <c r="B14" s="64">
        <f>VLOOKUP($A14,'Return Data'!$B$7:$R$2843,3,0)</f>
        <v>44368</v>
      </c>
      <c r="C14" s="65">
        <f>VLOOKUP($A14,'Return Data'!$B$7:$R$2843,4,0)</f>
        <v>39.363199999999999</v>
      </c>
      <c r="D14" s="65">
        <f>VLOOKUP($A14,'Return Data'!$B$7:$R$2843,9,0)</f>
        <v>3.3898000000000001</v>
      </c>
      <c r="E14" s="66">
        <f t="shared" si="0"/>
        <v>11</v>
      </c>
      <c r="F14" s="65">
        <f>VLOOKUP($A14,'Return Data'!$B$7:$R$2843,10,0)</f>
        <v>6.9718999999999998</v>
      </c>
      <c r="G14" s="66">
        <f t="shared" si="1"/>
        <v>18</v>
      </c>
      <c r="H14" s="65">
        <f>VLOOKUP($A14,'Return Data'!$B$7:$R$2843,11,0)</f>
        <v>3.4173</v>
      </c>
      <c r="I14" s="66">
        <f t="shared" si="2"/>
        <v>19</v>
      </c>
      <c r="J14" s="65">
        <f>VLOOKUP($A14,'Return Data'!$B$7:$R$2843,12,0)</f>
        <v>5.4919000000000002</v>
      </c>
      <c r="K14" s="66">
        <f t="shared" si="3"/>
        <v>13</v>
      </c>
      <c r="L14" s="65">
        <f>VLOOKUP($A14,'Return Data'!$B$7:$R$2843,13,0)</f>
        <v>5.6664000000000003</v>
      </c>
      <c r="M14" s="66">
        <f t="shared" si="4"/>
        <v>16</v>
      </c>
      <c r="N14" s="65">
        <f>VLOOKUP($A14,'Return Data'!$B$7:$R$2843,17,0)</f>
        <v>8.3709000000000007</v>
      </c>
      <c r="O14" s="66">
        <f t="shared" si="5"/>
        <v>13</v>
      </c>
      <c r="P14" s="65">
        <f>VLOOKUP($A14,'Return Data'!$B$7:$R$2843,14,0)</f>
        <v>8.6965000000000003</v>
      </c>
      <c r="Q14" s="66">
        <f t="shared" si="6"/>
        <v>8</v>
      </c>
      <c r="R14" s="65">
        <f>VLOOKUP($A14,'Return Data'!$B$7:$R$2843,16,0)</f>
        <v>8.6005000000000003</v>
      </c>
      <c r="S14" s="67">
        <f t="shared" si="7"/>
        <v>9</v>
      </c>
    </row>
    <row r="15" spans="1:19" x14ac:dyDescent="0.3">
      <c r="A15" s="82" t="s">
        <v>1409</v>
      </c>
      <c r="B15" s="64">
        <f>VLOOKUP($A15,'Return Data'!$B$7:$R$2843,3,0)</f>
        <v>44368</v>
      </c>
      <c r="C15" s="65">
        <f>VLOOKUP($A15,'Return Data'!$B$7:$R$2843,4,0)</f>
        <v>4395.6908999999996</v>
      </c>
      <c r="D15" s="65">
        <f>VLOOKUP($A15,'Return Data'!$B$7:$R$2843,9,0)</f>
        <v>14.214399999999999</v>
      </c>
      <c r="E15" s="66">
        <f t="shared" si="0"/>
        <v>1</v>
      </c>
      <c r="F15" s="65">
        <f>VLOOKUP($A15,'Return Data'!$B$7:$R$2843,10,0)</f>
        <v>17.069299999999998</v>
      </c>
      <c r="G15" s="66">
        <f t="shared" si="1"/>
        <v>1</v>
      </c>
      <c r="H15" s="65">
        <f>VLOOKUP($A15,'Return Data'!$B$7:$R$2843,11,0)</f>
        <v>16.4955</v>
      </c>
      <c r="I15" s="66">
        <f t="shared" si="2"/>
        <v>1</v>
      </c>
      <c r="J15" s="65">
        <f>VLOOKUP($A15,'Return Data'!$B$7:$R$2843,12,0)</f>
        <v>20.3352</v>
      </c>
      <c r="K15" s="66">
        <f t="shared" si="3"/>
        <v>1</v>
      </c>
      <c r="L15" s="65">
        <f>VLOOKUP($A15,'Return Data'!$B$7:$R$2843,13,0)</f>
        <v>9.4924999999999997</v>
      </c>
      <c r="M15" s="66">
        <f t="shared" si="4"/>
        <v>3</v>
      </c>
      <c r="N15" s="65">
        <f>VLOOKUP($A15,'Return Data'!$B$7:$R$2843,17,0)</f>
        <v>1.944</v>
      </c>
      <c r="O15" s="66">
        <f t="shared" si="5"/>
        <v>24</v>
      </c>
      <c r="P15" s="65">
        <f>VLOOKUP($A15,'Return Data'!$B$7:$R$2843,14,0)</f>
        <v>4.4311999999999996</v>
      </c>
      <c r="Q15" s="66">
        <f t="shared" si="6"/>
        <v>20</v>
      </c>
      <c r="R15" s="65">
        <f>VLOOKUP($A15,'Return Data'!$B$7:$R$2843,16,0)</f>
        <v>7.9234999999999998</v>
      </c>
      <c r="S15" s="67">
        <f t="shared" si="7"/>
        <v>18</v>
      </c>
    </row>
    <row r="16" spans="1:19" x14ac:dyDescent="0.3">
      <c r="A16" s="82" t="s">
        <v>1411</v>
      </c>
      <c r="B16" s="64">
        <f>VLOOKUP($A16,'Return Data'!$B$7:$R$2843,3,0)</f>
        <v>44368</v>
      </c>
      <c r="C16" s="65">
        <f>VLOOKUP($A16,'Return Data'!$B$7:$R$2843,4,0)</f>
        <v>25.351199999999999</v>
      </c>
      <c r="D16" s="65">
        <f>VLOOKUP($A16,'Return Data'!$B$7:$R$2843,9,0)</f>
        <v>4.5411000000000001</v>
      </c>
      <c r="E16" s="66">
        <f t="shared" si="0"/>
        <v>5</v>
      </c>
      <c r="F16" s="65">
        <f>VLOOKUP($A16,'Return Data'!$B$7:$R$2843,10,0)</f>
        <v>8.5917999999999992</v>
      </c>
      <c r="G16" s="66">
        <f t="shared" si="1"/>
        <v>4</v>
      </c>
      <c r="H16" s="65">
        <f>VLOOKUP($A16,'Return Data'!$B$7:$R$2843,11,0)</f>
        <v>4.3746999999999998</v>
      </c>
      <c r="I16" s="66">
        <f t="shared" si="2"/>
        <v>7</v>
      </c>
      <c r="J16" s="65">
        <f>VLOOKUP($A16,'Return Data'!$B$7:$R$2843,12,0)</f>
        <v>6.2976000000000001</v>
      </c>
      <c r="K16" s="66">
        <f t="shared" si="3"/>
        <v>5</v>
      </c>
      <c r="L16" s="65">
        <f>VLOOKUP($A16,'Return Data'!$B$7:$R$2843,13,0)</f>
        <v>7.4977</v>
      </c>
      <c r="M16" s="66">
        <f t="shared" si="4"/>
        <v>7</v>
      </c>
      <c r="N16" s="65">
        <f>VLOOKUP($A16,'Return Data'!$B$7:$R$2843,17,0)</f>
        <v>9.2484999999999999</v>
      </c>
      <c r="O16" s="66">
        <f t="shared" si="5"/>
        <v>4</v>
      </c>
      <c r="P16" s="65">
        <f>VLOOKUP($A16,'Return Data'!$B$7:$R$2843,14,0)</f>
        <v>9.1641999999999992</v>
      </c>
      <c r="Q16" s="66">
        <f t="shared" si="6"/>
        <v>4</v>
      </c>
      <c r="R16" s="65">
        <f>VLOOKUP($A16,'Return Data'!$B$7:$R$2843,16,0)</f>
        <v>8.7561999999999998</v>
      </c>
      <c r="S16" s="67">
        <f t="shared" si="7"/>
        <v>7</v>
      </c>
    </row>
    <row r="17" spans="1:19" x14ac:dyDescent="0.3">
      <c r="A17" s="82" t="s">
        <v>1413</v>
      </c>
      <c r="B17" s="64">
        <f>VLOOKUP($A17,'Return Data'!$B$7:$R$2843,3,0)</f>
        <v>44368</v>
      </c>
      <c r="C17" s="65">
        <f>VLOOKUP($A17,'Return Data'!$B$7:$R$2843,4,0)</f>
        <v>33.995100000000001</v>
      </c>
      <c r="D17" s="65">
        <f>VLOOKUP($A17,'Return Data'!$B$7:$R$2843,9,0)</f>
        <v>3.1150000000000002</v>
      </c>
      <c r="E17" s="66">
        <f t="shared" si="0"/>
        <v>17</v>
      </c>
      <c r="F17" s="65">
        <f>VLOOKUP($A17,'Return Data'!$B$7:$R$2843,10,0)</f>
        <v>7.9756</v>
      </c>
      <c r="G17" s="66">
        <f t="shared" si="1"/>
        <v>9</v>
      </c>
      <c r="H17" s="65">
        <f>VLOOKUP($A17,'Return Data'!$B$7:$R$2843,11,0)</f>
        <v>4.1303000000000001</v>
      </c>
      <c r="I17" s="66">
        <f t="shared" si="2"/>
        <v>8</v>
      </c>
      <c r="J17" s="65">
        <f>VLOOKUP($A17,'Return Data'!$B$7:$R$2843,12,0)</f>
        <v>5.6890999999999998</v>
      </c>
      <c r="K17" s="66">
        <f t="shared" si="3"/>
        <v>10</v>
      </c>
      <c r="L17" s="65">
        <f>VLOOKUP($A17,'Return Data'!$B$7:$R$2843,13,0)</f>
        <v>14.411899999999999</v>
      </c>
      <c r="M17" s="66">
        <f t="shared" si="4"/>
        <v>1</v>
      </c>
      <c r="N17" s="65">
        <f>VLOOKUP($A17,'Return Data'!$B$7:$R$2843,17,0)</f>
        <v>6.6565000000000003</v>
      </c>
      <c r="O17" s="66">
        <f t="shared" si="5"/>
        <v>21</v>
      </c>
      <c r="P17" s="65">
        <f>VLOOKUP($A17,'Return Data'!$B$7:$R$2843,14,0)</f>
        <v>4.3296000000000001</v>
      </c>
      <c r="Q17" s="66">
        <f t="shared" si="6"/>
        <v>21</v>
      </c>
      <c r="R17" s="65">
        <f>VLOOKUP($A17,'Return Data'!$B$7:$R$2843,16,0)</f>
        <v>6.9419000000000004</v>
      </c>
      <c r="S17" s="67">
        <f t="shared" si="7"/>
        <v>25</v>
      </c>
    </row>
    <row r="18" spans="1:19" x14ac:dyDescent="0.3">
      <c r="A18" s="82" t="s">
        <v>1415</v>
      </c>
      <c r="B18" s="64">
        <f>VLOOKUP($A18,'Return Data'!$B$7:$R$2843,3,0)</f>
        <v>44368</v>
      </c>
      <c r="C18" s="65">
        <f>VLOOKUP($A18,'Return Data'!$B$7:$R$2843,4,0)</f>
        <v>49.3904</v>
      </c>
      <c r="D18" s="65">
        <f>VLOOKUP($A18,'Return Data'!$B$7:$R$2843,9,0)</f>
        <v>4.4531999999999998</v>
      </c>
      <c r="E18" s="66">
        <f t="shared" si="0"/>
        <v>7</v>
      </c>
      <c r="F18" s="65">
        <f>VLOOKUP($A18,'Return Data'!$B$7:$R$2843,10,0)</f>
        <v>8.2718000000000007</v>
      </c>
      <c r="G18" s="66">
        <f t="shared" si="1"/>
        <v>6</v>
      </c>
      <c r="H18" s="65">
        <f>VLOOKUP($A18,'Return Data'!$B$7:$R$2843,11,0)</f>
        <v>4.7306999999999997</v>
      </c>
      <c r="I18" s="66">
        <f t="shared" si="2"/>
        <v>4</v>
      </c>
      <c r="J18" s="65">
        <f>VLOOKUP($A18,'Return Data'!$B$7:$R$2843,12,0)</f>
        <v>6.7469999999999999</v>
      </c>
      <c r="K18" s="66">
        <f t="shared" si="3"/>
        <v>3</v>
      </c>
      <c r="L18" s="65">
        <f>VLOOKUP($A18,'Return Data'!$B$7:$R$2843,13,0)</f>
        <v>7.7092999999999998</v>
      </c>
      <c r="M18" s="66">
        <f t="shared" si="4"/>
        <v>5</v>
      </c>
      <c r="N18" s="65">
        <f>VLOOKUP($A18,'Return Data'!$B$7:$R$2843,17,0)</f>
        <v>9.4724000000000004</v>
      </c>
      <c r="O18" s="66">
        <f t="shared" si="5"/>
        <v>3</v>
      </c>
      <c r="P18" s="65">
        <f>VLOOKUP($A18,'Return Data'!$B$7:$R$2843,14,0)</f>
        <v>9.4529999999999994</v>
      </c>
      <c r="Q18" s="66">
        <f t="shared" si="6"/>
        <v>1</v>
      </c>
      <c r="R18" s="65">
        <f>VLOOKUP($A18,'Return Data'!$B$7:$R$2843,16,0)</f>
        <v>9.1949000000000005</v>
      </c>
      <c r="S18" s="67">
        <f t="shared" si="7"/>
        <v>2</v>
      </c>
    </row>
    <row r="19" spans="1:19" x14ac:dyDescent="0.3">
      <c r="A19" s="82" t="s">
        <v>1417</v>
      </c>
      <c r="B19" s="64">
        <f>VLOOKUP($A19,'Return Data'!$B$7:$R$2843,3,0)</f>
        <v>44368</v>
      </c>
      <c r="C19" s="65">
        <f>VLOOKUP($A19,'Return Data'!$B$7:$R$2843,4,0)</f>
        <v>21.640899999999998</v>
      </c>
      <c r="D19" s="65">
        <f>VLOOKUP($A19,'Return Data'!$B$7:$R$2843,9,0)</f>
        <v>2.2894999999999999</v>
      </c>
      <c r="E19" s="66">
        <f t="shared" si="0"/>
        <v>24</v>
      </c>
      <c r="F19" s="65">
        <f>VLOOKUP($A19,'Return Data'!$B$7:$R$2843,10,0)</f>
        <v>8.0922999999999998</v>
      </c>
      <c r="G19" s="66">
        <f t="shared" si="1"/>
        <v>7</v>
      </c>
      <c r="H19" s="65">
        <f>VLOOKUP($A19,'Return Data'!$B$7:$R$2843,11,0)</f>
        <v>3.7122000000000002</v>
      </c>
      <c r="I19" s="66">
        <f t="shared" si="2"/>
        <v>14</v>
      </c>
      <c r="J19" s="65">
        <f>VLOOKUP($A19,'Return Data'!$B$7:$R$2843,12,0)</f>
        <v>5.1468999999999996</v>
      </c>
      <c r="K19" s="66">
        <f t="shared" si="3"/>
        <v>19</v>
      </c>
      <c r="L19" s="65">
        <f>VLOOKUP($A19,'Return Data'!$B$7:$R$2843,13,0)</f>
        <v>6.9478999999999997</v>
      </c>
      <c r="M19" s="66">
        <f t="shared" si="4"/>
        <v>8</v>
      </c>
      <c r="N19" s="65">
        <f>VLOOKUP($A19,'Return Data'!$B$7:$R$2843,17,0)</f>
        <v>6.6609999999999996</v>
      </c>
      <c r="O19" s="66">
        <f t="shared" si="5"/>
        <v>20</v>
      </c>
      <c r="P19" s="65">
        <f>VLOOKUP($A19,'Return Data'!$B$7:$R$2843,14,0)</f>
        <v>5.7667000000000002</v>
      </c>
      <c r="Q19" s="66">
        <f t="shared" si="6"/>
        <v>17</v>
      </c>
      <c r="R19" s="65">
        <f>VLOOKUP($A19,'Return Data'!$B$7:$R$2843,16,0)</f>
        <v>7.4752999999999998</v>
      </c>
      <c r="S19" s="67">
        <f t="shared" si="7"/>
        <v>21</v>
      </c>
    </row>
    <row r="20" spans="1:19" x14ac:dyDescent="0.3">
      <c r="A20" s="82" t="s">
        <v>1418</v>
      </c>
      <c r="B20" s="64">
        <f>VLOOKUP($A20,'Return Data'!$B$7:$R$2843,3,0)</f>
        <v>44368</v>
      </c>
      <c r="C20" s="65">
        <f>VLOOKUP($A20,'Return Data'!$B$7:$R$2843,4,0)</f>
        <v>47.444000000000003</v>
      </c>
      <c r="D20" s="65">
        <f>VLOOKUP($A20,'Return Data'!$B$7:$R$2843,9,0)</f>
        <v>2.4969000000000001</v>
      </c>
      <c r="E20" s="66">
        <f t="shared" si="0"/>
        <v>22</v>
      </c>
      <c r="F20" s="65">
        <f>VLOOKUP($A20,'Return Data'!$B$7:$R$2843,10,0)</f>
        <v>6.7495000000000003</v>
      </c>
      <c r="G20" s="66">
        <f t="shared" si="1"/>
        <v>22</v>
      </c>
      <c r="H20" s="65">
        <f>VLOOKUP($A20,'Return Data'!$B$7:$R$2843,11,0)</f>
        <v>3.5486</v>
      </c>
      <c r="I20" s="66">
        <f t="shared" si="2"/>
        <v>17</v>
      </c>
      <c r="J20" s="65">
        <f>VLOOKUP($A20,'Return Data'!$B$7:$R$2843,12,0)</f>
        <v>5.0800999999999998</v>
      </c>
      <c r="K20" s="66">
        <f t="shared" si="3"/>
        <v>23</v>
      </c>
      <c r="L20" s="65">
        <f>VLOOKUP($A20,'Return Data'!$B$7:$R$2843,13,0)</f>
        <v>5.6032000000000002</v>
      </c>
      <c r="M20" s="66">
        <f t="shared" si="4"/>
        <v>21</v>
      </c>
      <c r="N20" s="65">
        <f>VLOOKUP($A20,'Return Data'!$B$7:$R$2843,17,0)</f>
        <v>8.5126000000000008</v>
      </c>
      <c r="O20" s="66">
        <f t="shared" si="5"/>
        <v>11</v>
      </c>
      <c r="P20" s="65">
        <f>VLOOKUP($A20,'Return Data'!$B$7:$R$2843,14,0)</f>
        <v>8.9207999999999998</v>
      </c>
      <c r="Q20" s="66">
        <f t="shared" si="6"/>
        <v>7</v>
      </c>
      <c r="R20" s="65">
        <f>VLOOKUP($A20,'Return Data'!$B$7:$R$2843,16,0)</f>
        <v>8.6052</v>
      </c>
      <c r="S20" s="67">
        <f t="shared" si="7"/>
        <v>8</v>
      </c>
    </row>
    <row r="21" spans="1:19" x14ac:dyDescent="0.3">
      <c r="A21" s="82" t="s">
        <v>1421</v>
      </c>
      <c r="B21" s="64">
        <f>VLOOKUP($A21,'Return Data'!$B$7:$R$2843,3,0)</f>
        <v>44368</v>
      </c>
      <c r="C21" s="65">
        <f>VLOOKUP($A21,'Return Data'!$B$7:$R$2843,4,0)</f>
        <v>1872.1370999999999</v>
      </c>
      <c r="D21" s="65">
        <f>VLOOKUP($A21,'Return Data'!$B$7:$R$2843,9,0)</f>
        <v>3.21</v>
      </c>
      <c r="E21" s="66">
        <f t="shared" si="0"/>
        <v>14</v>
      </c>
      <c r="F21" s="65">
        <f>VLOOKUP($A21,'Return Data'!$B$7:$R$2843,10,0)</f>
        <v>5.9859999999999998</v>
      </c>
      <c r="G21" s="66">
        <f t="shared" si="1"/>
        <v>25</v>
      </c>
      <c r="H21" s="65">
        <f>VLOOKUP($A21,'Return Data'!$B$7:$R$2843,11,0)</f>
        <v>3.3365</v>
      </c>
      <c r="I21" s="66">
        <f t="shared" si="2"/>
        <v>21</v>
      </c>
      <c r="J21" s="65">
        <f>VLOOKUP($A21,'Return Data'!$B$7:$R$2843,12,0)</f>
        <v>5.5595999999999997</v>
      </c>
      <c r="K21" s="66">
        <f t="shared" si="3"/>
        <v>11</v>
      </c>
      <c r="L21" s="65">
        <f>VLOOKUP($A21,'Return Data'!$B$7:$R$2843,13,0)</f>
        <v>5.4481999999999999</v>
      </c>
      <c r="M21" s="66">
        <f t="shared" si="4"/>
        <v>23</v>
      </c>
      <c r="N21" s="65">
        <f>VLOOKUP($A21,'Return Data'!$B$7:$R$2843,17,0)</f>
        <v>5.3259999999999996</v>
      </c>
      <c r="O21" s="66">
        <f t="shared" si="5"/>
        <v>22</v>
      </c>
      <c r="P21" s="65">
        <f>VLOOKUP($A21,'Return Data'!$B$7:$R$2843,14,0)</f>
        <v>6.8494999999999999</v>
      </c>
      <c r="Q21" s="66">
        <f t="shared" si="6"/>
        <v>15</v>
      </c>
      <c r="R21" s="65">
        <f>VLOOKUP($A21,'Return Data'!$B$7:$R$2843,16,0)</f>
        <v>8.3735999999999997</v>
      </c>
      <c r="S21" s="67">
        <f t="shared" si="7"/>
        <v>14</v>
      </c>
    </row>
    <row r="22" spans="1:19" x14ac:dyDescent="0.3">
      <c r="A22" s="82" t="s">
        <v>1423</v>
      </c>
      <c r="B22" s="64">
        <f>VLOOKUP($A22,'Return Data'!$B$7:$R$2843,3,0)</f>
        <v>44368</v>
      </c>
      <c r="C22" s="65">
        <f>VLOOKUP($A22,'Return Data'!$B$7:$R$2843,4,0)</f>
        <v>3070.0664000000002</v>
      </c>
      <c r="D22" s="65">
        <f>VLOOKUP($A22,'Return Data'!$B$7:$R$2843,9,0)</f>
        <v>2.8296999999999999</v>
      </c>
      <c r="E22" s="66">
        <f t="shared" si="0"/>
        <v>19</v>
      </c>
      <c r="F22" s="65">
        <f>VLOOKUP($A22,'Return Data'!$B$7:$R$2843,10,0)</f>
        <v>7.6578999999999997</v>
      </c>
      <c r="G22" s="66">
        <f t="shared" si="1"/>
        <v>13</v>
      </c>
      <c r="H22" s="65">
        <f>VLOOKUP($A22,'Return Data'!$B$7:$R$2843,11,0)</f>
        <v>3.3005</v>
      </c>
      <c r="I22" s="66">
        <f t="shared" si="2"/>
        <v>22</v>
      </c>
      <c r="J22" s="65">
        <f>VLOOKUP($A22,'Return Data'!$B$7:$R$2843,12,0)</f>
        <v>5.2436999999999996</v>
      </c>
      <c r="K22" s="66">
        <f t="shared" si="3"/>
        <v>16</v>
      </c>
      <c r="L22" s="65">
        <f>VLOOKUP($A22,'Return Data'!$B$7:$R$2843,13,0)</f>
        <v>5.6569000000000003</v>
      </c>
      <c r="M22" s="66">
        <f t="shared" si="4"/>
        <v>17</v>
      </c>
      <c r="N22" s="65">
        <f>VLOOKUP($A22,'Return Data'!$B$7:$R$2843,17,0)</f>
        <v>8.4436999999999998</v>
      </c>
      <c r="O22" s="66">
        <f t="shared" si="5"/>
        <v>12</v>
      </c>
      <c r="P22" s="65">
        <f>VLOOKUP($A22,'Return Data'!$B$7:$R$2843,14,0)</f>
        <v>8.6951999999999998</v>
      </c>
      <c r="Q22" s="66">
        <f t="shared" si="6"/>
        <v>9</v>
      </c>
      <c r="R22" s="65">
        <f>VLOOKUP($A22,'Return Data'!$B$7:$R$2843,16,0)</f>
        <v>8.2988999999999997</v>
      </c>
      <c r="S22" s="67">
        <f t="shared" si="7"/>
        <v>15</v>
      </c>
    </row>
    <row r="23" spans="1:19" x14ac:dyDescent="0.3">
      <c r="A23" s="82" t="s">
        <v>1427</v>
      </c>
      <c r="B23" s="64">
        <f>VLOOKUP($A23,'Return Data'!$B$7:$R$2843,3,0)</f>
        <v>44368</v>
      </c>
      <c r="C23" s="65">
        <f>VLOOKUP($A23,'Return Data'!$B$7:$R$2843,4,0)</f>
        <v>44.1526</v>
      </c>
      <c r="D23" s="65">
        <f>VLOOKUP($A23,'Return Data'!$B$7:$R$2843,9,0)</f>
        <v>5.0885999999999996</v>
      </c>
      <c r="E23" s="66">
        <f t="shared" si="0"/>
        <v>3</v>
      </c>
      <c r="F23" s="65">
        <f>VLOOKUP($A23,'Return Data'!$B$7:$R$2843,10,0)</f>
        <v>8.6082999999999998</v>
      </c>
      <c r="G23" s="66">
        <f t="shared" si="1"/>
        <v>3</v>
      </c>
      <c r="H23" s="65">
        <f>VLOOKUP($A23,'Return Data'!$B$7:$R$2843,11,0)</f>
        <v>3.6278000000000001</v>
      </c>
      <c r="I23" s="66">
        <f t="shared" si="2"/>
        <v>16</v>
      </c>
      <c r="J23" s="65">
        <f>VLOOKUP($A23,'Return Data'!$B$7:$R$2843,12,0)</f>
        <v>5.7774999999999999</v>
      </c>
      <c r="K23" s="66">
        <f t="shared" si="3"/>
        <v>9</v>
      </c>
      <c r="L23" s="65">
        <f>VLOOKUP($A23,'Return Data'!$B$7:$R$2843,13,0)</f>
        <v>6.5468000000000002</v>
      </c>
      <c r="M23" s="66">
        <f t="shared" si="4"/>
        <v>11</v>
      </c>
      <c r="N23" s="65">
        <f>VLOOKUP($A23,'Return Data'!$B$7:$R$2843,17,0)</f>
        <v>8.8324999999999996</v>
      </c>
      <c r="O23" s="66">
        <f t="shared" si="5"/>
        <v>9</v>
      </c>
      <c r="P23" s="65">
        <f>VLOOKUP($A23,'Return Data'!$B$7:$R$2843,14,0)</f>
        <v>9.1524999999999999</v>
      </c>
      <c r="Q23" s="66">
        <f t="shared" si="6"/>
        <v>5</v>
      </c>
      <c r="R23" s="65">
        <f>VLOOKUP($A23,'Return Data'!$B$7:$R$2843,16,0)</f>
        <v>8.7760999999999996</v>
      </c>
      <c r="S23" s="67">
        <f t="shared" si="7"/>
        <v>5</v>
      </c>
    </row>
    <row r="24" spans="1:19" x14ac:dyDescent="0.3">
      <c r="A24" s="82" t="s">
        <v>1428</v>
      </c>
      <c r="B24" s="64">
        <f>VLOOKUP($A24,'Return Data'!$B$7:$R$2843,3,0)</f>
        <v>44368</v>
      </c>
      <c r="C24" s="65">
        <f>VLOOKUP($A24,'Return Data'!$B$7:$R$2843,4,0)</f>
        <v>21.949100000000001</v>
      </c>
      <c r="D24" s="65">
        <f>VLOOKUP($A24,'Return Data'!$B$7:$R$2843,9,0)</f>
        <v>2.6398000000000001</v>
      </c>
      <c r="E24" s="66">
        <f t="shared" si="0"/>
        <v>21</v>
      </c>
      <c r="F24" s="65">
        <f>VLOOKUP($A24,'Return Data'!$B$7:$R$2843,10,0)</f>
        <v>6.83</v>
      </c>
      <c r="G24" s="66">
        <f t="shared" si="1"/>
        <v>19</v>
      </c>
      <c r="H24" s="65">
        <f>VLOOKUP($A24,'Return Data'!$B$7:$R$2843,11,0)</f>
        <v>3.2120000000000002</v>
      </c>
      <c r="I24" s="66">
        <f t="shared" si="2"/>
        <v>23</v>
      </c>
      <c r="J24" s="65">
        <f>VLOOKUP($A24,'Return Data'!$B$7:$R$2843,12,0)</f>
        <v>5.1980000000000004</v>
      </c>
      <c r="K24" s="66">
        <f t="shared" si="3"/>
        <v>18</v>
      </c>
      <c r="L24" s="65">
        <f>VLOOKUP($A24,'Return Data'!$B$7:$R$2843,13,0)</f>
        <v>5.2126000000000001</v>
      </c>
      <c r="M24" s="66">
        <f t="shared" si="4"/>
        <v>25</v>
      </c>
      <c r="N24" s="65">
        <f>VLOOKUP($A24,'Return Data'!$B$7:$R$2843,17,0)</f>
        <v>8.2867999999999995</v>
      </c>
      <c r="O24" s="66">
        <f t="shared" si="5"/>
        <v>15</v>
      </c>
      <c r="P24" s="65">
        <f>VLOOKUP($A24,'Return Data'!$B$7:$R$2843,14,0)</f>
        <v>8.6359999999999992</v>
      </c>
      <c r="Q24" s="66">
        <f t="shared" si="6"/>
        <v>10</v>
      </c>
      <c r="R24" s="65">
        <f>VLOOKUP($A24,'Return Data'!$B$7:$R$2843,16,0)</f>
        <v>8.4824000000000002</v>
      </c>
      <c r="S24" s="67">
        <f t="shared" si="7"/>
        <v>11</v>
      </c>
    </row>
    <row r="25" spans="1:19" x14ac:dyDescent="0.3">
      <c r="A25" s="82" t="s">
        <v>1430</v>
      </c>
      <c r="B25" s="64">
        <f>VLOOKUP($A25,'Return Data'!$B$7:$R$2843,3,0)</f>
        <v>44368</v>
      </c>
      <c r="C25" s="65">
        <f>VLOOKUP($A25,'Return Data'!$B$7:$R$2843,4,0)</f>
        <v>12.131500000000001</v>
      </c>
      <c r="D25" s="65">
        <f>VLOOKUP($A25,'Return Data'!$B$7:$R$2843,9,0)</f>
        <v>3.1627999999999998</v>
      </c>
      <c r="E25" s="66">
        <f t="shared" si="0"/>
        <v>15</v>
      </c>
      <c r="F25" s="65">
        <f>VLOOKUP($A25,'Return Data'!$B$7:$R$2843,10,0)</f>
        <v>6.3269000000000002</v>
      </c>
      <c r="G25" s="66">
        <f t="shared" si="1"/>
        <v>23</v>
      </c>
      <c r="H25" s="65">
        <f>VLOOKUP($A25,'Return Data'!$B$7:$R$2843,11,0)</f>
        <v>3.0085000000000002</v>
      </c>
      <c r="I25" s="66">
        <f t="shared" si="2"/>
        <v>24</v>
      </c>
      <c r="J25" s="65">
        <f>VLOOKUP($A25,'Return Data'!$B$7:$R$2843,12,0)</f>
        <v>4.8301999999999996</v>
      </c>
      <c r="K25" s="66">
        <f t="shared" si="3"/>
        <v>25</v>
      </c>
      <c r="L25" s="65">
        <f>VLOOKUP($A25,'Return Data'!$B$7:$R$2843,13,0)</f>
        <v>5.0949999999999998</v>
      </c>
      <c r="M25" s="66">
        <f t="shared" si="4"/>
        <v>26</v>
      </c>
      <c r="N25" s="65"/>
      <c r="O25" s="66"/>
      <c r="P25" s="65"/>
      <c r="Q25" s="66"/>
      <c r="R25" s="65">
        <f>VLOOKUP($A25,'Return Data'!$B$7:$R$2843,16,0)</f>
        <v>8.4338999999999995</v>
      </c>
      <c r="S25" s="67">
        <f t="shared" si="7"/>
        <v>13</v>
      </c>
    </row>
    <row r="26" spans="1:19" x14ac:dyDescent="0.3">
      <c r="A26" s="82" t="s">
        <v>1433</v>
      </c>
      <c r="B26" s="64">
        <f>VLOOKUP($A26,'Return Data'!$B$7:$R$2843,3,0)</f>
        <v>44368</v>
      </c>
      <c r="C26" s="65">
        <f>VLOOKUP($A26,'Return Data'!$B$7:$R$2843,4,0)</f>
        <v>12.874700000000001</v>
      </c>
      <c r="D26" s="65">
        <f>VLOOKUP($A26,'Return Data'!$B$7:$R$2843,9,0)</f>
        <v>2.7132000000000001</v>
      </c>
      <c r="E26" s="66">
        <f t="shared" si="0"/>
        <v>20</v>
      </c>
      <c r="F26" s="65">
        <f>VLOOKUP($A26,'Return Data'!$B$7:$R$2843,10,0)</f>
        <v>7.3289</v>
      </c>
      <c r="G26" s="66">
        <f t="shared" si="1"/>
        <v>16</v>
      </c>
      <c r="H26" s="65">
        <f>VLOOKUP($A26,'Return Data'!$B$7:$R$2843,11,0)</f>
        <v>3.7966000000000002</v>
      </c>
      <c r="I26" s="66">
        <f t="shared" si="2"/>
        <v>13</v>
      </c>
      <c r="J26" s="65">
        <f>VLOOKUP($A26,'Return Data'!$B$7:$R$2843,12,0)</f>
        <v>5.3503999999999996</v>
      </c>
      <c r="K26" s="66">
        <f t="shared" si="3"/>
        <v>14</v>
      </c>
      <c r="L26" s="65">
        <f>VLOOKUP($A26,'Return Data'!$B$7:$R$2843,13,0)</f>
        <v>5.6284999999999998</v>
      </c>
      <c r="M26" s="66">
        <f t="shared" si="4"/>
        <v>19</v>
      </c>
      <c r="N26" s="65">
        <f>VLOOKUP($A26,'Return Data'!$B$7:$R$2843,17,0)</f>
        <v>8.0231999999999992</v>
      </c>
      <c r="O26" s="66">
        <f t="shared" ref="O26:O33" si="8">RANK(N26,N$8:N$33,0)</f>
        <v>17</v>
      </c>
      <c r="P26" s="65"/>
      <c r="Q26" s="66"/>
      <c r="R26" s="65">
        <f>VLOOKUP($A26,'Return Data'!$B$7:$R$2843,16,0)</f>
        <v>8.0373999999999999</v>
      </c>
      <c r="S26" s="67">
        <f t="shared" si="7"/>
        <v>17</v>
      </c>
    </row>
    <row r="27" spans="1:19" x14ac:dyDescent="0.3">
      <c r="A27" s="82" t="s">
        <v>1435</v>
      </c>
      <c r="B27" s="64">
        <f>VLOOKUP($A27,'Return Data'!$B$7:$R$2843,3,0)</f>
        <v>44368</v>
      </c>
      <c r="C27" s="65">
        <f>VLOOKUP($A27,'Return Data'!$B$7:$R$2843,4,0)</f>
        <v>43.823399999999999</v>
      </c>
      <c r="D27" s="65">
        <f>VLOOKUP($A27,'Return Data'!$B$7:$R$2843,9,0)</f>
        <v>5.1677</v>
      </c>
      <c r="E27" s="66">
        <f t="shared" si="0"/>
        <v>2</v>
      </c>
      <c r="F27" s="65">
        <f>VLOOKUP($A27,'Return Data'!$B$7:$R$2843,10,0)</f>
        <v>9.6408000000000005</v>
      </c>
      <c r="G27" s="66">
        <f t="shared" si="1"/>
        <v>2</v>
      </c>
      <c r="H27" s="65">
        <f>VLOOKUP($A27,'Return Data'!$B$7:$R$2843,11,0)</f>
        <v>5.5523999999999996</v>
      </c>
      <c r="I27" s="66">
        <f t="shared" si="2"/>
        <v>2</v>
      </c>
      <c r="J27" s="65">
        <f>VLOOKUP($A27,'Return Data'!$B$7:$R$2843,12,0)</f>
        <v>7.1898999999999997</v>
      </c>
      <c r="K27" s="66">
        <f t="shared" si="3"/>
        <v>2</v>
      </c>
      <c r="L27" s="65">
        <f>VLOOKUP($A27,'Return Data'!$B$7:$R$2843,13,0)</f>
        <v>7.5761000000000003</v>
      </c>
      <c r="M27" s="66">
        <f t="shared" si="4"/>
        <v>6</v>
      </c>
      <c r="N27" s="65">
        <f>VLOOKUP($A27,'Return Data'!$B$7:$R$2843,17,0)</f>
        <v>9.1361000000000008</v>
      </c>
      <c r="O27" s="66">
        <f t="shared" si="8"/>
        <v>6</v>
      </c>
      <c r="P27" s="65">
        <f>VLOOKUP($A27,'Return Data'!$B$7:$R$2843,14,0)</f>
        <v>9.0891000000000002</v>
      </c>
      <c r="Q27" s="66">
        <f t="shared" ref="Q27:Q33" si="9">RANK(P27,P$8:P$33,0)</f>
        <v>6</v>
      </c>
      <c r="R27" s="65">
        <f>VLOOKUP($A27,'Return Data'!$B$7:$R$2843,16,0)</f>
        <v>8.8168000000000006</v>
      </c>
      <c r="S27" s="67">
        <f t="shared" si="7"/>
        <v>4</v>
      </c>
    </row>
    <row r="28" spans="1:19" x14ac:dyDescent="0.3">
      <c r="A28" s="82" t="s">
        <v>1437</v>
      </c>
      <c r="B28" s="64">
        <f>VLOOKUP($A28,'Return Data'!$B$7:$R$2843,3,0)</f>
        <v>44368</v>
      </c>
      <c r="C28" s="65">
        <f>VLOOKUP($A28,'Return Data'!$B$7:$R$2843,4,0)</f>
        <v>38.512700000000002</v>
      </c>
      <c r="D28" s="65">
        <f>VLOOKUP($A28,'Return Data'!$B$7:$R$2843,9,0)</f>
        <v>4.3727</v>
      </c>
      <c r="E28" s="66">
        <f t="shared" si="0"/>
        <v>8</v>
      </c>
      <c r="F28" s="65">
        <f>VLOOKUP($A28,'Return Data'!$B$7:$R$2843,10,0)</f>
        <v>8.0109999999999992</v>
      </c>
      <c r="G28" s="66">
        <f t="shared" si="1"/>
        <v>8</v>
      </c>
      <c r="H28" s="65">
        <f>VLOOKUP($A28,'Return Data'!$B$7:$R$2843,11,0)</f>
        <v>4.0312999999999999</v>
      </c>
      <c r="I28" s="66">
        <f t="shared" si="2"/>
        <v>11</v>
      </c>
      <c r="J28" s="65">
        <f>VLOOKUP($A28,'Return Data'!$B$7:$R$2843,12,0)</f>
        <v>5.2285000000000004</v>
      </c>
      <c r="K28" s="66">
        <f t="shared" si="3"/>
        <v>17</v>
      </c>
      <c r="L28" s="65">
        <f>VLOOKUP($A28,'Return Data'!$B$7:$R$2843,13,0)</f>
        <v>5.6535000000000002</v>
      </c>
      <c r="M28" s="66">
        <f t="shared" si="4"/>
        <v>18</v>
      </c>
      <c r="N28" s="65">
        <f>VLOOKUP($A28,'Return Data'!$B$7:$R$2843,17,0)</f>
        <v>10.7163</v>
      </c>
      <c r="O28" s="66">
        <f t="shared" si="8"/>
        <v>1</v>
      </c>
      <c r="P28" s="65">
        <f>VLOOKUP($A28,'Return Data'!$B$7:$R$2843,14,0)</f>
        <v>4.8639000000000001</v>
      </c>
      <c r="Q28" s="66">
        <f t="shared" si="9"/>
        <v>19</v>
      </c>
      <c r="R28" s="65">
        <f>VLOOKUP($A28,'Return Data'!$B$7:$R$2843,16,0)</f>
        <v>7.6836000000000002</v>
      </c>
      <c r="S28" s="67">
        <f t="shared" si="7"/>
        <v>20</v>
      </c>
    </row>
    <row r="29" spans="1:19" x14ac:dyDescent="0.3">
      <c r="A29" s="82" t="s">
        <v>1439</v>
      </c>
      <c r="B29" s="64">
        <f>VLOOKUP($A29,'Return Data'!$B$7:$R$2843,3,0)</f>
        <v>44368</v>
      </c>
      <c r="C29" s="65">
        <f>VLOOKUP($A29,'Return Data'!$B$7:$R$2843,4,0)</f>
        <v>36.833199999999998</v>
      </c>
      <c r="D29" s="65">
        <f>VLOOKUP($A29,'Return Data'!$B$7:$R$2843,9,0)</f>
        <v>1.7415</v>
      </c>
      <c r="E29" s="66">
        <f t="shared" si="0"/>
        <v>26</v>
      </c>
      <c r="F29" s="65">
        <f>VLOOKUP($A29,'Return Data'!$B$7:$R$2843,10,0)</f>
        <v>7.8655999999999997</v>
      </c>
      <c r="G29" s="66">
        <f t="shared" si="1"/>
        <v>11</v>
      </c>
      <c r="H29" s="65">
        <f>VLOOKUP($A29,'Return Data'!$B$7:$R$2843,11,0)</f>
        <v>2.8113999999999999</v>
      </c>
      <c r="I29" s="66">
        <f t="shared" si="2"/>
        <v>25</v>
      </c>
      <c r="J29" s="65">
        <f>VLOOKUP($A29,'Return Data'!$B$7:$R$2843,12,0)</f>
        <v>4.9745999999999997</v>
      </c>
      <c r="K29" s="66">
        <f t="shared" si="3"/>
        <v>24</v>
      </c>
      <c r="L29" s="65">
        <f>VLOOKUP($A29,'Return Data'!$B$7:$R$2843,13,0)</f>
        <v>12.1892</v>
      </c>
      <c r="M29" s="66">
        <f t="shared" si="4"/>
        <v>2</v>
      </c>
      <c r="N29" s="65">
        <f>VLOOKUP($A29,'Return Data'!$B$7:$R$2843,17,0)</f>
        <v>8.0724999999999998</v>
      </c>
      <c r="O29" s="66">
        <f t="shared" si="8"/>
        <v>16</v>
      </c>
      <c r="P29" s="65">
        <f>VLOOKUP($A29,'Return Data'!$B$7:$R$2843,14,0)</f>
        <v>4.9166999999999996</v>
      </c>
      <c r="Q29" s="66">
        <f t="shared" si="9"/>
        <v>18</v>
      </c>
      <c r="R29" s="65">
        <f>VLOOKUP($A29,'Return Data'!$B$7:$R$2843,16,0)</f>
        <v>7.3376000000000001</v>
      </c>
      <c r="S29" s="67">
        <f t="shared" si="7"/>
        <v>22</v>
      </c>
    </row>
    <row r="30" spans="1:19" x14ac:dyDescent="0.3">
      <c r="A30" s="82" t="s">
        <v>1440</v>
      </c>
      <c r="B30" s="64">
        <f>VLOOKUP($A30,'Return Data'!$B$7:$R$2843,3,0)</f>
        <v>44368</v>
      </c>
      <c r="C30" s="65">
        <f>VLOOKUP($A30,'Return Data'!$B$7:$R$2843,4,0)</f>
        <v>26.376999999999999</v>
      </c>
      <c r="D30" s="65">
        <f>VLOOKUP($A30,'Return Data'!$B$7:$R$2843,9,0)</f>
        <v>3.3260000000000001</v>
      </c>
      <c r="E30" s="66">
        <f t="shared" si="0"/>
        <v>12</v>
      </c>
      <c r="F30" s="65">
        <f>VLOOKUP($A30,'Return Data'!$B$7:$R$2843,10,0)</f>
        <v>6.7714999999999996</v>
      </c>
      <c r="G30" s="66">
        <f t="shared" si="1"/>
        <v>21</v>
      </c>
      <c r="H30" s="65">
        <f>VLOOKUP($A30,'Return Data'!$B$7:$R$2843,11,0)</f>
        <v>2.7782</v>
      </c>
      <c r="I30" s="66">
        <f t="shared" si="2"/>
        <v>26</v>
      </c>
      <c r="J30" s="65">
        <f>VLOOKUP($A30,'Return Data'!$B$7:$R$2843,12,0)</f>
        <v>5.1230000000000002</v>
      </c>
      <c r="K30" s="66">
        <f t="shared" si="3"/>
        <v>20</v>
      </c>
      <c r="L30" s="65">
        <f>VLOOKUP($A30,'Return Data'!$B$7:$R$2843,13,0)</f>
        <v>5.4969000000000001</v>
      </c>
      <c r="M30" s="66">
        <f t="shared" si="4"/>
        <v>22</v>
      </c>
      <c r="N30" s="65">
        <f>VLOOKUP($A30,'Return Data'!$B$7:$R$2843,17,0)</f>
        <v>8.3274000000000008</v>
      </c>
      <c r="O30" s="66">
        <f t="shared" si="8"/>
        <v>14</v>
      </c>
      <c r="P30" s="65">
        <f>VLOOKUP($A30,'Return Data'!$B$7:$R$2843,14,0)</f>
        <v>8.5937000000000001</v>
      </c>
      <c r="Q30" s="66">
        <f t="shared" si="9"/>
        <v>11</v>
      </c>
      <c r="R30" s="65">
        <f>VLOOKUP($A30,'Return Data'!$B$7:$R$2843,16,0)</f>
        <v>8.5006000000000004</v>
      </c>
      <c r="S30" s="67">
        <f t="shared" si="7"/>
        <v>10</v>
      </c>
    </row>
    <row r="31" spans="1:19" x14ac:dyDescent="0.3">
      <c r="A31" s="82" t="s">
        <v>1443</v>
      </c>
      <c r="B31" s="64">
        <f>VLOOKUP($A31,'Return Data'!$B$7:$R$2843,3,0)</f>
        <v>44368</v>
      </c>
      <c r="C31" s="65">
        <f>VLOOKUP($A31,'Return Data'!$B$7:$R$2843,4,0)</f>
        <v>34.974200000000003</v>
      </c>
      <c r="D31" s="65">
        <f>VLOOKUP($A31,'Return Data'!$B$7:$R$2843,9,0)</f>
        <v>1.7701</v>
      </c>
      <c r="E31" s="66">
        <f t="shared" si="0"/>
        <v>25</v>
      </c>
      <c r="F31" s="65">
        <f>VLOOKUP($A31,'Return Data'!$B$7:$R$2843,10,0)</f>
        <v>5.4340999999999999</v>
      </c>
      <c r="G31" s="66">
        <f t="shared" si="1"/>
        <v>26</v>
      </c>
      <c r="H31" s="65">
        <f>VLOOKUP($A31,'Return Data'!$B$7:$R$2843,11,0)</f>
        <v>3.6924999999999999</v>
      </c>
      <c r="I31" s="66">
        <f t="shared" si="2"/>
        <v>15</v>
      </c>
      <c r="J31" s="65">
        <f>VLOOKUP($A31,'Return Data'!$B$7:$R$2843,12,0)</f>
        <v>4.7355999999999998</v>
      </c>
      <c r="K31" s="66">
        <f t="shared" si="3"/>
        <v>26</v>
      </c>
      <c r="L31" s="65">
        <f>VLOOKUP($A31,'Return Data'!$B$7:$R$2843,13,0)</f>
        <v>5.7031999999999998</v>
      </c>
      <c r="M31" s="66">
        <f t="shared" si="4"/>
        <v>15</v>
      </c>
      <c r="N31" s="65">
        <f>VLOOKUP($A31,'Return Data'!$B$7:$R$2843,17,0)</f>
        <v>5.2976000000000001</v>
      </c>
      <c r="O31" s="66">
        <f t="shared" si="8"/>
        <v>23</v>
      </c>
      <c r="P31" s="65">
        <f>VLOOKUP($A31,'Return Data'!$B$7:$R$2843,14,0)</f>
        <v>3.6659000000000002</v>
      </c>
      <c r="Q31" s="66">
        <f t="shared" si="9"/>
        <v>23</v>
      </c>
      <c r="R31" s="65">
        <f>VLOOKUP($A31,'Return Data'!$B$7:$R$2843,16,0)</f>
        <v>7.0688000000000004</v>
      </c>
      <c r="S31" s="67">
        <f t="shared" si="7"/>
        <v>24</v>
      </c>
    </row>
    <row r="32" spans="1:19" x14ac:dyDescent="0.3">
      <c r="A32" s="82" t="s">
        <v>1445</v>
      </c>
      <c r="B32" s="64">
        <f>VLOOKUP($A32,'Return Data'!$B$7:$R$2843,3,0)</f>
        <v>44368</v>
      </c>
      <c r="C32" s="65">
        <f>VLOOKUP($A32,'Return Data'!$B$7:$R$2843,4,0)</f>
        <v>41.022399999999998</v>
      </c>
      <c r="D32" s="65">
        <f>VLOOKUP($A32,'Return Data'!$B$7:$R$2843,9,0)</f>
        <v>3.0676000000000001</v>
      </c>
      <c r="E32" s="66">
        <f t="shared" si="0"/>
        <v>18</v>
      </c>
      <c r="F32" s="65">
        <f>VLOOKUP($A32,'Return Data'!$B$7:$R$2843,10,0)</f>
        <v>7.3098999999999998</v>
      </c>
      <c r="G32" s="66">
        <f t="shared" si="1"/>
        <v>17</v>
      </c>
      <c r="H32" s="65">
        <f>VLOOKUP($A32,'Return Data'!$B$7:$R$2843,11,0)</f>
        <v>3.3632</v>
      </c>
      <c r="I32" s="66">
        <f t="shared" si="2"/>
        <v>20</v>
      </c>
      <c r="J32" s="65">
        <f>VLOOKUP($A32,'Return Data'!$B$7:$R$2843,12,0)</f>
        <v>5.2821999999999996</v>
      </c>
      <c r="K32" s="66">
        <f t="shared" si="3"/>
        <v>15</v>
      </c>
      <c r="L32" s="65">
        <f>VLOOKUP($A32,'Return Data'!$B$7:$R$2843,13,0)</f>
        <v>5.9813999999999998</v>
      </c>
      <c r="M32" s="66">
        <f t="shared" si="4"/>
        <v>14</v>
      </c>
      <c r="N32" s="65">
        <f>VLOOKUP($A32,'Return Data'!$B$7:$R$2843,17,0)</f>
        <v>8.5869</v>
      </c>
      <c r="O32" s="66">
        <f t="shared" si="8"/>
        <v>10</v>
      </c>
      <c r="P32" s="65">
        <f>VLOOKUP($A32,'Return Data'!$B$7:$R$2843,14,0)</f>
        <v>6.7290999999999999</v>
      </c>
      <c r="Q32" s="66">
        <f t="shared" si="9"/>
        <v>16</v>
      </c>
      <c r="R32" s="65">
        <f>VLOOKUP($A32,'Return Data'!$B$7:$R$2843,16,0)</f>
        <v>8.1262000000000008</v>
      </c>
      <c r="S32" s="67">
        <f t="shared" si="7"/>
        <v>16</v>
      </c>
    </row>
    <row r="33" spans="1:19" x14ac:dyDescent="0.3">
      <c r="A33" s="82" t="s">
        <v>1446</v>
      </c>
      <c r="B33" s="64">
        <f>VLOOKUP($A33,'Return Data'!$B$7:$R$2843,3,0)</f>
        <v>44368</v>
      </c>
      <c r="C33" s="65">
        <f>VLOOKUP($A33,'Return Data'!$B$7:$R$2843,4,0)</f>
        <v>24.729600000000001</v>
      </c>
      <c r="D33" s="65">
        <f>VLOOKUP($A33,'Return Data'!$B$7:$R$2843,9,0)</f>
        <v>4.5069999999999997</v>
      </c>
      <c r="E33" s="66">
        <f t="shared" si="0"/>
        <v>6</v>
      </c>
      <c r="F33" s="65">
        <f>VLOOKUP($A33,'Return Data'!$B$7:$R$2843,10,0)</f>
        <v>7.7088999999999999</v>
      </c>
      <c r="G33" s="66">
        <f t="shared" si="1"/>
        <v>12</v>
      </c>
      <c r="H33" s="65">
        <f>VLOOKUP($A33,'Return Data'!$B$7:$R$2843,11,0)</f>
        <v>4.0625</v>
      </c>
      <c r="I33" s="66">
        <f t="shared" si="2"/>
        <v>10</v>
      </c>
      <c r="J33" s="65">
        <f>VLOOKUP($A33,'Return Data'!$B$7:$R$2843,12,0)</f>
        <v>5.7824</v>
      </c>
      <c r="K33" s="66">
        <f t="shared" si="3"/>
        <v>8</v>
      </c>
      <c r="L33" s="65">
        <f>VLOOKUP($A33,'Return Data'!$B$7:$R$2843,13,0)</f>
        <v>6.3673999999999999</v>
      </c>
      <c r="M33" s="66">
        <f t="shared" si="4"/>
        <v>12</v>
      </c>
      <c r="N33" s="65">
        <f>VLOOKUP($A33,'Return Data'!$B$7:$R$2843,17,0)</f>
        <v>9.0245999999999995</v>
      </c>
      <c r="O33" s="66">
        <f t="shared" si="8"/>
        <v>8</v>
      </c>
      <c r="P33" s="65">
        <f>VLOOKUP($A33,'Return Data'!$B$7:$R$2843,14,0)</f>
        <v>4.2763</v>
      </c>
      <c r="Q33" s="66">
        <f t="shared" si="9"/>
        <v>22</v>
      </c>
      <c r="R33" s="65">
        <f>VLOOKUP($A33,'Return Data'!$B$7:$R$2843,16,0)</f>
        <v>7.2758000000000003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3.8174538461538461</v>
      </c>
      <c r="E35" s="88"/>
      <c r="F35" s="89">
        <f>AVERAGE(F8:F33)</f>
        <v>7.8326230769230767</v>
      </c>
      <c r="G35" s="88"/>
      <c r="H35" s="89">
        <f>AVERAGE(H8:H33)</f>
        <v>4.3229846153846161</v>
      </c>
      <c r="I35" s="88"/>
      <c r="J35" s="89">
        <f>AVERAGE(J8:J33)</f>
        <v>6.122638461538461</v>
      </c>
      <c r="K35" s="88"/>
      <c r="L35" s="89">
        <f>AVERAGE(L8:L33)</f>
        <v>6.8976153846153867</v>
      </c>
      <c r="M35" s="88"/>
      <c r="N35" s="89">
        <f>AVERAGE(N8:N33)</f>
        <v>7.4902399999999973</v>
      </c>
      <c r="O35" s="88"/>
      <c r="P35" s="89">
        <f>AVERAGE(P8:P33)</f>
        <v>6.9470083333333328</v>
      </c>
      <c r="Q35" s="88"/>
      <c r="R35" s="89">
        <f>AVERAGE(R8:R33)</f>
        <v>8.1067846153846173</v>
      </c>
      <c r="S35" s="90"/>
    </row>
    <row r="36" spans="1:19" x14ac:dyDescent="0.3">
      <c r="A36" s="87" t="s">
        <v>28</v>
      </c>
      <c r="B36" s="88"/>
      <c r="C36" s="88"/>
      <c r="D36" s="89">
        <f>MIN(D8:D33)</f>
        <v>1.7415</v>
      </c>
      <c r="E36" s="88"/>
      <c r="F36" s="89">
        <f>MIN(F8:F33)</f>
        <v>5.4340999999999999</v>
      </c>
      <c r="G36" s="88"/>
      <c r="H36" s="89">
        <f>MIN(H8:H33)</f>
        <v>2.7782</v>
      </c>
      <c r="I36" s="88"/>
      <c r="J36" s="89">
        <f>MIN(J8:J33)</f>
        <v>4.7355999999999998</v>
      </c>
      <c r="K36" s="88"/>
      <c r="L36" s="89">
        <f>MIN(L8:L33)</f>
        <v>5.0949999999999998</v>
      </c>
      <c r="M36" s="88"/>
      <c r="N36" s="89">
        <f>MIN(N8:N33)</f>
        <v>-5.2472000000000003</v>
      </c>
      <c r="O36" s="88"/>
      <c r="P36" s="89">
        <f>MIN(P8:P33)</f>
        <v>-2.7770000000000001</v>
      </c>
      <c r="Q36" s="88"/>
      <c r="R36" s="89">
        <f>MIN(R8:R33)</f>
        <v>4.6727999999999996</v>
      </c>
      <c r="S36" s="90"/>
    </row>
    <row r="37" spans="1:19" ht="15" thickBot="1" x14ac:dyDescent="0.35">
      <c r="A37" s="91" t="s">
        <v>29</v>
      </c>
      <c r="B37" s="92"/>
      <c r="C37" s="92"/>
      <c r="D37" s="93">
        <f>MAX(D8:D33)</f>
        <v>14.214399999999999</v>
      </c>
      <c r="E37" s="92"/>
      <c r="F37" s="93">
        <f>MAX(F8:F33)</f>
        <v>17.069299999999998</v>
      </c>
      <c r="G37" s="92"/>
      <c r="H37" s="93">
        <f>MAX(H8:H33)</f>
        <v>16.4955</v>
      </c>
      <c r="I37" s="92"/>
      <c r="J37" s="93">
        <f>MAX(J8:J33)</f>
        <v>20.3352</v>
      </c>
      <c r="K37" s="92"/>
      <c r="L37" s="93">
        <f>MAX(L8:L33)</f>
        <v>14.411899999999999</v>
      </c>
      <c r="M37" s="92"/>
      <c r="N37" s="93">
        <f>MAX(N8:N33)</f>
        <v>10.7163</v>
      </c>
      <c r="O37" s="92"/>
      <c r="P37" s="93">
        <f>MAX(P8:P33)</f>
        <v>9.4529999999999994</v>
      </c>
      <c r="Q37" s="92"/>
      <c r="R37" s="93">
        <f>MAX(R8:R33)</f>
        <v>9.4289000000000005</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44368</v>
      </c>
      <c r="C8" s="65">
        <f>VLOOKUP($A8,'Return Data'!$B$7:$R$2843,4,0)</f>
        <v>37.093299999999999</v>
      </c>
      <c r="D8" s="65">
        <f>VLOOKUP($A8,'Return Data'!$B$7:$R$2843,9,0)</f>
        <v>4.2689000000000004</v>
      </c>
      <c r="E8" s="66">
        <f t="shared" ref="E8:E33" si="0">RANK(D8,D$8:D$33,0)</f>
        <v>3</v>
      </c>
      <c r="F8" s="65">
        <f>VLOOKUP($A8,'Return Data'!$B$7:$R$2843,10,0)</f>
        <v>7.9836999999999998</v>
      </c>
      <c r="G8" s="66">
        <f t="shared" ref="G8:G33" si="1">RANK(F8,F$8:F$33,0)</f>
        <v>4</v>
      </c>
      <c r="H8" s="65">
        <f>VLOOKUP($A8,'Return Data'!$B$7:$R$2843,11,0)</f>
        <v>3.8540999999999999</v>
      </c>
      <c r="I8" s="66">
        <f t="shared" ref="I8:I33" si="2">RANK(H8,H$8:H$33,0)</f>
        <v>7</v>
      </c>
      <c r="J8" s="65">
        <f>VLOOKUP($A8,'Return Data'!$B$7:$R$2843,12,0)</f>
        <v>5.7413999999999996</v>
      </c>
      <c r="K8" s="66">
        <f t="shared" ref="K8:K33" si="3">RANK(J8,J$8:J$33,0)</f>
        <v>5</v>
      </c>
      <c r="L8" s="65">
        <f>VLOOKUP($A8,'Return Data'!$B$7:$R$2843,13,0)</f>
        <v>8.2271000000000001</v>
      </c>
      <c r="M8" s="66">
        <f t="shared" ref="M8:M33" si="4">RANK(L8,L$8:L$33,0)</f>
        <v>4</v>
      </c>
      <c r="N8" s="65">
        <f>VLOOKUP($A8,'Return Data'!$B$7:$R$2843,17,0)</f>
        <v>8.4662000000000006</v>
      </c>
      <c r="O8" s="66">
        <f t="shared" ref="O8:O24" si="5">RANK(N8,N$8:N$33,0)</f>
        <v>6</v>
      </c>
      <c r="P8" s="65">
        <f>VLOOKUP($A8,'Return Data'!$B$7:$R$2843,14,0)</f>
        <v>8.6049000000000007</v>
      </c>
      <c r="Q8" s="66">
        <f t="shared" ref="Q8:Q24" si="6">RANK(P8,P$8:P$33,0)</f>
        <v>3</v>
      </c>
      <c r="R8" s="65">
        <f>VLOOKUP($A8,'Return Data'!$B$7:$R$2843,16,0)</f>
        <v>7.4973999999999998</v>
      </c>
      <c r="S8" s="67">
        <f t="shared" ref="S8:S33" si="7">RANK(R8,R$8:R$33,0)</f>
        <v>11</v>
      </c>
    </row>
    <row r="9" spans="1:19" x14ac:dyDescent="0.3">
      <c r="A9" s="82" t="s">
        <v>1390</v>
      </c>
      <c r="B9" s="64">
        <f>VLOOKUP($A9,'Return Data'!$B$7:$R$2843,3,0)</f>
        <v>44368</v>
      </c>
      <c r="C9" s="65">
        <f>VLOOKUP($A9,'Return Data'!$B$7:$R$2843,4,0)</f>
        <v>24.197099999999999</v>
      </c>
      <c r="D9" s="65">
        <f>VLOOKUP($A9,'Return Data'!$B$7:$R$2843,9,0)</f>
        <v>3.0735999999999999</v>
      </c>
      <c r="E9" s="66">
        <f t="shared" si="0"/>
        <v>10</v>
      </c>
      <c r="F9" s="65">
        <f>VLOOKUP($A9,'Return Data'!$B$7:$R$2843,10,0)</f>
        <v>6.8754999999999997</v>
      </c>
      <c r="G9" s="66">
        <f t="shared" si="1"/>
        <v>14</v>
      </c>
      <c r="H9" s="65">
        <f>VLOOKUP($A9,'Return Data'!$B$7:$R$2843,11,0)</f>
        <v>3.4043999999999999</v>
      </c>
      <c r="I9" s="66">
        <f t="shared" si="2"/>
        <v>9</v>
      </c>
      <c r="J9" s="65">
        <f>VLOOKUP($A9,'Return Data'!$B$7:$R$2843,12,0)</f>
        <v>5.0797999999999996</v>
      </c>
      <c r="K9" s="66">
        <f t="shared" si="3"/>
        <v>8</v>
      </c>
      <c r="L9" s="65">
        <f>VLOOKUP($A9,'Return Data'!$B$7:$R$2843,13,0)</f>
        <v>5.8144</v>
      </c>
      <c r="M9" s="66">
        <f t="shared" si="4"/>
        <v>10</v>
      </c>
      <c r="N9" s="65">
        <f>VLOOKUP($A9,'Return Data'!$B$7:$R$2843,17,0)</f>
        <v>8.3590999999999998</v>
      </c>
      <c r="O9" s="66">
        <f t="shared" si="5"/>
        <v>7</v>
      </c>
      <c r="P9" s="65">
        <f>VLOOKUP($A9,'Return Data'!$B$7:$R$2843,14,0)</f>
        <v>8.4733999999999998</v>
      </c>
      <c r="Q9" s="66">
        <f t="shared" si="6"/>
        <v>4</v>
      </c>
      <c r="R9" s="65">
        <f>VLOOKUP($A9,'Return Data'!$B$7:$R$2843,16,0)</f>
        <v>8.0456000000000003</v>
      </c>
      <c r="S9" s="67">
        <f t="shared" si="7"/>
        <v>4</v>
      </c>
    </row>
    <row r="10" spans="1:19" x14ac:dyDescent="0.3">
      <c r="A10" s="82" t="s">
        <v>1391</v>
      </c>
      <c r="B10" s="64">
        <f>VLOOKUP($A10,'Return Data'!$B$7:$R$2843,3,0)</f>
        <v>44368</v>
      </c>
      <c r="C10" s="65">
        <f>VLOOKUP($A10,'Return Data'!$B$7:$R$2843,4,0)</f>
        <v>23.1372</v>
      </c>
      <c r="D10" s="65">
        <f>VLOOKUP($A10,'Return Data'!$B$7:$R$2843,9,0)</f>
        <v>2.4171</v>
      </c>
      <c r="E10" s="66">
        <f t="shared" si="0"/>
        <v>14</v>
      </c>
      <c r="F10" s="65">
        <f>VLOOKUP($A10,'Return Data'!$B$7:$R$2843,10,0)</f>
        <v>7.0884</v>
      </c>
      <c r="G10" s="66">
        <f t="shared" si="1"/>
        <v>10</v>
      </c>
      <c r="H10" s="65">
        <f>VLOOKUP($A10,'Return Data'!$B$7:$R$2843,11,0)</f>
        <v>4.0410000000000004</v>
      </c>
      <c r="I10" s="66">
        <f t="shared" si="2"/>
        <v>3</v>
      </c>
      <c r="J10" s="65">
        <f>VLOOKUP($A10,'Return Data'!$B$7:$R$2843,12,0)</f>
        <v>4.7004000000000001</v>
      </c>
      <c r="K10" s="66">
        <f t="shared" si="3"/>
        <v>12</v>
      </c>
      <c r="L10" s="65">
        <f>VLOOKUP($A10,'Return Data'!$B$7:$R$2843,13,0)</f>
        <v>5.4905999999999997</v>
      </c>
      <c r="M10" s="66">
        <f t="shared" si="4"/>
        <v>13</v>
      </c>
      <c r="N10" s="65">
        <f>VLOOKUP($A10,'Return Data'!$B$7:$R$2843,17,0)</f>
        <v>6.8893000000000004</v>
      </c>
      <c r="O10" s="66">
        <f t="shared" si="5"/>
        <v>19</v>
      </c>
      <c r="P10" s="65">
        <f>VLOOKUP($A10,'Return Data'!$B$7:$R$2843,14,0)</f>
        <v>7.4500999999999999</v>
      </c>
      <c r="Q10" s="66">
        <f t="shared" si="6"/>
        <v>14</v>
      </c>
      <c r="R10" s="65">
        <f>VLOOKUP($A10,'Return Data'!$B$7:$R$2843,16,0)</f>
        <v>7.9366000000000003</v>
      </c>
      <c r="S10" s="67">
        <f t="shared" si="7"/>
        <v>6</v>
      </c>
    </row>
    <row r="11" spans="1:19" x14ac:dyDescent="0.3">
      <c r="A11" s="82" t="s">
        <v>1393</v>
      </c>
      <c r="B11" s="64">
        <f>VLOOKUP($A11,'Return Data'!$B$7:$R$2843,3,0)</f>
        <v>44368</v>
      </c>
      <c r="C11" s="65">
        <f>VLOOKUP($A11,'Return Data'!$B$7:$R$2843,4,0)</f>
        <v>24.831199999999999</v>
      </c>
      <c r="D11" s="65">
        <f>VLOOKUP($A11,'Return Data'!$B$7:$R$2843,9,0)</f>
        <v>2.609</v>
      </c>
      <c r="E11" s="66">
        <f t="shared" si="0"/>
        <v>13</v>
      </c>
      <c r="F11" s="65">
        <f>VLOOKUP($A11,'Return Data'!$B$7:$R$2843,10,0)</f>
        <v>6.9089999999999998</v>
      </c>
      <c r="G11" s="66">
        <f t="shared" si="1"/>
        <v>12</v>
      </c>
      <c r="H11" s="65">
        <f>VLOOKUP($A11,'Return Data'!$B$7:$R$2843,11,0)</f>
        <v>3.2484999999999999</v>
      </c>
      <c r="I11" s="66">
        <f t="shared" si="2"/>
        <v>12</v>
      </c>
      <c r="J11" s="65">
        <f>VLOOKUP($A11,'Return Data'!$B$7:$R$2843,12,0)</f>
        <v>5.4531999999999998</v>
      </c>
      <c r="K11" s="66">
        <f t="shared" si="3"/>
        <v>6</v>
      </c>
      <c r="L11" s="65">
        <f>VLOOKUP($A11,'Return Data'!$B$7:$R$2843,13,0)</f>
        <v>5.9459999999999997</v>
      </c>
      <c r="M11" s="66">
        <f t="shared" si="4"/>
        <v>9</v>
      </c>
      <c r="N11" s="65">
        <f>VLOOKUP($A11,'Return Data'!$B$7:$R$2843,17,0)</f>
        <v>8.8770000000000007</v>
      </c>
      <c r="O11" s="66">
        <f t="shared" si="5"/>
        <v>2</v>
      </c>
      <c r="P11" s="65">
        <f>VLOOKUP($A11,'Return Data'!$B$7:$R$2843,14,0)</f>
        <v>7.4695</v>
      </c>
      <c r="Q11" s="66">
        <f t="shared" si="6"/>
        <v>12</v>
      </c>
      <c r="R11" s="65">
        <f>VLOOKUP($A11,'Return Data'!$B$7:$R$2843,16,0)</f>
        <v>5.5694999999999997</v>
      </c>
      <c r="S11" s="67">
        <f t="shared" si="7"/>
        <v>25</v>
      </c>
    </row>
    <row r="12" spans="1:19" x14ac:dyDescent="0.3">
      <c r="A12" s="82" t="s">
        <v>1396</v>
      </c>
      <c r="B12" s="64">
        <f>VLOOKUP($A12,'Return Data'!$B$7:$R$2843,3,0)</f>
        <v>44368</v>
      </c>
      <c r="C12" s="65">
        <f>VLOOKUP($A12,'Return Data'!$B$7:$R$2843,4,0)</f>
        <v>17.291799999999999</v>
      </c>
      <c r="D12" s="65">
        <f>VLOOKUP($A12,'Return Data'!$B$7:$R$2843,9,0)</f>
        <v>3.3254000000000001</v>
      </c>
      <c r="E12" s="66">
        <f t="shared" si="0"/>
        <v>9</v>
      </c>
      <c r="F12" s="65">
        <f>VLOOKUP($A12,'Return Data'!$B$7:$R$2843,10,0)</f>
        <v>6.3795000000000002</v>
      </c>
      <c r="G12" s="66">
        <f t="shared" si="1"/>
        <v>17</v>
      </c>
      <c r="H12" s="65">
        <f>VLOOKUP($A12,'Return Data'!$B$7:$R$2843,11,0)</f>
        <v>3.9752999999999998</v>
      </c>
      <c r="I12" s="66">
        <f t="shared" si="2"/>
        <v>4</v>
      </c>
      <c r="J12" s="65">
        <f>VLOOKUP($A12,'Return Data'!$B$7:$R$2843,12,0)</f>
        <v>4.5755999999999997</v>
      </c>
      <c r="K12" s="66">
        <f t="shared" si="3"/>
        <v>16</v>
      </c>
      <c r="L12" s="65">
        <f>VLOOKUP($A12,'Return Data'!$B$7:$R$2843,13,0)</f>
        <v>4.7953999999999999</v>
      </c>
      <c r="M12" s="66">
        <f t="shared" si="4"/>
        <v>21</v>
      </c>
      <c r="N12" s="65">
        <f>VLOOKUP($A12,'Return Data'!$B$7:$R$2843,17,0)</f>
        <v>-5.7565</v>
      </c>
      <c r="O12" s="66">
        <f t="shared" si="5"/>
        <v>25</v>
      </c>
      <c r="P12" s="65">
        <f>VLOOKUP($A12,'Return Data'!$B$7:$R$2843,14,0)</f>
        <v>-3.3022</v>
      </c>
      <c r="Q12" s="66">
        <f t="shared" si="6"/>
        <v>24</v>
      </c>
      <c r="R12" s="65">
        <f>VLOOKUP($A12,'Return Data'!$B$7:$R$2843,16,0)</f>
        <v>4.4730999999999996</v>
      </c>
      <c r="S12" s="67">
        <f t="shared" si="7"/>
        <v>26</v>
      </c>
    </row>
    <row r="13" spans="1:19" x14ac:dyDescent="0.3">
      <c r="A13" s="82" t="s">
        <v>1398</v>
      </c>
      <c r="B13" s="64">
        <f>VLOOKUP($A13,'Return Data'!$B$7:$R$2843,3,0)</f>
        <v>44368</v>
      </c>
      <c r="C13" s="65">
        <f>VLOOKUP($A13,'Return Data'!$B$7:$R$2843,4,0)</f>
        <v>20.4864</v>
      </c>
      <c r="D13" s="65">
        <f>VLOOKUP($A13,'Return Data'!$B$7:$R$2843,9,0)</f>
        <v>1.7670999999999999</v>
      </c>
      <c r="E13" s="66">
        <f t="shared" si="0"/>
        <v>24</v>
      </c>
      <c r="F13" s="65">
        <f>VLOOKUP($A13,'Return Data'!$B$7:$R$2843,10,0)</f>
        <v>5.3766999999999996</v>
      </c>
      <c r="G13" s="66">
        <f t="shared" si="1"/>
        <v>23</v>
      </c>
      <c r="H13" s="65">
        <f>VLOOKUP($A13,'Return Data'!$B$7:$R$2843,11,0)</f>
        <v>2.8898000000000001</v>
      </c>
      <c r="I13" s="66">
        <f t="shared" si="2"/>
        <v>17</v>
      </c>
      <c r="J13" s="65">
        <f>VLOOKUP($A13,'Return Data'!$B$7:$R$2843,12,0)</f>
        <v>4.4471999999999996</v>
      </c>
      <c r="K13" s="66">
        <f t="shared" si="3"/>
        <v>21</v>
      </c>
      <c r="L13" s="65">
        <f>VLOOKUP($A13,'Return Data'!$B$7:$R$2843,13,0)</f>
        <v>4.9640000000000004</v>
      </c>
      <c r="M13" s="66">
        <f t="shared" si="4"/>
        <v>19</v>
      </c>
      <c r="N13" s="65">
        <f>VLOOKUP($A13,'Return Data'!$B$7:$R$2843,17,0)</f>
        <v>7.1973000000000003</v>
      </c>
      <c r="O13" s="66">
        <f t="shared" si="5"/>
        <v>17</v>
      </c>
      <c r="P13" s="65">
        <f>VLOOKUP($A13,'Return Data'!$B$7:$R$2843,14,0)</f>
        <v>7.4522000000000004</v>
      </c>
      <c r="Q13" s="66">
        <f t="shared" si="6"/>
        <v>13</v>
      </c>
      <c r="R13" s="65">
        <f>VLOOKUP($A13,'Return Data'!$B$7:$R$2843,16,0)</f>
        <v>7.3106999999999998</v>
      </c>
      <c r="S13" s="67">
        <f t="shared" si="7"/>
        <v>13</v>
      </c>
    </row>
    <row r="14" spans="1:19" x14ac:dyDescent="0.3">
      <c r="A14" s="82" t="s">
        <v>1400</v>
      </c>
      <c r="B14" s="64">
        <f>VLOOKUP($A14,'Return Data'!$B$7:$R$2843,3,0)</f>
        <v>44368</v>
      </c>
      <c r="C14" s="65">
        <f>VLOOKUP($A14,'Return Data'!$B$7:$R$2843,4,0)</f>
        <v>37.136899999999997</v>
      </c>
      <c r="D14" s="65">
        <f>VLOOKUP($A14,'Return Data'!$B$7:$R$2843,9,0)</f>
        <v>2.7521</v>
      </c>
      <c r="E14" s="66">
        <f t="shared" si="0"/>
        <v>12</v>
      </c>
      <c r="F14" s="65">
        <f>VLOOKUP($A14,'Return Data'!$B$7:$R$2843,10,0)</f>
        <v>6.3213999999999997</v>
      </c>
      <c r="G14" s="66">
        <f t="shared" si="1"/>
        <v>20</v>
      </c>
      <c r="H14" s="65">
        <f>VLOOKUP($A14,'Return Data'!$B$7:$R$2843,11,0)</f>
        <v>2.7492000000000001</v>
      </c>
      <c r="I14" s="66">
        <f t="shared" si="2"/>
        <v>19</v>
      </c>
      <c r="J14" s="65">
        <f>VLOOKUP($A14,'Return Data'!$B$7:$R$2843,12,0)</f>
        <v>4.8190999999999997</v>
      </c>
      <c r="K14" s="66">
        <f t="shared" si="3"/>
        <v>10</v>
      </c>
      <c r="L14" s="65">
        <f>VLOOKUP($A14,'Return Data'!$B$7:$R$2843,13,0)</f>
        <v>4.9931000000000001</v>
      </c>
      <c r="M14" s="66">
        <f t="shared" si="4"/>
        <v>15</v>
      </c>
      <c r="N14" s="65">
        <f>VLOOKUP($A14,'Return Data'!$B$7:$R$2843,17,0)</f>
        <v>7.6536999999999997</v>
      </c>
      <c r="O14" s="66">
        <f t="shared" si="5"/>
        <v>13</v>
      </c>
      <c r="P14" s="65">
        <f>VLOOKUP($A14,'Return Data'!$B$7:$R$2843,14,0)</f>
        <v>7.9444999999999997</v>
      </c>
      <c r="Q14" s="66">
        <f t="shared" si="6"/>
        <v>10</v>
      </c>
      <c r="R14" s="65">
        <f>VLOOKUP($A14,'Return Data'!$B$7:$R$2843,16,0)</f>
        <v>7.2302999999999997</v>
      </c>
      <c r="S14" s="67">
        <f t="shared" si="7"/>
        <v>15</v>
      </c>
    </row>
    <row r="15" spans="1:19" x14ac:dyDescent="0.3">
      <c r="A15" s="82" t="s">
        <v>1408</v>
      </c>
      <c r="B15" s="64">
        <f>VLOOKUP($A15,'Return Data'!$B$7:$R$2843,3,0)</f>
        <v>44368</v>
      </c>
      <c r="C15" s="65">
        <f>VLOOKUP($A15,'Return Data'!$B$7:$R$2843,4,0)</f>
        <v>4145.3263052208804</v>
      </c>
      <c r="D15" s="65">
        <f>VLOOKUP($A15,'Return Data'!$B$7:$R$2843,9,0)</f>
        <v>14.215</v>
      </c>
      <c r="E15" s="66">
        <f t="shared" si="0"/>
        <v>1</v>
      </c>
      <c r="F15" s="65">
        <f>VLOOKUP($A15,'Return Data'!$B$7:$R$2843,10,0)</f>
        <v>17.306999999999999</v>
      </c>
      <c r="G15" s="66">
        <f t="shared" si="1"/>
        <v>1</v>
      </c>
      <c r="H15" s="65">
        <f>VLOOKUP($A15,'Return Data'!$B$7:$R$2843,11,0)</f>
        <v>16.230399999999999</v>
      </c>
      <c r="I15" s="66">
        <f t="shared" si="2"/>
        <v>1</v>
      </c>
      <c r="J15" s="65">
        <f>VLOOKUP($A15,'Return Data'!$B$7:$R$2843,12,0)</f>
        <v>19.8596</v>
      </c>
      <c r="K15" s="66">
        <f t="shared" si="3"/>
        <v>1</v>
      </c>
      <c r="L15" s="65">
        <f>VLOOKUP($A15,'Return Data'!$B$7:$R$2843,13,0)</f>
        <v>8.9466000000000001</v>
      </c>
      <c r="M15" s="66">
        <f t="shared" si="4"/>
        <v>3</v>
      </c>
      <c r="N15" s="65">
        <f>VLOOKUP($A15,'Return Data'!$B$7:$R$2843,17,0)</f>
        <v>1.3149999999999999</v>
      </c>
      <c r="O15" s="66">
        <f t="shared" si="5"/>
        <v>24</v>
      </c>
      <c r="P15" s="65">
        <f>VLOOKUP($A15,'Return Data'!$B$7:$R$2843,14,0)</f>
        <v>3.7332999999999998</v>
      </c>
      <c r="Q15" s="66">
        <f t="shared" si="6"/>
        <v>21</v>
      </c>
      <c r="R15" s="65">
        <f>VLOOKUP($A15,'Return Data'!$B$7:$R$2843,16,0)</f>
        <v>7.6051000000000002</v>
      </c>
      <c r="S15" s="67">
        <f t="shared" si="7"/>
        <v>10</v>
      </c>
    </row>
    <row r="16" spans="1:19" x14ac:dyDescent="0.3">
      <c r="A16" s="82" t="s">
        <v>1410</v>
      </c>
      <c r="B16" s="64">
        <f>VLOOKUP($A16,'Return Data'!$B$7:$R$2843,3,0)</f>
        <v>44368</v>
      </c>
      <c r="C16" s="65">
        <f>VLOOKUP($A16,'Return Data'!$B$7:$R$2843,4,0)</f>
        <v>24.937200000000001</v>
      </c>
      <c r="D16" s="65">
        <f>VLOOKUP($A16,'Return Data'!$B$7:$R$2843,9,0)</f>
        <v>4.0365000000000002</v>
      </c>
      <c r="E16" s="66">
        <f t="shared" si="0"/>
        <v>5</v>
      </c>
      <c r="F16" s="65">
        <f>VLOOKUP($A16,'Return Data'!$B$7:$R$2843,10,0)</f>
        <v>8.0762</v>
      </c>
      <c r="G16" s="66">
        <f t="shared" si="1"/>
        <v>3</v>
      </c>
      <c r="H16" s="65">
        <f>VLOOKUP($A16,'Return Data'!$B$7:$R$2843,11,0)</f>
        <v>3.8565999999999998</v>
      </c>
      <c r="I16" s="66">
        <f t="shared" si="2"/>
        <v>6</v>
      </c>
      <c r="J16" s="65">
        <f>VLOOKUP($A16,'Return Data'!$B$7:$R$2843,12,0)</f>
        <v>5.7648999999999999</v>
      </c>
      <c r="K16" s="66">
        <f t="shared" si="3"/>
        <v>4</v>
      </c>
      <c r="L16" s="65">
        <f>VLOOKUP($A16,'Return Data'!$B$7:$R$2843,13,0)</f>
        <v>6.95</v>
      </c>
      <c r="M16" s="66">
        <f t="shared" si="4"/>
        <v>5</v>
      </c>
      <c r="N16" s="65">
        <f>VLOOKUP($A16,'Return Data'!$B$7:$R$2843,17,0)</f>
        <v>8.8731000000000009</v>
      </c>
      <c r="O16" s="66">
        <f t="shared" si="5"/>
        <v>3</v>
      </c>
      <c r="P16" s="65">
        <f>VLOOKUP($A16,'Return Data'!$B$7:$R$2843,14,0)</f>
        <v>8.8594000000000008</v>
      </c>
      <c r="Q16" s="66">
        <f t="shared" si="6"/>
        <v>1</v>
      </c>
      <c r="R16" s="65">
        <f>VLOOKUP($A16,'Return Data'!$B$7:$R$2843,16,0)</f>
        <v>8.6640999999999995</v>
      </c>
      <c r="S16" s="67">
        <f t="shared" si="7"/>
        <v>1</v>
      </c>
    </row>
    <row r="17" spans="1:19" x14ac:dyDescent="0.3">
      <c r="A17" s="82" t="s">
        <v>1412</v>
      </c>
      <c r="B17" s="64">
        <f>VLOOKUP($A17,'Return Data'!$B$7:$R$2843,3,0)</f>
        <v>44368</v>
      </c>
      <c r="C17" s="65">
        <f>VLOOKUP($A17,'Return Data'!$B$7:$R$2843,4,0)</f>
        <v>31.446200000000001</v>
      </c>
      <c r="D17" s="65">
        <f>VLOOKUP($A17,'Return Data'!$B$7:$R$2843,9,0)</f>
        <v>2.0705</v>
      </c>
      <c r="E17" s="66">
        <f t="shared" si="0"/>
        <v>18</v>
      </c>
      <c r="F17" s="65">
        <f>VLOOKUP($A17,'Return Data'!$B$7:$R$2843,10,0)</f>
        <v>6.8906000000000001</v>
      </c>
      <c r="G17" s="66">
        <f t="shared" si="1"/>
        <v>13</v>
      </c>
      <c r="H17" s="65">
        <f>VLOOKUP($A17,'Return Data'!$B$7:$R$2843,11,0)</f>
        <v>3.0474999999999999</v>
      </c>
      <c r="I17" s="66">
        <f t="shared" si="2"/>
        <v>14</v>
      </c>
      <c r="J17" s="65">
        <f>VLOOKUP($A17,'Return Data'!$B$7:$R$2843,12,0)</f>
        <v>4.6062000000000003</v>
      </c>
      <c r="K17" s="66">
        <f t="shared" si="3"/>
        <v>14</v>
      </c>
      <c r="L17" s="65">
        <f>VLOOKUP($A17,'Return Data'!$B$7:$R$2843,13,0)</f>
        <v>13.2308</v>
      </c>
      <c r="M17" s="66">
        <f t="shared" si="4"/>
        <v>1</v>
      </c>
      <c r="N17" s="65">
        <f>VLOOKUP($A17,'Return Data'!$B$7:$R$2843,17,0)</f>
        <v>5.5979999999999999</v>
      </c>
      <c r="O17" s="66">
        <f t="shared" si="5"/>
        <v>21</v>
      </c>
      <c r="P17" s="65">
        <f>VLOOKUP($A17,'Return Data'!$B$7:$R$2843,14,0)</f>
        <v>3.3109999999999999</v>
      </c>
      <c r="Q17" s="66">
        <f t="shared" si="6"/>
        <v>22</v>
      </c>
      <c r="R17" s="65">
        <f>VLOOKUP($A17,'Return Data'!$B$7:$R$2843,16,0)</f>
        <v>6.3735999999999997</v>
      </c>
      <c r="S17" s="67">
        <f t="shared" si="7"/>
        <v>24</v>
      </c>
    </row>
    <row r="18" spans="1:19" x14ac:dyDescent="0.3">
      <c r="A18" s="82" t="s">
        <v>1414</v>
      </c>
      <c r="B18" s="64">
        <f>VLOOKUP($A18,'Return Data'!$B$7:$R$2843,3,0)</f>
        <v>44368</v>
      </c>
      <c r="C18" s="65">
        <f>VLOOKUP($A18,'Return Data'!$B$7:$R$2843,4,0)</f>
        <v>46.511499999999998</v>
      </c>
      <c r="D18" s="65">
        <f>VLOOKUP($A18,'Return Data'!$B$7:$R$2843,9,0)</f>
        <v>3.6897000000000002</v>
      </c>
      <c r="E18" s="66">
        <f t="shared" si="0"/>
        <v>7</v>
      </c>
      <c r="F18" s="65">
        <f>VLOOKUP($A18,'Return Data'!$B$7:$R$2843,10,0)</f>
        <v>7.4969999999999999</v>
      </c>
      <c r="G18" s="66">
        <f t="shared" si="1"/>
        <v>7</v>
      </c>
      <c r="H18" s="65">
        <f>VLOOKUP($A18,'Return Data'!$B$7:$R$2843,11,0)</f>
        <v>3.9550000000000001</v>
      </c>
      <c r="I18" s="66">
        <f t="shared" si="2"/>
        <v>5</v>
      </c>
      <c r="J18" s="65">
        <f>VLOOKUP($A18,'Return Data'!$B$7:$R$2843,12,0)</f>
        <v>5.9512999999999998</v>
      </c>
      <c r="K18" s="66">
        <f t="shared" si="3"/>
        <v>3</v>
      </c>
      <c r="L18" s="65">
        <f>VLOOKUP($A18,'Return Data'!$B$7:$R$2843,13,0)</f>
        <v>6.8948</v>
      </c>
      <c r="M18" s="66">
        <f t="shared" si="4"/>
        <v>6</v>
      </c>
      <c r="N18" s="65">
        <f>VLOOKUP($A18,'Return Data'!$B$7:$R$2843,17,0)</f>
        <v>8.6503999999999994</v>
      </c>
      <c r="O18" s="66">
        <f t="shared" si="5"/>
        <v>4</v>
      </c>
      <c r="P18" s="65">
        <f>VLOOKUP($A18,'Return Data'!$B$7:$R$2843,14,0)</f>
        <v>8.6226000000000003</v>
      </c>
      <c r="Q18" s="66">
        <f t="shared" si="6"/>
        <v>2</v>
      </c>
      <c r="R18" s="65">
        <f>VLOOKUP($A18,'Return Data'!$B$7:$R$2843,16,0)</f>
        <v>8.1286000000000005</v>
      </c>
      <c r="S18" s="67">
        <f t="shared" si="7"/>
        <v>3</v>
      </c>
    </row>
    <row r="19" spans="1:19" x14ac:dyDescent="0.3">
      <c r="A19" s="82" t="s">
        <v>1416</v>
      </c>
      <c r="B19" s="64">
        <f>VLOOKUP($A19,'Return Data'!$B$7:$R$2843,3,0)</f>
        <v>44368</v>
      </c>
      <c r="C19" s="65">
        <f>VLOOKUP($A19,'Return Data'!$B$7:$R$2843,4,0)</f>
        <v>20.1981</v>
      </c>
      <c r="D19" s="65">
        <f>VLOOKUP($A19,'Return Data'!$B$7:$R$2843,9,0)</f>
        <v>1.845</v>
      </c>
      <c r="E19" s="66">
        <f t="shared" si="0"/>
        <v>23</v>
      </c>
      <c r="F19" s="65">
        <f>VLOOKUP($A19,'Return Data'!$B$7:$R$2843,10,0)</f>
        <v>7.6492000000000004</v>
      </c>
      <c r="G19" s="66">
        <f t="shared" si="1"/>
        <v>6</v>
      </c>
      <c r="H19" s="65">
        <f>VLOOKUP($A19,'Return Data'!$B$7:$R$2843,11,0)</f>
        <v>3.2919999999999998</v>
      </c>
      <c r="I19" s="66">
        <f t="shared" si="2"/>
        <v>11</v>
      </c>
      <c r="J19" s="65">
        <f>VLOOKUP($A19,'Return Data'!$B$7:$R$2843,12,0)</f>
        <v>4.7304000000000004</v>
      </c>
      <c r="K19" s="66">
        <f t="shared" si="3"/>
        <v>11</v>
      </c>
      <c r="L19" s="65">
        <f>VLOOKUP($A19,'Return Data'!$B$7:$R$2843,13,0)</f>
        <v>6.4955999999999996</v>
      </c>
      <c r="M19" s="66">
        <f t="shared" si="4"/>
        <v>8</v>
      </c>
      <c r="N19" s="65">
        <f>VLOOKUP($A19,'Return Data'!$B$7:$R$2843,17,0)</f>
        <v>6.0704000000000002</v>
      </c>
      <c r="O19" s="66">
        <f t="shared" si="5"/>
        <v>20</v>
      </c>
      <c r="P19" s="65">
        <f>VLOOKUP($A19,'Return Data'!$B$7:$R$2843,14,0)</f>
        <v>5.0210999999999997</v>
      </c>
      <c r="Q19" s="66">
        <f t="shared" si="6"/>
        <v>17</v>
      </c>
      <c r="R19" s="65">
        <f>VLOOKUP($A19,'Return Data'!$B$7:$R$2843,16,0)</f>
        <v>7.0957999999999997</v>
      </c>
      <c r="S19" s="67">
        <f t="shared" si="7"/>
        <v>20</v>
      </c>
    </row>
    <row r="20" spans="1:19" x14ac:dyDescent="0.3">
      <c r="A20" s="82" t="s">
        <v>1419</v>
      </c>
      <c r="B20" s="64">
        <f>VLOOKUP($A20,'Return Data'!$B$7:$R$2843,3,0)</f>
        <v>44368</v>
      </c>
      <c r="C20" s="65">
        <f>VLOOKUP($A20,'Return Data'!$B$7:$R$2843,4,0)</f>
        <v>45.171100000000003</v>
      </c>
      <c r="D20" s="65">
        <f>VLOOKUP($A20,'Return Data'!$B$7:$R$2843,9,0)</f>
        <v>2.0131000000000001</v>
      </c>
      <c r="E20" s="66">
        <f t="shared" si="0"/>
        <v>19</v>
      </c>
      <c r="F20" s="65">
        <f>VLOOKUP($A20,'Return Data'!$B$7:$R$2843,10,0)</f>
        <v>6.2584</v>
      </c>
      <c r="G20" s="66">
        <f t="shared" si="1"/>
        <v>22</v>
      </c>
      <c r="H20" s="65">
        <f>VLOOKUP($A20,'Return Data'!$B$7:$R$2843,11,0)</f>
        <v>3.0495999999999999</v>
      </c>
      <c r="I20" s="66">
        <f t="shared" si="2"/>
        <v>13</v>
      </c>
      <c r="J20" s="65">
        <f>VLOOKUP($A20,'Return Data'!$B$7:$R$2843,12,0)</f>
        <v>4.5612000000000004</v>
      </c>
      <c r="K20" s="66">
        <f t="shared" si="3"/>
        <v>17</v>
      </c>
      <c r="L20" s="65">
        <f>VLOOKUP($A20,'Return Data'!$B$7:$R$2843,13,0)</f>
        <v>5.0707000000000004</v>
      </c>
      <c r="M20" s="66">
        <f t="shared" si="4"/>
        <v>14</v>
      </c>
      <c r="N20" s="65">
        <f>VLOOKUP($A20,'Return Data'!$B$7:$R$2843,17,0)</f>
        <v>7.9629000000000003</v>
      </c>
      <c r="O20" s="66">
        <f t="shared" si="5"/>
        <v>9</v>
      </c>
      <c r="P20" s="65">
        <f>VLOOKUP($A20,'Return Data'!$B$7:$R$2843,14,0)</f>
        <v>8.3757000000000001</v>
      </c>
      <c r="Q20" s="66">
        <f t="shared" si="6"/>
        <v>5</v>
      </c>
      <c r="R20" s="65">
        <f>VLOOKUP($A20,'Return Data'!$B$7:$R$2843,16,0)</f>
        <v>7.6205999999999996</v>
      </c>
      <c r="S20" s="67">
        <f t="shared" si="7"/>
        <v>9</v>
      </c>
    </row>
    <row r="21" spans="1:19" x14ac:dyDescent="0.3">
      <c r="A21" s="82" t="s">
        <v>1420</v>
      </c>
      <c r="B21" s="64">
        <f>VLOOKUP($A21,'Return Data'!$B$7:$R$2843,3,0)</f>
        <v>44368</v>
      </c>
      <c r="C21" s="65">
        <f>VLOOKUP($A21,'Return Data'!$B$7:$R$2843,4,0)</f>
        <v>1707.9965999999999</v>
      </c>
      <c r="D21" s="65">
        <f>VLOOKUP($A21,'Return Data'!$B$7:$R$2843,9,0)</f>
        <v>1.9115</v>
      </c>
      <c r="E21" s="66">
        <f t="shared" si="0"/>
        <v>21</v>
      </c>
      <c r="F21" s="65">
        <f>VLOOKUP($A21,'Return Data'!$B$7:$R$2843,10,0)</f>
        <v>4.6654999999999998</v>
      </c>
      <c r="G21" s="66">
        <f t="shared" si="1"/>
        <v>26</v>
      </c>
      <c r="H21" s="65">
        <f>VLOOKUP($A21,'Return Data'!$B$7:$R$2843,11,0)</f>
        <v>1.9624999999999999</v>
      </c>
      <c r="I21" s="66">
        <f t="shared" si="2"/>
        <v>25</v>
      </c>
      <c r="J21" s="65">
        <f>VLOOKUP($A21,'Return Data'!$B$7:$R$2843,12,0)</f>
        <v>4.1737000000000002</v>
      </c>
      <c r="K21" s="66">
        <f t="shared" si="3"/>
        <v>24</v>
      </c>
      <c r="L21" s="65">
        <f>VLOOKUP($A21,'Return Data'!$B$7:$R$2843,13,0)</f>
        <v>4.0567000000000002</v>
      </c>
      <c r="M21" s="66">
        <f t="shared" si="4"/>
        <v>25</v>
      </c>
      <c r="N21" s="65">
        <f>VLOOKUP($A21,'Return Data'!$B$7:$R$2843,17,0)</f>
        <v>4.0522999999999998</v>
      </c>
      <c r="O21" s="66">
        <f t="shared" si="5"/>
        <v>23</v>
      </c>
      <c r="P21" s="65">
        <f>VLOOKUP($A21,'Return Data'!$B$7:$R$2843,14,0)</f>
        <v>5.5849000000000002</v>
      </c>
      <c r="Q21" s="66">
        <f t="shared" si="6"/>
        <v>16</v>
      </c>
      <c r="R21" s="65">
        <f>VLOOKUP($A21,'Return Data'!$B$7:$R$2843,16,0)</f>
        <v>7.1273999999999997</v>
      </c>
      <c r="S21" s="67">
        <f t="shared" si="7"/>
        <v>18</v>
      </c>
    </row>
    <row r="22" spans="1:19" x14ac:dyDescent="0.3">
      <c r="A22" s="82" t="s">
        <v>1422</v>
      </c>
      <c r="B22" s="64">
        <f>VLOOKUP($A22,'Return Data'!$B$7:$R$2843,3,0)</f>
        <v>44368</v>
      </c>
      <c r="C22" s="65">
        <f>VLOOKUP($A22,'Return Data'!$B$7:$R$2843,4,0)</f>
        <v>2857.7240999999999</v>
      </c>
      <c r="D22" s="65">
        <f>VLOOKUP($A22,'Return Data'!$B$7:$R$2843,9,0)</f>
        <v>1.978</v>
      </c>
      <c r="E22" s="66">
        <f t="shared" si="0"/>
        <v>20</v>
      </c>
      <c r="F22" s="65">
        <f>VLOOKUP($A22,'Return Data'!$B$7:$R$2843,10,0)</f>
        <v>6.7920999999999996</v>
      </c>
      <c r="G22" s="66">
        <f t="shared" si="1"/>
        <v>15</v>
      </c>
      <c r="H22" s="65">
        <f>VLOOKUP($A22,'Return Data'!$B$7:$R$2843,11,0)</f>
        <v>2.4382999999999999</v>
      </c>
      <c r="I22" s="66">
        <f t="shared" si="2"/>
        <v>21</v>
      </c>
      <c r="J22" s="65">
        <f>VLOOKUP($A22,'Return Data'!$B$7:$R$2843,12,0)</f>
        <v>4.3632999999999997</v>
      </c>
      <c r="K22" s="66">
        <f t="shared" si="3"/>
        <v>22</v>
      </c>
      <c r="L22" s="65">
        <f>VLOOKUP($A22,'Return Data'!$B$7:$R$2843,13,0)</f>
        <v>4.7628000000000004</v>
      </c>
      <c r="M22" s="66">
        <f t="shared" si="4"/>
        <v>22</v>
      </c>
      <c r="N22" s="65">
        <f>VLOOKUP($A22,'Return Data'!$B$7:$R$2843,17,0)</f>
        <v>7.5277000000000003</v>
      </c>
      <c r="O22" s="66">
        <f t="shared" si="5"/>
        <v>16</v>
      </c>
      <c r="P22" s="65">
        <f>VLOOKUP($A22,'Return Data'!$B$7:$R$2843,14,0)</f>
        <v>7.7766999999999999</v>
      </c>
      <c r="Q22" s="66">
        <f t="shared" si="6"/>
        <v>11</v>
      </c>
      <c r="R22" s="65">
        <f>VLOOKUP($A22,'Return Data'!$B$7:$R$2843,16,0)</f>
        <v>7.6441999999999997</v>
      </c>
      <c r="S22" s="67">
        <f t="shared" si="7"/>
        <v>8</v>
      </c>
    </row>
    <row r="23" spans="1:19" x14ac:dyDescent="0.3">
      <c r="A23" s="82" t="s">
        <v>1426</v>
      </c>
      <c r="B23" s="64">
        <f>VLOOKUP($A23,'Return Data'!$B$7:$R$2843,3,0)</f>
        <v>44368</v>
      </c>
      <c r="C23" s="65">
        <f>VLOOKUP($A23,'Return Data'!$B$7:$R$2843,4,0)</f>
        <v>41.411900000000003</v>
      </c>
      <c r="D23" s="65">
        <f>VLOOKUP($A23,'Return Data'!$B$7:$R$2843,9,0)</f>
        <v>4.2602000000000002</v>
      </c>
      <c r="E23" s="66">
        <f t="shared" si="0"/>
        <v>4</v>
      </c>
      <c r="F23" s="65">
        <f>VLOOKUP($A23,'Return Data'!$B$7:$R$2843,10,0)</f>
        <v>7.7670000000000003</v>
      </c>
      <c r="G23" s="66">
        <f t="shared" si="1"/>
        <v>5</v>
      </c>
      <c r="H23" s="65">
        <f>VLOOKUP($A23,'Return Data'!$B$7:$R$2843,11,0)</f>
        <v>2.7949000000000002</v>
      </c>
      <c r="I23" s="66">
        <f t="shared" si="2"/>
        <v>18</v>
      </c>
      <c r="J23" s="65">
        <f>VLOOKUP($A23,'Return Data'!$B$7:$R$2843,12,0)</f>
        <v>4.9317000000000002</v>
      </c>
      <c r="K23" s="66">
        <f t="shared" si="3"/>
        <v>9</v>
      </c>
      <c r="L23" s="65">
        <f>VLOOKUP($A23,'Return Data'!$B$7:$R$2843,13,0)</f>
        <v>5.6848000000000001</v>
      </c>
      <c r="M23" s="66">
        <f t="shared" si="4"/>
        <v>12</v>
      </c>
      <c r="N23" s="65">
        <f>VLOOKUP($A23,'Return Data'!$B$7:$R$2843,17,0)</f>
        <v>7.9489000000000001</v>
      </c>
      <c r="O23" s="66">
        <f t="shared" si="5"/>
        <v>10</v>
      </c>
      <c r="P23" s="65">
        <f>VLOOKUP($A23,'Return Data'!$B$7:$R$2843,14,0)</f>
        <v>8.2607999999999997</v>
      </c>
      <c r="Q23" s="66">
        <f t="shared" si="6"/>
        <v>6</v>
      </c>
      <c r="R23" s="65">
        <f>VLOOKUP($A23,'Return Data'!$B$7:$R$2843,16,0)</f>
        <v>7.7022000000000004</v>
      </c>
      <c r="S23" s="67">
        <f t="shared" si="7"/>
        <v>7</v>
      </c>
    </row>
    <row r="24" spans="1:19" x14ac:dyDescent="0.3">
      <c r="A24" s="82" t="s">
        <v>1429</v>
      </c>
      <c r="B24" s="64">
        <f>VLOOKUP($A24,'Return Data'!$B$7:$R$2843,3,0)</f>
        <v>44368</v>
      </c>
      <c r="C24" s="65">
        <f>VLOOKUP($A24,'Return Data'!$B$7:$R$2843,4,0)</f>
        <v>21.104900000000001</v>
      </c>
      <c r="D24" s="65">
        <f>VLOOKUP($A24,'Return Data'!$B$7:$R$2843,9,0)</f>
        <v>2.1518000000000002</v>
      </c>
      <c r="E24" s="66">
        <f t="shared" si="0"/>
        <v>15</v>
      </c>
      <c r="F24" s="65">
        <f>VLOOKUP($A24,'Return Data'!$B$7:$R$2843,10,0)</f>
        <v>6.3369999999999997</v>
      </c>
      <c r="G24" s="66">
        <f t="shared" si="1"/>
        <v>19</v>
      </c>
      <c r="H24" s="65">
        <f>VLOOKUP($A24,'Return Data'!$B$7:$R$2843,11,0)</f>
        <v>2.7179000000000002</v>
      </c>
      <c r="I24" s="66">
        <f t="shared" si="2"/>
        <v>20</v>
      </c>
      <c r="J24" s="65">
        <f>VLOOKUP($A24,'Return Data'!$B$7:$R$2843,12,0)</f>
        <v>4.6883999999999997</v>
      </c>
      <c r="K24" s="66">
        <f t="shared" si="3"/>
        <v>13</v>
      </c>
      <c r="L24" s="65">
        <f>VLOOKUP($A24,'Return Data'!$B$7:$R$2843,13,0)</f>
        <v>4.6944999999999997</v>
      </c>
      <c r="M24" s="66">
        <f t="shared" si="4"/>
        <v>24</v>
      </c>
      <c r="N24" s="65">
        <f>VLOOKUP($A24,'Return Data'!$B$7:$R$2843,17,0)</f>
        <v>7.7598000000000003</v>
      </c>
      <c r="O24" s="66">
        <f t="shared" si="5"/>
        <v>12</v>
      </c>
      <c r="P24" s="65">
        <f>VLOOKUP($A24,'Return Data'!$B$7:$R$2843,14,0)</f>
        <v>8.1008999999999993</v>
      </c>
      <c r="Q24" s="66">
        <f t="shared" si="6"/>
        <v>8</v>
      </c>
      <c r="R24" s="65">
        <f>VLOOKUP($A24,'Return Data'!$B$7:$R$2843,16,0)</f>
        <v>8.1882999999999999</v>
      </c>
      <c r="S24" s="67">
        <f t="shared" si="7"/>
        <v>2</v>
      </c>
    </row>
    <row r="25" spans="1:19" x14ac:dyDescent="0.3">
      <c r="A25" s="82" t="s">
        <v>1431</v>
      </c>
      <c r="B25" s="64">
        <f>VLOOKUP($A25,'Return Data'!$B$7:$R$2843,3,0)</f>
        <v>44368</v>
      </c>
      <c r="C25" s="65">
        <f>VLOOKUP($A25,'Return Data'!$B$7:$R$2843,4,0)</f>
        <v>11.830500000000001</v>
      </c>
      <c r="D25" s="65">
        <f>VLOOKUP($A25,'Return Data'!$B$7:$R$2843,9,0)</f>
        <v>2.1036999999999999</v>
      </c>
      <c r="E25" s="66">
        <f t="shared" si="0"/>
        <v>17</v>
      </c>
      <c r="F25" s="65">
        <f>VLOOKUP($A25,'Return Data'!$B$7:$R$2843,10,0)</f>
        <v>5.2594000000000003</v>
      </c>
      <c r="G25" s="66">
        <f t="shared" si="1"/>
        <v>24</v>
      </c>
      <c r="H25" s="65">
        <f>VLOOKUP($A25,'Return Data'!$B$7:$R$2843,11,0)</f>
        <v>1.9460999999999999</v>
      </c>
      <c r="I25" s="66">
        <f t="shared" si="2"/>
        <v>26</v>
      </c>
      <c r="J25" s="65">
        <f>VLOOKUP($A25,'Return Data'!$B$7:$R$2843,12,0)</f>
        <v>3.7456</v>
      </c>
      <c r="K25" s="66">
        <f t="shared" si="3"/>
        <v>26</v>
      </c>
      <c r="L25" s="65">
        <f>VLOOKUP($A25,'Return Data'!$B$7:$R$2843,13,0)</f>
        <v>3.9952999999999999</v>
      </c>
      <c r="M25" s="66">
        <f t="shared" si="4"/>
        <v>26</v>
      </c>
      <c r="N25" s="65"/>
      <c r="O25" s="66"/>
      <c r="P25" s="65"/>
      <c r="Q25" s="66"/>
      <c r="R25" s="65">
        <f>VLOOKUP($A25,'Return Data'!$B$7:$R$2843,16,0)</f>
        <v>7.2981999999999996</v>
      </c>
      <c r="S25" s="67">
        <f t="shared" si="7"/>
        <v>14</v>
      </c>
    </row>
    <row r="26" spans="1:19" x14ac:dyDescent="0.3">
      <c r="A26" s="82" t="s">
        <v>1432</v>
      </c>
      <c r="B26" s="64">
        <f>VLOOKUP($A26,'Return Data'!$B$7:$R$2843,3,0)</f>
        <v>44368</v>
      </c>
      <c r="C26" s="65">
        <f>VLOOKUP($A26,'Return Data'!$B$7:$R$2843,4,0)</f>
        <v>12.55</v>
      </c>
      <c r="D26" s="65">
        <f>VLOOKUP($A26,'Return Data'!$B$7:$R$2843,9,0)</f>
        <v>1.8794</v>
      </c>
      <c r="E26" s="66">
        <f t="shared" si="0"/>
        <v>22</v>
      </c>
      <c r="F26" s="65">
        <f>VLOOKUP($A26,'Return Data'!$B$7:$R$2843,10,0)</f>
        <v>6.48</v>
      </c>
      <c r="G26" s="66">
        <f t="shared" si="1"/>
        <v>16</v>
      </c>
      <c r="H26" s="65">
        <f>VLOOKUP($A26,'Return Data'!$B$7:$R$2843,11,0)</f>
        <v>2.9428999999999998</v>
      </c>
      <c r="I26" s="66">
        <f t="shared" si="2"/>
        <v>16</v>
      </c>
      <c r="J26" s="65">
        <f>VLOOKUP($A26,'Return Data'!$B$7:$R$2843,12,0)</f>
        <v>4.4790000000000001</v>
      </c>
      <c r="K26" s="66">
        <f t="shared" si="3"/>
        <v>20</v>
      </c>
      <c r="L26" s="65">
        <f>VLOOKUP($A26,'Return Data'!$B$7:$R$2843,13,0)</f>
        <v>4.7564000000000002</v>
      </c>
      <c r="M26" s="66">
        <f t="shared" si="4"/>
        <v>23</v>
      </c>
      <c r="N26" s="65">
        <f>VLOOKUP($A26,'Return Data'!$B$7:$R$2843,17,0)</f>
        <v>7.1578999999999997</v>
      </c>
      <c r="O26" s="66">
        <f t="shared" ref="O26:O33" si="8">RANK(N26,N$8:N$33,0)</f>
        <v>18</v>
      </c>
      <c r="P26" s="65"/>
      <c r="Q26" s="66"/>
      <c r="R26" s="65">
        <f>VLOOKUP($A26,'Return Data'!$B$7:$R$2843,16,0)</f>
        <v>7.1963999999999997</v>
      </c>
      <c r="S26" s="67">
        <f t="shared" si="7"/>
        <v>16</v>
      </c>
    </row>
    <row r="27" spans="1:19" x14ac:dyDescent="0.3">
      <c r="A27" s="82" t="s">
        <v>1434</v>
      </c>
      <c r="B27" s="64">
        <f>VLOOKUP($A27,'Return Data'!$B$7:$R$2843,3,0)</f>
        <v>44368</v>
      </c>
      <c r="C27" s="65">
        <f>VLOOKUP($A27,'Return Data'!$B$7:$R$2843,4,0)</f>
        <v>41.451900000000002</v>
      </c>
      <c r="D27" s="65">
        <f>VLOOKUP($A27,'Return Data'!$B$7:$R$2843,9,0)</f>
        <v>4.3448000000000002</v>
      </c>
      <c r="E27" s="66">
        <f t="shared" si="0"/>
        <v>2</v>
      </c>
      <c r="F27" s="65">
        <f>VLOOKUP($A27,'Return Data'!$B$7:$R$2843,10,0)</f>
        <v>8.8361999999999998</v>
      </c>
      <c r="G27" s="66">
        <f t="shared" si="1"/>
        <v>2</v>
      </c>
      <c r="H27" s="65">
        <f>VLOOKUP($A27,'Return Data'!$B$7:$R$2843,11,0)</f>
        <v>4.7252999999999998</v>
      </c>
      <c r="I27" s="66">
        <f t="shared" si="2"/>
        <v>2</v>
      </c>
      <c r="J27" s="65">
        <f>VLOOKUP($A27,'Return Data'!$B$7:$R$2843,12,0)</f>
        <v>6.3327999999999998</v>
      </c>
      <c r="K27" s="66">
        <f t="shared" si="3"/>
        <v>2</v>
      </c>
      <c r="L27" s="65">
        <f>VLOOKUP($A27,'Return Data'!$B$7:$R$2843,13,0)</f>
        <v>6.6959999999999997</v>
      </c>
      <c r="M27" s="66">
        <f t="shared" si="4"/>
        <v>7</v>
      </c>
      <c r="N27" s="65">
        <f>VLOOKUP($A27,'Return Data'!$B$7:$R$2843,17,0)</f>
        <v>8.2559000000000005</v>
      </c>
      <c r="O27" s="66">
        <f t="shared" si="8"/>
        <v>8</v>
      </c>
      <c r="P27" s="65">
        <f>VLOOKUP($A27,'Return Data'!$B$7:$R$2843,14,0)</f>
        <v>8.2551000000000005</v>
      </c>
      <c r="Q27" s="66">
        <f t="shared" ref="Q27:Q33" si="9">RANK(P27,P$8:P$33,0)</f>
        <v>7</v>
      </c>
      <c r="R27" s="65">
        <f>VLOOKUP($A27,'Return Data'!$B$7:$R$2843,16,0)</f>
        <v>7.9801000000000002</v>
      </c>
      <c r="S27" s="67">
        <f t="shared" si="7"/>
        <v>5</v>
      </c>
    </row>
    <row r="28" spans="1:19" x14ac:dyDescent="0.3">
      <c r="A28" s="82" t="s">
        <v>1436</v>
      </c>
      <c r="B28" s="64">
        <f>VLOOKUP($A28,'Return Data'!$B$7:$R$2843,3,0)</f>
        <v>44368</v>
      </c>
      <c r="C28" s="65">
        <f>VLOOKUP($A28,'Return Data'!$B$7:$R$2843,4,0)</f>
        <v>35.892000000000003</v>
      </c>
      <c r="D28" s="65">
        <f>VLOOKUP($A28,'Return Data'!$B$7:$R$2843,9,0)</f>
        <v>3.6427</v>
      </c>
      <c r="E28" s="66">
        <f t="shared" si="0"/>
        <v>8</v>
      </c>
      <c r="F28" s="65">
        <f>VLOOKUP($A28,'Return Data'!$B$7:$R$2843,10,0)</f>
        <v>7.2671999999999999</v>
      </c>
      <c r="G28" s="66">
        <f t="shared" si="1"/>
        <v>9</v>
      </c>
      <c r="H28" s="65">
        <f>VLOOKUP($A28,'Return Data'!$B$7:$R$2843,11,0)</f>
        <v>3.3037999999999998</v>
      </c>
      <c r="I28" s="66">
        <f t="shared" si="2"/>
        <v>10</v>
      </c>
      <c r="J28" s="65">
        <f>VLOOKUP($A28,'Return Data'!$B$7:$R$2843,12,0)</f>
        <v>4.492</v>
      </c>
      <c r="K28" s="66">
        <f t="shared" si="3"/>
        <v>19</v>
      </c>
      <c r="L28" s="65">
        <f>VLOOKUP($A28,'Return Data'!$B$7:$R$2843,13,0)</f>
        <v>4.8402000000000003</v>
      </c>
      <c r="M28" s="66">
        <f t="shared" si="4"/>
        <v>20</v>
      </c>
      <c r="N28" s="65">
        <f>VLOOKUP($A28,'Return Data'!$B$7:$R$2843,17,0)</f>
        <v>9.9045000000000005</v>
      </c>
      <c r="O28" s="66">
        <f t="shared" si="8"/>
        <v>1</v>
      </c>
      <c r="P28" s="65">
        <f>VLOOKUP($A28,'Return Data'!$B$7:$R$2843,14,0)</f>
        <v>4.0256999999999996</v>
      </c>
      <c r="Q28" s="66">
        <f t="shared" si="9"/>
        <v>19</v>
      </c>
      <c r="R28" s="65">
        <f>VLOOKUP($A28,'Return Data'!$B$7:$R$2843,16,0)</f>
        <v>7.1877000000000004</v>
      </c>
      <c r="S28" s="67">
        <f t="shared" si="7"/>
        <v>17</v>
      </c>
    </row>
    <row r="29" spans="1:19" x14ac:dyDescent="0.3">
      <c r="A29" s="82" t="s">
        <v>1438</v>
      </c>
      <c r="B29" s="64">
        <f>VLOOKUP($A29,'Return Data'!$B$7:$R$2843,3,0)</f>
        <v>44368</v>
      </c>
      <c r="C29" s="65">
        <f>VLOOKUP($A29,'Return Data'!$B$7:$R$2843,4,0)</f>
        <v>34.804299999999998</v>
      </c>
      <c r="D29" s="65">
        <f>VLOOKUP($A29,'Return Data'!$B$7:$R$2843,9,0)</f>
        <v>1.3446</v>
      </c>
      <c r="E29" s="66">
        <f t="shared" si="0"/>
        <v>25</v>
      </c>
      <c r="F29" s="65">
        <f>VLOOKUP($A29,'Return Data'!$B$7:$R$2843,10,0)</f>
        <v>7.4535</v>
      </c>
      <c r="G29" s="66">
        <f t="shared" si="1"/>
        <v>8</v>
      </c>
      <c r="H29" s="65">
        <f>VLOOKUP($A29,'Return Data'!$B$7:$R$2843,11,0)</f>
        <v>2.4054000000000002</v>
      </c>
      <c r="I29" s="66">
        <f t="shared" si="2"/>
        <v>23</v>
      </c>
      <c r="J29" s="65">
        <f>VLOOKUP($A29,'Return Data'!$B$7:$R$2843,12,0)</f>
        <v>4.5488999999999997</v>
      </c>
      <c r="K29" s="66">
        <f t="shared" si="3"/>
        <v>18</v>
      </c>
      <c r="L29" s="65">
        <f>VLOOKUP($A29,'Return Data'!$B$7:$R$2843,13,0)</f>
        <v>11.7309</v>
      </c>
      <c r="M29" s="66">
        <f t="shared" si="4"/>
        <v>2</v>
      </c>
      <c r="N29" s="65">
        <f>VLOOKUP($A29,'Return Data'!$B$7:$R$2843,17,0)</f>
        <v>7.6189999999999998</v>
      </c>
      <c r="O29" s="66">
        <f t="shared" si="8"/>
        <v>14</v>
      </c>
      <c r="P29" s="65">
        <f>VLOOKUP($A29,'Return Data'!$B$7:$R$2843,14,0)</f>
        <v>4.3738999999999999</v>
      </c>
      <c r="Q29" s="66">
        <f t="shared" si="9"/>
        <v>18</v>
      </c>
      <c r="R29" s="65">
        <f>VLOOKUP($A29,'Return Data'!$B$7:$R$2843,16,0)</f>
        <v>7.1158999999999999</v>
      </c>
      <c r="S29" s="67">
        <f t="shared" si="7"/>
        <v>19</v>
      </c>
    </row>
    <row r="30" spans="1:19" x14ac:dyDescent="0.3">
      <c r="A30" s="82" t="s">
        <v>1441</v>
      </c>
      <c r="B30" s="64">
        <f>VLOOKUP($A30,'Return Data'!$B$7:$R$2843,3,0)</f>
        <v>44368</v>
      </c>
      <c r="C30" s="65">
        <f>VLOOKUP($A30,'Return Data'!$B$7:$R$2843,4,0)</f>
        <v>25.328399999999998</v>
      </c>
      <c r="D30" s="65">
        <f>VLOOKUP($A30,'Return Data'!$B$7:$R$2843,9,0)</f>
        <v>2.8237999999999999</v>
      </c>
      <c r="E30" s="66">
        <f t="shared" si="0"/>
        <v>11</v>
      </c>
      <c r="F30" s="65">
        <f>VLOOKUP($A30,'Return Data'!$B$7:$R$2843,10,0)</f>
        <v>6.2622999999999998</v>
      </c>
      <c r="G30" s="66">
        <f t="shared" si="1"/>
        <v>21</v>
      </c>
      <c r="H30" s="65">
        <f>VLOOKUP($A30,'Return Data'!$B$7:$R$2843,11,0)</f>
        <v>2.2709999999999999</v>
      </c>
      <c r="I30" s="66">
        <f t="shared" si="2"/>
        <v>24</v>
      </c>
      <c r="J30" s="65">
        <f>VLOOKUP($A30,'Return Data'!$B$7:$R$2843,12,0)</f>
        <v>4.6031000000000004</v>
      </c>
      <c r="K30" s="66">
        <f t="shared" si="3"/>
        <v>15</v>
      </c>
      <c r="L30" s="65">
        <f>VLOOKUP($A30,'Return Data'!$B$7:$R$2843,13,0)</f>
        <v>4.9701000000000004</v>
      </c>
      <c r="M30" s="66">
        <f t="shared" si="4"/>
        <v>17</v>
      </c>
      <c r="N30" s="65">
        <f>VLOOKUP($A30,'Return Data'!$B$7:$R$2843,17,0)</f>
        <v>7.7866</v>
      </c>
      <c r="O30" s="66">
        <f t="shared" si="8"/>
        <v>11</v>
      </c>
      <c r="P30" s="65">
        <f>VLOOKUP($A30,'Return Data'!$B$7:$R$2843,14,0)</f>
        <v>8.0302000000000007</v>
      </c>
      <c r="Q30" s="66">
        <f t="shared" si="9"/>
        <v>9</v>
      </c>
      <c r="R30" s="65">
        <f>VLOOKUP($A30,'Return Data'!$B$7:$R$2843,16,0)</f>
        <v>6.9066999999999998</v>
      </c>
      <c r="S30" s="67">
        <f t="shared" si="7"/>
        <v>21</v>
      </c>
    </row>
    <row r="31" spans="1:19" x14ac:dyDescent="0.3">
      <c r="A31" s="82" t="s">
        <v>1442</v>
      </c>
      <c r="B31" s="64">
        <f>VLOOKUP($A31,'Return Data'!$B$7:$R$2843,3,0)</f>
        <v>44368</v>
      </c>
      <c r="C31" s="65">
        <f>VLOOKUP($A31,'Return Data'!$B$7:$R$2843,4,0)</f>
        <v>32.6678</v>
      </c>
      <c r="D31" s="65">
        <f>VLOOKUP($A31,'Return Data'!$B$7:$R$2843,9,0)</f>
        <v>1.0388999999999999</v>
      </c>
      <c r="E31" s="66">
        <f t="shared" si="0"/>
        <v>26</v>
      </c>
      <c r="F31" s="65">
        <f>VLOOKUP($A31,'Return Data'!$B$7:$R$2843,10,0)</f>
        <v>4.8086000000000002</v>
      </c>
      <c r="G31" s="66">
        <f t="shared" si="1"/>
        <v>25</v>
      </c>
      <c r="H31" s="65">
        <f>VLOOKUP($A31,'Return Data'!$B$7:$R$2843,11,0)</f>
        <v>3.0089999999999999</v>
      </c>
      <c r="I31" s="66">
        <f t="shared" si="2"/>
        <v>15</v>
      </c>
      <c r="J31" s="65">
        <f>VLOOKUP($A31,'Return Data'!$B$7:$R$2843,12,0)</f>
        <v>4.0218999999999996</v>
      </c>
      <c r="K31" s="66">
        <f t="shared" si="3"/>
        <v>25</v>
      </c>
      <c r="L31" s="65">
        <f>VLOOKUP($A31,'Return Data'!$B$7:$R$2843,13,0)</f>
        <v>4.9646999999999997</v>
      </c>
      <c r="M31" s="66">
        <f t="shared" si="4"/>
        <v>18</v>
      </c>
      <c r="N31" s="65">
        <f>VLOOKUP($A31,'Return Data'!$B$7:$R$2843,17,0)</f>
        <v>4.5884999999999998</v>
      </c>
      <c r="O31" s="66">
        <f t="shared" si="8"/>
        <v>22</v>
      </c>
      <c r="P31" s="65">
        <f>VLOOKUP($A31,'Return Data'!$B$7:$R$2843,14,0)</f>
        <v>2.9447999999999999</v>
      </c>
      <c r="Q31" s="66">
        <f t="shared" si="9"/>
        <v>23</v>
      </c>
      <c r="R31" s="65">
        <f>VLOOKUP($A31,'Return Data'!$B$7:$R$2843,16,0)</f>
        <v>6.4964000000000004</v>
      </c>
      <c r="S31" s="67">
        <f t="shared" si="7"/>
        <v>22</v>
      </c>
    </row>
    <row r="32" spans="1:19" x14ac:dyDescent="0.3">
      <c r="A32" s="82" t="s">
        <v>1444</v>
      </c>
      <c r="B32" s="64">
        <f>VLOOKUP($A32,'Return Data'!$B$7:$R$2843,3,0)</f>
        <v>44368</v>
      </c>
      <c r="C32" s="65">
        <f>VLOOKUP($A32,'Return Data'!$B$7:$R$2843,4,0)</f>
        <v>38.356499999999997</v>
      </c>
      <c r="D32" s="65">
        <f>VLOOKUP($A32,'Return Data'!$B$7:$R$2843,9,0)</f>
        <v>2.1435</v>
      </c>
      <c r="E32" s="66">
        <f t="shared" si="0"/>
        <v>16</v>
      </c>
      <c r="F32" s="65">
        <f>VLOOKUP($A32,'Return Data'!$B$7:$R$2843,10,0)</f>
        <v>6.3785999999999996</v>
      </c>
      <c r="G32" s="66">
        <f t="shared" si="1"/>
        <v>18</v>
      </c>
      <c r="H32" s="65">
        <f>VLOOKUP($A32,'Return Data'!$B$7:$R$2843,11,0)</f>
        <v>2.4215</v>
      </c>
      <c r="I32" s="66">
        <f t="shared" si="2"/>
        <v>22</v>
      </c>
      <c r="J32" s="65">
        <f>VLOOKUP($A32,'Return Data'!$B$7:$R$2843,12,0)</f>
        <v>4.2953000000000001</v>
      </c>
      <c r="K32" s="66">
        <f t="shared" si="3"/>
        <v>23</v>
      </c>
      <c r="L32" s="65">
        <f>VLOOKUP($A32,'Return Data'!$B$7:$R$2843,13,0)</f>
        <v>4.9819000000000004</v>
      </c>
      <c r="M32" s="66">
        <f t="shared" si="4"/>
        <v>16</v>
      </c>
      <c r="N32" s="65">
        <f>VLOOKUP($A32,'Return Data'!$B$7:$R$2843,17,0)</f>
        <v>7.5720999999999998</v>
      </c>
      <c r="O32" s="66">
        <f t="shared" si="8"/>
        <v>15</v>
      </c>
      <c r="P32" s="65">
        <f>VLOOKUP($A32,'Return Data'!$B$7:$R$2843,14,0)</f>
        <v>5.76</v>
      </c>
      <c r="Q32" s="66">
        <f t="shared" si="9"/>
        <v>15</v>
      </c>
      <c r="R32" s="65">
        <f>VLOOKUP($A32,'Return Data'!$B$7:$R$2843,16,0)</f>
        <v>7.3792</v>
      </c>
      <c r="S32" s="67">
        <f t="shared" si="7"/>
        <v>12</v>
      </c>
    </row>
    <row r="33" spans="1:19" x14ac:dyDescent="0.3">
      <c r="A33" s="82" t="s">
        <v>1447</v>
      </c>
      <c r="B33" s="64">
        <f>VLOOKUP($A33,'Return Data'!$B$7:$R$2843,3,0)</f>
        <v>44368</v>
      </c>
      <c r="C33" s="65">
        <f>VLOOKUP($A33,'Return Data'!$B$7:$R$2843,4,0)</f>
        <v>23.770499999999998</v>
      </c>
      <c r="D33" s="65">
        <f>VLOOKUP($A33,'Return Data'!$B$7:$R$2843,9,0)</f>
        <v>3.8912</v>
      </c>
      <c r="E33" s="66">
        <f t="shared" si="0"/>
        <v>6</v>
      </c>
      <c r="F33" s="65">
        <f>VLOOKUP($A33,'Return Data'!$B$7:$R$2843,10,0)</f>
        <v>7.0857999999999999</v>
      </c>
      <c r="G33" s="66">
        <f t="shared" si="1"/>
        <v>11</v>
      </c>
      <c r="H33" s="65">
        <f>VLOOKUP($A33,'Return Data'!$B$7:$R$2843,11,0)</f>
        <v>3.4542999999999999</v>
      </c>
      <c r="I33" s="66">
        <f t="shared" si="2"/>
        <v>8</v>
      </c>
      <c r="J33" s="65">
        <f>VLOOKUP($A33,'Return Data'!$B$7:$R$2843,12,0)</f>
        <v>5.1879</v>
      </c>
      <c r="K33" s="66">
        <f t="shared" si="3"/>
        <v>7</v>
      </c>
      <c r="L33" s="65">
        <f>VLOOKUP($A33,'Return Data'!$B$7:$R$2843,13,0)</f>
        <v>5.7824</v>
      </c>
      <c r="M33" s="66">
        <f t="shared" si="4"/>
        <v>11</v>
      </c>
      <c r="N33" s="65">
        <f>VLOOKUP($A33,'Return Data'!$B$7:$R$2843,17,0)</f>
        <v>8.5157000000000007</v>
      </c>
      <c r="O33" s="66">
        <f t="shared" si="8"/>
        <v>5</v>
      </c>
      <c r="P33" s="65">
        <f>VLOOKUP($A33,'Return Data'!$B$7:$R$2843,14,0)</f>
        <v>3.78</v>
      </c>
      <c r="Q33" s="66">
        <f t="shared" si="9"/>
        <v>20</v>
      </c>
      <c r="R33" s="65">
        <f>VLOOKUP($A33,'Return Data'!$B$7:$R$2843,16,0)</f>
        <v>6.4912999999999998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3.1383500000000004</v>
      </c>
      <c r="E35" s="88"/>
      <c r="F35" s="89">
        <f>AVERAGE(F8:F33)</f>
        <v>7.1540692307692302</v>
      </c>
      <c r="G35" s="88"/>
      <c r="H35" s="89">
        <f>AVERAGE(H8:H33)</f>
        <v>3.6148576923076923</v>
      </c>
      <c r="I35" s="88"/>
      <c r="J35" s="89">
        <f>AVERAGE(J8:J33)</f>
        <v>5.3905346153846159</v>
      </c>
      <c r="K35" s="88"/>
      <c r="L35" s="89">
        <f>AVERAGE(L8:L33)</f>
        <v>6.1436846153846147</v>
      </c>
      <c r="M35" s="88"/>
      <c r="N35" s="89">
        <f>AVERAGE(N8:N33)</f>
        <v>6.7537920000000007</v>
      </c>
      <c r="O35" s="88"/>
      <c r="P35" s="89">
        <f>AVERAGE(P8:P33)</f>
        <v>6.2045208333333335</v>
      </c>
      <c r="Q35" s="88"/>
      <c r="R35" s="89">
        <f>AVERAGE(R8:R33)</f>
        <v>7.240961538461538</v>
      </c>
      <c r="S35" s="90"/>
    </row>
    <row r="36" spans="1:19" x14ac:dyDescent="0.3">
      <c r="A36" s="87" t="s">
        <v>28</v>
      </c>
      <c r="B36" s="88"/>
      <c r="C36" s="88"/>
      <c r="D36" s="89">
        <f>MIN(D8:D33)</f>
        <v>1.0388999999999999</v>
      </c>
      <c r="E36" s="88"/>
      <c r="F36" s="89">
        <f>MIN(F8:F33)</f>
        <v>4.6654999999999998</v>
      </c>
      <c r="G36" s="88"/>
      <c r="H36" s="89">
        <f>MIN(H8:H33)</f>
        <v>1.9460999999999999</v>
      </c>
      <c r="I36" s="88"/>
      <c r="J36" s="89">
        <f>MIN(J8:J33)</f>
        <v>3.7456</v>
      </c>
      <c r="K36" s="88"/>
      <c r="L36" s="89">
        <f>MIN(L8:L33)</f>
        <v>3.9952999999999999</v>
      </c>
      <c r="M36" s="88"/>
      <c r="N36" s="89">
        <f>MIN(N8:N33)</f>
        <v>-5.7565</v>
      </c>
      <c r="O36" s="88"/>
      <c r="P36" s="89">
        <f>MIN(P8:P33)</f>
        <v>-3.3022</v>
      </c>
      <c r="Q36" s="88"/>
      <c r="R36" s="89">
        <f>MIN(R8:R33)</f>
        <v>4.4730999999999996</v>
      </c>
      <c r="S36" s="90"/>
    </row>
    <row r="37" spans="1:19" ht="15" thickBot="1" x14ac:dyDescent="0.35">
      <c r="A37" s="91" t="s">
        <v>29</v>
      </c>
      <c r="B37" s="92"/>
      <c r="C37" s="92"/>
      <c r="D37" s="93">
        <f>MAX(D8:D33)</f>
        <v>14.215</v>
      </c>
      <c r="E37" s="92"/>
      <c r="F37" s="93">
        <f>MAX(F8:F33)</f>
        <v>17.306999999999999</v>
      </c>
      <c r="G37" s="92"/>
      <c r="H37" s="93">
        <f>MAX(H8:H33)</f>
        <v>16.230399999999999</v>
      </c>
      <c r="I37" s="92"/>
      <c r="J37" s="93">
        <f>MAX(J8:J33)</f>
        <v>19.8596</v>
      </c>
      <c r="K37" s="92"/>
      <c r="L37" s="93">
        <f>MAX(L8:L33)</f>
        <v>13.2308</v>
      </c>
      <c r="M37" s="92"/>
      <c r="N37" s="93">
        <f>MAX(N8:N33)</f>
        <v>9.9045000000000005</v>
      </c>
      <c r="O37" s="92"/>
      <c r="P37" s="93">
        <f>MAX(P8:P33)</f>
        <v>8.8594000000000008</v>
      </c>
      <c r="Q37" s="92"/>
      <c r="R37" s="93">
        <f>MAX(R8:R33)</f>
        <v>8.6640999999999995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44368</v>
      </c>
      <c r="C8" s="65">
        <f>VLOOKUP($A8,'Return Data'!$B$7:$R$2843,4,0)</f>
        <v>26.005299999999998</v>
      </c>
      <c r="D8" s="65">
        <f>VLOOKUP($A8,'Return Data'!$B$7:$R$2843,9,0)</f>
        <v>9.0793999999999997</v>
      </c>
      <c r="E8" s="66">
        <f>RANK(D8,D$8:D$42,0)</f>
        <v>5</v>
      </c>
      <c r="F8" s="65">
        <f>VLOOKUP($A8,'Return Data'!$B$7:$R$2843,10,0)</f>
        <v>9.8396000000000008</v>
      </c>
      <c r="G8" s="66">
        <f>RANK(F8,F$8:F$42,0)</f>
        <v>15</v>
      </c>
      <c r="H8" s="65">
        <f>VLOOKUP($A8,'Return Data'!$B$7:$R$2843,11,0)</f>
        <v>9.9284999999999997</v>
      </c>
      <c r="I8" s="66">
        <f>RANK(H8,H$8:H$42,0)</f>
        <v>2</v>
      </c>
      <c r="J8" s="65">
        <f>VLOOKUP($A8,'Return Data'!$B$7:$R$2843,12,0)</f>
        <v>9.7065999999999999</v>
      </c>
      <c r="K8" s="66">
        <f>RANK(J8,J$8:J$42,0)</f>
        <v>2</v>
      </c>
      <c r="L8" s="65">
        <f>VLOOKUP($A8,'Return Data'!$B$7:$R$2843,13,0)</f>
        <v>16.277100000000001</v>
      </c>
      <c r="M8" s="66">
        <f>RANK(L8,L$8:L$42,0)</f>
        <v>1</v>
      </c>
      <c r="N8" s="65">
        <f>VLOOKUP($A8,'Return Data'!$B$7:$R$2843,17,0)</f>
        <v>4.12</v>
      </c>
      <c r="O8" s="66">
        <f>RANK(N8,N$8:N$42,0)</f>
        <v>26</v>
      </c>
      <c r="P8" s="65">
        <f>VLOOKUP($A8,'Return Data'!$B$7:$R$2843,14,0)</f>
        <v>4.335</v>
      </c>
      <c r="Q8" s="66">
        <f>RANK(P8,P$8:P$42,0)</f>
        <v>23</v>
      </c>
      <c r="R8" s="65">
        <f>VLOOKUP($A8,'Return Data'!$B$7:$R$2843,16,0)</f>
        <v>8.0853000000000002</v>
      </c>
      <c r="S8" s="67">
        <f t="shared" ref="S8:S42" si="0">RANK(R8,R$8:R$42,0)</f>
        <v>19</v>
      </c>
    </row>
    <row r="9" spans="1:19" x14ac:dyDescent="0.3">
      <c r="A9" s="82" t="s">
        <v>1074</v>
      </c>
      <c r="B9" s="64">
        <f>VLOOKUP($A9,'Return Data'!$B$7:$R$2843,3,0)</f>
        <v>44368</v>
      </c>
      <c r="C9" s="65">
        <f>VLOOKUP($A9,'Return Data'!$B$7:$R$2843,4,0)</f>
        <v>1.3931</v>
      </c>
      <c r="D9" s="65"/>
      <c r="E9" s="66"/>
      <c r="F9" s="65"/>
      <c r="G9" s="66"/>
      <c r="H9" s="65"/>
      <c r="I9" s="66"/>
      <c r="J9" s="65"/>
      <c r="K9" s="66"/>
      <c r="L9" s="65"/>
      <c r="M9" s="66"/>
      <c r="N9" s="65"/>
      <c r="O9" s="66"/>
      <c r="P9" s="65"/>
      <c r="Q9" s="66"/>
      <c r="R9" s="65">
        <f>VLOOKUP($A9,'Return Data'!$B$7:$R$2843,16,0)</f>
        <v>-15.9688</v>
      </c>
      <c r="S9" s="67">
        <f t="shared" si="0"/>
        <v>34</v>
      </c>
    </row>
    <row r="10" spans="1:19" x14ac:dyDescent="0.3">
      <c r="A10" s="82" t="s">
        <v>1076</v>
      </c>
      <c r="B10" s="64">
        <f>VLOOKUP($A10,'Return Data'!$B$7:$R$2843,3,0)</f>
        <v>44368</v>
      </c>
      <c r="C10" s="65">
        <f>VLOOKUP($A10,'Return Data'!$B$7:$R$2843,4,0)</f>
        <v>22.9818</v>
      </c>
      <c r="D10" s="65">
        <f>VLOOKUP($A10,'Return Data'!$B$7:$R$2843,9,0)</f>
        <v>5.2439</v>
      </c>
      <c r="E10" s="66">
        <f t="shared" ref="E10:E42" si="1">RANK(D10,D$8:D$42,0)</f>
        <v>12</v>
      </c>
      <c r="F10" s="65">
        <f>VLOOKUP($A10,'Return Data'!$B$7:$R$2843,10,0)</f>
        <v>10.064</v>
      </c>
      <c r="G10" s="66">
        <f t="shared" ref="G10:G42" si="2">RANK(F10,F$8:F$42,0)</f>
        <v>13</v>
      </c>
      <c r="H10" s="65">
        <f>VLOOKUP($A10,'Return Data'!$B$7:$R$2843,11,0)</f>
        <v>6.1844000000000001</v>
      </c>
      <c r="I10" s="66">
        <f t="shared" ref="I10:I42" si="3">RANK(H10,H$8:H$42,0)</f>
        <v>4</v>
      </c>
      <c r="J10" s="65">
        <f>VLOOKUP($A10,'Return Data'!$B$7:$R$2843,12,0)</f>
        <v>8.2383000000000006</v>
      </c>
      <c r="K10" s="66">
        <f t="shared" ref="K10:K19" si="4">RANK(J10,J$8:J$42,0)</f>
        <v>7</v>
      </c>
      <c r="L10" s="65">
        <f>VLOOKUP($A10,'Return Data'!$B$7:$R$2843,13,0)</f>
        <v>9.1272000000000002</v>
      </c>
      <c r="M10" s="66">
        <f t="shared" ref="M10:M19" si="5">RANK(L10,L$8:L$42,0)</f>
        <v>6</v>
      </c>
      <c r="N10" s="65">
        <f>VLOOKUP($A10,'Return Data'!$B$7:$R$2843,17,0)</f>
        <v>9.7570999999999994</v>
      </c>
      <c r="O10" s="66">
        <f t="shared" ref="O10:O19" si="6">RANK(N10,N$8:N$42,0)</f>
        <v>5</v>
      </c>
      <c r="P10" s="65">
        <f>VLOOKUP($A10,'Return Data'!$B$7:$R$2843,14,0)</f>
        <v>8.8277999999999999</v>
      </c>
      <c r="Q10" s="66">
        <f t="shared" ref="Q10:Q19" si="7">RANK(P10,P$8:P$42,0)</f>
        <v>15</v>
      </c>
      <c r="R10" s="65">
        <f>VLOOKUP($A10,'Return Data'!$B$7:$R$2843,16,0)</f>
        <v>9.2688000000000006</v>
      </c>
      <c r="S10" s="67">
        <f t="shared" si="0"/>
        <v>3</v>
      </c>
    </row>
    <row r="11" spans="1:19" x14ac:dyDescent="0.3">
      <c r="A11" s="82" t="s">
        <v>1079</v>
      </c>
      <c r="B11" s="64">
        <f>VLOOKUP($A11,'Return Data'!$B$7:$R$2843,3,0)</f>
        <v>44368</v>
      </c>
      <c r="C11" s="65">
        <f>VLOOKUP($A11,'Return Data'!$B$7:$R$2843,4,0)</f>
        <v>15.8535</v>
      </c>
      <c r="D11" s="65">
        <f>VLOOKUP($A11,'Return Data'!$B$7:$R$2843,9,0)</f>
        <v>0.3715</v>
      </c>
      <c r="E11" s="66">
        <f t="shared" si="1"/>
        <v>26</v>
      </c>
      <c r="F11" s="65">
        <f>VLOOKUP($A11,'Return Data'!$B$7:$R$2843,10,0)</f>
        <v>7.3014000000000001</v>
      </c>
      <c r="G11" s="66">
        <f t="shared" si="2"/>
        <v>27</v>
      </c>
      <c r="H11" s="65">
        <f>VLOOKUP($A11,'Return Data'!$B$7:$R$2843,11,0)</f>
        <v>2.3304</v>
      </c>
      <c r="I11" s="66">
        <f t="shared" si="3"/>
        <v>21</v>
      </c>
      <c r="J11" s="65">
        <f>VLOOKUP($A11,'Return Data'!$B$7:$R$2843,12,0)</f>
        <v>4.8213999999999997</v>
      </c>
      <c r="K11" s="66">
        <f t="shared" si="4"/>
        <v>21</v>
      </c>
      <c r="L11" s="65">
        <f>VLOOKUP($A11,'Return Data'!$B$7:$R$2843,13,0)</f>
        <v>4.2267999999999999</v>
      </c>
      <c r="M11" s="66">
        <f t="shared" si="5"/>
        <v>21</v>
      </c>
      <c r="N11" s="65">
        <f>VLOOKUP($A11,'Return Data'!$B$7:$R$2843,17,0)</f>
        <v>8.1593</v>
      </c>
      <c r="O11" s="66">
        <f t="shared" si="6"/>
        <v>17</v>
      </c>
      <c r="P11" s="65">
        <f>VLOOKUP($A11,'Return Data'!$B$7:$R$2843,14,0)</f>
        <v>3.4645999999999999</v>
      </c>
      <c r="Q11" s="66">
        <f t="shared" si="7"/>
        <v>25</v>
      </c>
      <c r="R11" s="65">
        <f>VLOOKUP($A11,'Return Data'!$B$7:$R$2843,16,0)</f>
        <v>6.5053999999999998</v>
      </c>
      <c r="S11" s="67">
        <f t="shared" si="0"/>
        <v>26</v>
      </c>
    </row>
    <row r="12" spans="1:19" x14ac:dyDescent="0.3">
      <c r="A12" s="82" t="s">
        <v>1080</v>
      </c>
      <c r="B12" s="64">
        <f>VLOOKUP($A12,'Return Data'!$B$7:$R$2843,3,0)</f>
        <v>44368</v>
      </c>
      <c r="C12" s="65">
        <f>VLOOKUP($A12,'Return Data'!$B$7:$R$2843,4,0)</f>
        <v>67.485399999999998</v>
      </c>
      <c r="D12" s="65">
        <f>VLOOKUP($A12,'Return Data'!$B$7:$R$2843,9,0)</f>
        <v>4.3761999999999999</v>
      </c>
      <c r="E12" s="66">
        <f t="shared" si="1"/>
        <v>15</v>
      </c>
      <c r="F12" s="65">
        <f>VLOOKUP($A12,'Return Data'!$B$7:$R$2843,10,0)</f>
        <v>9.6990999999999996</v>
      </c>
      <c r="G12" s="66">
        <f t="shared" si="2"/>
        <v>16</v>
      </c>
      <c r="H12" s="65">
        <f>VLOOKUP($A12,'Return Data'!$B$7:$R$2843,11,0)</f>
        <v>4.0568999999999997</v>
      </c>
      <c r="I12" s="66">
        <f t="shared" si="3"/>
        <v>12</v>
      </c>
      <c r="J12" s="65">
        <f>VLOOKUP($A12,'Return Data'!$B$7:$R$2843,12,0)</f>
        <v>5.5781000000000001</v>
      </c>
      <c r="K12" s="66">
        <f t="shared" si="4"/>
        <v>14</v>
      </c>
      <c r="L12" s="65">
        <f>VLOOKUP($A12,'Return Data'!$B$7:$R$2843,13,0)</f>
        <v>5.5681000000000003</v>
      </c>
      <c r="M12" s="66">
        <f t="shared" si="5"/>
        <v>15</v>
      </c>
      <c r="N12" s="65">
        <f>VLOOKUP($A12,'Return Data'!$B$7:$R$2843,17,0)</f>
        <v>7.9259000000000004</v>
      </c>
      <c r="O12" s="66">
        <f t="shared" si="6"/>
        <v>19</v>
      </c>
      <c r="P12" s="65">
        <f>VLOOKUP($A12,'Return Data'!$B$7:$R$2843,14,0)</f>
        <v>5.7862999999999998</v>
      </c>
      <c r="Q12" s="66">
        <f t="shared" si="7"/>
        <v>21</v>
      </c>
      <c r="R12" s="65">
        <f>VLOOKUP($A12,'Return Data'!$B$7:$R$2843,16,0)</f>
        <v>7.5061</v>
      </c>
      <c r="S12" s="67">
        <f t="shared" si="0"/>
        <v>24</v>
      </c>
    </row>
    <row r="13" spans="1:19" x14ac:dyDescent="0.3">
      <c r="A13" s="82" t="s">
        <v>1085</v>
      </c>
      <c r="B13" s="64">
        <f>VLOOKUP($A13,'Return Data'!$B$7:$R$2843,3,0)</f>
        <v>44368</v>
      </c>
      <c r="C13" s="65">
        <f>VLOOKUP($A13,'Return Data'!$B$7:$R$2843,4,0)</f>
        <v>25.4285</v>
      </c>
      <c r="D13" s="65">
        <f>VLOOKUP($A13,'Return Data'!$B$7:$R$2843,9,0)</f>
        <v>23.447299999999998</v>
      </c>
      <c r="E13" s="66">
        <f t="shared" si="1"/>
        <v>1</v>
      </c>
      <c r="F13" s="65">
        <f>VLOOKUP($A13,'Return Data'!$B$7:$R$2843,10,0)</f>
        <v>23.158100000000001</v>
      </c>
      <c r="G13" s="66">
        <f t="shared" si="2"/>
        <v>1</v>
      </c>
      <c r="H13" s="65">
        <f>VLOOKUP($A13,'Return Data'!$B$7:$R$2843,11,0)</f>
        <v>20.559200000000001</v>
      </c>
      <c r="I13" s="66">
        <f t="shared" si="3"/>
        <v>1</v>
      </c>
      <c r="J13" s="65">
        <f>VLOOKUP($A13,'Return Data'!$B$7:$R$2843,12,0)</f>
        <v>25.472100000000001</v>
      </c>
      <c r="K13" s="66">
        <f t="shared" si="4"/>
        <v>1</v>
      </c>
      <c r="L13" s="65">
        <f>VLOOKUP($A13,'Return Data'!$B$7:$R$2843,13,0)</f>
        <v>10.7767</v>
      </c>
      <c r="M13" s="66">
        <f t="shared" si="5"/>
        <v>2</v>
      </c>
      <c r="N13" s="65">
        <f>VLOOKUP($A13,'Return Data'!$B$7:$R$2843,17,0)</f>
        <v>3.6697000000000002</v>
      </c>
      <c r="O13" s="66">
        <f t="shared" si="6"/>
        <v>27</v>
      </c>
      <c r="P13" s="65">
        <f>VLOOKUP($A13,'Return Data'!$B$7:$R$2843,14,0)</f>
        <v>5.3696999999999999</v>
      </c>
      <c r="Q13" s="66">
        <f t="shared" si="7"/>
        <v>22</v>
      </c>
      <c r="R13" s="65">
        <f>VLOOKUP($A13,'Return Data'!$B$7:$R$2843,16,0)</f>
        <v>8.2687000000000008</v>
      </c>
      <c r="S13" s="67">
        <f t="shared" si="0"/>
        <v>18</v>
      </c>
    </row>
    <row r="14" spans="1:19" x14ac:dyDescent="0.3">
      <c r="A14" s="82" t="s">
        <v>1087</v>
      </c>
      <c r="B14" s="64">
        <f>VLOOKUP($A14,'Return Data'!$B$7:$R$2843,3,0)</f>
        <v>44368</v>
      </c>
      <c r="C14" s="65">
        <f>VLOOKUP($A14,'Return Data'!$B$7:$R$2843,4,0)</f>
        <v>46.6736</v>
      </c>
      <c r="D14" s="65">
        <f>VLOOKUP($A14,'Return Data'!$B$7:$R$2843,9,0)</f>
        <v>5.8258000000000001</v>
      </c>
      <c r="E14" s="66">
        <f t="shared" si="1"/>
        <v>9</v>
      </c>
      <c r="F14" s="65">
        <f>VLOOKUP($A14,'Return Data'!$B$7:$R$2843,10,0)</f>
        <v>11.3127</v>
      </c>
      <c r="G14" s="66">
        <f t="shared" si="2"/>
        <v>7</v>
      </c>
      <c r="H14" s="65">
        <f>VLOOKUP($A14,'Return Data'!$B$7:$R$2843,11,0)</f>
        <v>6.0473999999999997</v>
      </c>
      <c r="I14" s="66">
        <f t="shared" si="3"/>
        <v>5</v>
      </c>
      <c r="J14" s="65">
        <f>VLOOKUP($A14,'Return Data'!$B$7:$R$2843,12,0)</f>
        <v>8.7216000000000005</v>
      </c>
      <c r="K14" s="66">
        <f t="shared" si="4"/>
        <v>5</v>
      </c>
      <c r="L14" s="65">
        <f>VLOOKUP($A14,'Return Data'!$B$7:$R$2843,13,0)</f>
        <v>9.9100999999999999</v>
      </c>
      <c r="M14" s="66">
        <f t="shared" si="5"/>
        <v>5</v>
      </c>
      <c r="N14" s="65">
        <f>VLOOKUP($A14,'Return Data'!$B$7:$R$2843,17,0)</f>
        <v>9.3008000000000006</v>
      </c>
      <c r="O14" s="66">
        <f t="shared" si="6"/>
        <v>9</v>
      </c>
      <c r="P14" s="65">
        <f>VLOOKUP($A14,'Return Data'!$B$7:$R$2843,14,0)</f>
        <v>9.2817000000000007</v>
      </c>
      <c r="Q14" s="66">
        <f t="shared" si="7"/>
        <v>11</v>
      </c>
      <c r="R14" s="65">
        <f>VLOOKUP($A14,'Return Data'!$B$7:$R$2843,16,0)</f>
        <v>8.8904999999999994</v>
      </c>
      <c r="S14" s="67">
        <f t="shared" si="0"/>
        <v>8</v>
      </c>
    </row>
    <row r="15" spans="1:19" x14ac:dyDescent="0.3">
      <c r="A15" s="82" t="s">
        <v>1089</v>
      </c>
      <c r="B15" s="64">
        <f>VLOOKUP($A15,'Return Data'!$B$7:$R$2843,3,0)</f>
        <v>44368</v>
      </c>
      <c r="C15" s="65">
        <f>VLOOKUP($A15,'Return Data'!$B$7:$R$2843,4,0)</f>
        <v>37.019599999999997</v>
      </c>
      <c r="D15" s="65">
        <f>VLOOKUP($A15,'Return Data'!$B$7:$R$2843,9,0)</f>
        <v>5.1238000000000001</v>
      </c>
      <c r="E15" s="66">
        <f t="shared" si="1"/>
        <v>13</v>
      </c>
      <c r="F15" s="65">
        <f>VLOOKUP($A15,'Return Data'!$B$7:$R$2843,10,0)</f>
        <v>11.3283</v>
      </c>
      <c r="G15" s="66">
        <f t="shared" si="2"/>
        <v>6</v>
      </c>
      <c r="H15" s="65">
        <f>VLOOKUP($A15,'Return Data'!$B$7:$R$2843,11,0)</f>
        <v>7.0629</v>
      </c>
      <c r="I15" s="66">
        <f t="shared" si="3"/>
        <v>3</v>
      </c>
      <c r="J15" s="65">
        <f>VLOOKUP($A15,'Return Data'!$B$7:$R$2843,12,0)</f>
        <v>9.1786999999999992</v>
      </c>
      <c r="K15" s="66">
        <f t="shared" si="4"/>
        <v>4</v>
      </c>
      <c r="L15" s="65">
        <f>VLOOKUP($A15,'Return Data'!$B$7:$R$2843,13,0)</f>
        <v>10.354900000000001</v>
      </c>
      <c r="M15" s="66">
        <f t="shared" si="5"/>
        <v>4</v>
      </c>
      <c r="N15" s="65">
        <f>VLOOKUP($A15,'Return Data'!$B$7:$R$2843,17,0)</f>
        <v>10.1584</v>
      </c>
      <c r="O15" s="66">
        <f t="shared" si="6"/>
        <v>3</v>
      </c>
      <c r="P15" s="65">
        <f>VLOOKUP($A15,'Return Data'!$B$7:$R$2843,14,0)</f>
        <v>9.3099000000000007</v>
      </c>
      <c r="Q15" s="66">
        <f t="shared" si="7"/>
        <v>10</v>
      </c>
      <c r="R15" s="65">
        <f>VLOOKUP($A15,'Return Data'!$B$7:$R$2843,16,0)</f>
        <v>9.1801999999999992</v>
      </c>
      <c r="S15" s="67">
        <f t="shared" si="0"/>
        <v>4</v>
      </c>
    </row>
    <row r="16" spans="1:19" x14ac:dyDescent="0.3">
      <c r="A16" s="82" t="s">
        <v>1090</v>
      </c>
      <c r="B16" s="64">
        <f>VLOOKUP($A16,'Return Data'!$B$7:$R$2843,3,0)</f>
        <v>44368</v>
      </c>
      <c r="C16" s="65">
        <f>VLOOKUP($A16,'Return Data'!$B$7:$R$2843,4,0)</f>
        <v>39.26</v>
      </c>
      <c r="D16" s="65">
        <f>VLOOKUP($A16,'Return Data'!$B$7:$R$2843,9,0)</f>
        <v>2.1151</v>
      </c>
      <c r="E16" s="66">
        <f t="shared" si="1"/>
        <v>20</v>
      </c>
      <c r="F16" s="65">
        <f>VLOOKUP($A16,'Return Data'!$B$7:$R$2843,10,0)</f>
        <v>8.2500999999999998</v>
      </c>
      <c r="G16" s="66">
        <f t="shared" si="2"/>
        <v>24</v>
      </c>
      <c r="H16" s="65">
        <f>VLOOKUP($A16,'Return Data'!$B$7:$R$2843,11,0)</f>
        <v>2.3645999999999998</v>
      </c>
      <c r="I16" s="66">
        <f t="shared" si="3"/>
        <v>20</v>
      </c>
      <c r="J16" s="65">
        <f>VLOOKUP($A16,'Return Data'!$B$7:$R$2843,12,0)</f>
        <v>5.1927000000000003</v>
      </c>
      <c r="K16" s="66">
        <f t="shared" si="4"/>
        <v>17</v>
      </c>
      <c r="L16" s="65">
        <f>VLOOKUP($A16,'Return Data'!$B$7:$R$2843,13,0)</f>
        <v>5.1425000000000001</v>
      </c>
      <c r="M16" s="66">
        <f t="shared" si="5"/>
        <v>17</v>
      </c>
      <c r="N16" s="65">
        <f>VLOOKUP($A16,'Return Data'!$B$7:$R$2843,17,0)</f>
        <v>8.4016000000000002</v>
      </c>
      <c r="O16" s="66">
        <f t="shared" si="6"/>
        <v>14</v>
      </c>
      <c r="P16" s="65">
        <f>VLOOKUP($A16,'Return Data'!$B$7:$R$2843,14,0)</f>
        <v>9.0282</v>
      </c>
      <c r="Q16" s="66">
        <f t="shared" si="7"/>
        <v>13</v>
      </c>
      <c r="R16" s="65">
        <f>VLOOKUP($A16,'Return Data'!$B$7:$R$2843,16,0)</f>
        <v>8.4977999999999998</v>
      </c>
      <c r="S16" s="67">
        <f t="shared" si="0"/>
        <v>16</v>
      </c>
    </row>
    <row r="17" spans="1:19" x14ac:dyDescent="0.3">
      <c r="A17" s="82" t="s">
        <v>1095</v>
      </c>
      <c r="B17" s="64">
        <f>VLOOKUP($A17,'Return Data'!$B$7:$R$2843,3,0)</f>
        <v>44368</v>
      </c>
      <c r="C17" s="65">
        <f>VLOOKUP($A17,'Return Data'!$B$7:$R$2843,4,0)</f>
        <v>18.879100000000001</v>
      </c>
      <c r="D17" s="65">
        <f>VLOOKUP($A17,'Return Data'!$B$7:$R$2843,9,0)</f>
        <v>7.8920000000000003</v>
      </c>
      <c r="E17" s="66">
        <f t="shared" si="1"/>
        <v>6</v>
      </c>
      <c r="F17" s="65">
        <f>VLOOKUP($A17,'Return Data'!$B$7:$R$2843,10,0)</f>
        <v>12.257</v>
      </c>
      <c r="G17" s="66">
        <f t="shared" si="2"/>
        <v>3</v>
      </c>
      <c r="H17" s="65">
        <f>VLOOKUP($A17,'Return Data'!$B$7:$R$2843,11,0)</f>
        <v>5.2889999999999997</v>
      </c>
      <c r="I17" s="66">
        <f t="shared" si="3"/>
        <v>8</v>
      </c>
      <c r="J17" s="65">
        <f>VLOOKUP($A17,'Return Data'!$B$7:$R$2843,12,0)</f>
        <v>8.4047000000000001</v>
      </c>
      <c r="K17" s="66">
        <f t="shared" si="4"/>
        <v>6</v>
      </c>
      <c r="L17" s="65">
        <f>VLOOKUP($A17,'Return Data'!$B$7:$R$2843,13,0)</f>
        <v>9.0379000000000005</v>
      </c>
      <c r="M17" s="66">
        <f t="shared" si="5"/>
        <v>7</v>
      </c>
      <c r="N17" s="65">
        <f>VLOOKUP($A17,'Return Data'!$B$7:$R$2843,17,0)</f>
        <v>8.673</v>
      </c>
      <c r="O17" s="66">
        <f t="shared" si="6"/>
        <v>12</v>
      </c>
      <c r="P17" s="65">
        <f>VLOOKUP($A17,'Return Data'!$B$7:$R$2843,14,0)</f>
        <v>7.9108000000000001</v>
      </c>
      <c r="Q17" s="66">
        <f t="shared" si="7"/>
        <v>19</v>
      </c>
      <c r="R17" s="65">
        <f>VLOOKUP($A17,'Return Data'!$B$7:$R$2843,16,0)</f>
        <v>9.1508000000000003</v>
      </c>
      <c r="S17" s="67">
        <f t="shared" si="0"/>
        <v>6</v>
      </c>
    </row>
    <row r="18" spans="1:19" x14ac:dyDescent="0.3">
      <c r="A18" s="82" t="s">
        <v>1096</v>
      </c>
      <c r="B18" s="64">
        <f>VLOOKUP($A18,'Return Data'!$B$7:$R$2843,3,0)</f>
        <v>44368</v>
      </c>
      <c r="C18" s="65">
        <f>VLOOKUP($A18,'Return Data'!$B$7:$R$2843,4,0)</f>
        <v>16.9512</v>
      </c>
      <c r="D18" s="65">
        <f>VLOOKUP($A18,'Return Data'!$B$7:$R$2843,9,0)</f>
        <v>4.2034000000000002</v>
      </c>
      <c r="E18" s="66">
        <f t="shared" si="1"/>
        <v>16</v>
      </c>
      <c r="F18" s="65">
        <f>VLOOKUP($A18,'Return Data'!$B$7:$R$2843,10,0)</f>
        <v>9.1007999999999996</v>
      </c>
      <c r="G18" s="66">
        <f t="shared" si="2"/>
        <v>20</v>
      </c>
      <c r="H18" s="65">
        <f>VLOOKUP($A18,'Return Data'!$B$7:$R$2843,11,0)</f>
        <v>5.8757000000000001</v>
      </c>
      <c r="I18" s="66">
        <f t="shared" si="3"/>
        <v>7</v>
      </c>
      <c r="J18" s="65">
        <f>VLOOKUP($A18,'Return Data'!$B$7:$R$2843,12,0)</f>
        <v>9.5746000000000002</v>
      </c>
      <c r="K18" s="66">
        <f t="shared" si="4"/>
        <v>3</v>
      </c>
      <c r="L18" s="65">
        <f>VLOOKUP($A18,'Return Data'!$B$7:$R$2843,13,0)</f>
        <v>10.576599999999999</v>
      </c>
      <c r="M18" s="66">
        <f t="shared" si="5"/>
        <v>3</v>
      </c>
      <c r="N18" s="65">
        <f>VLOOKUP($A18,'Return Data'!$B$7:$R$2843,17,0)</f>
        <v>9.1464999999999996</v>
      </c>
      <c r="O18" s="66">
        <f t="shared" si="6"/>
        <v>10</v>
      </c>
      <c r="P18" s="65">
        <f>VLOOKUP($A18,'Return Data'!$B$7:$R$2843,14,0)</f>
        <v>8.4143000000000008</v>
      </c>
      <c r="Q18" s="66">
        <f t="shared" si="7"/>
        <v>17</v>
      </c>
      <c r="R18" s="65">
        <f>VLOOKUP($A18,'Return Data'!$B$7:$R$2843,16,0)</f>
        <v>8.6149000000000004</v>
      </c>
      <c r="S18" s="67">
        <f t="shared" si="0"/>
        <v>15</v>
      </c>
    </row>
    <row r="19" spans="1:19" x14ac:dyDescent="0.3">
      <c r="A19" s="82" t="s">
        <v>1099</v>
      </c>
      <c r="B19" s="64">
        <f>VLOOKUP($A19,'Return Data'!$B$7:$R$2843,3,0)</f>
        <v>44368</v>
      </c>
      <c r="C19" s="65">
        <f>VLOOKUP($A19,'Return Data'!$B$7:$R$2843,4,0)</f>
        <v>11.459300000000001</v>
      </c>
      <c r="D19" s="65">
        <f>VLOOKUP($A19,'Return Data'!$B$7:$R$2843,9,0)</f>
        <v>1.5947</v>
      </c>
      <c r="E19" s="66">
        <f t="shared" si="1"/>
        <v>23</v>
      </c>
      <c r="F19" s="65">
        <f>VLOOKUP($A19,'Return Data'!$B$7:$R$2843,10,0)</f>
        <v>7.1749000000000001</v>
      </c>
      <c r="G19" s="66">
        <f t="shared" si="2"/>
        <v>28</v>
      </c>
      <c r="H19" s="65">
        <f>VLOOKUP($A19,'Return Data'!$B$7:$R$2843,11,0)</f>
        <v>4.4654999999999996</v>
      </c>
      <c r="I19" s="66">
        <f t="shared" si="3"/>
        <v>9</v>
      </c>
      <c r="J19" s="65">
        <f>VLOOKUP($A19,'Return Data'!$B$7:$R$2843,12,0)</f>
        <v>7.1123000000000003</v>
      </c>
      <c r="K19" s="66">
        <f t="shared" si="4"/>
        <v>10</v>
      </c>
      <c r="L19" s="65">
        <f>VLOOKUP($A19,'Return Data'!$B$7:$R$2843,13,0)</f>
        <v>2.9765999999999999</v>
      </c>
      <c r="M19" s="66">
        <f t="shared" si="5"/>
        <v>28</v>
      </c>
      <c r="N19" s="65">
        <f>VLOOKUP($A19,'Return Data'!$B$7:$R$2843,17,0)</f>
        <v>-11.615399999999999</v>
      </c>
      <c r="O19" s="66">
        <f t="shared" si="6"/>
        <v>30</v>
      </c>
      <c r="P19" s="65">
        <f>VLOOKUP($A19,'Return Data'!$B$7:$R$2843,14,0)</f>
        <v>-7.5391000000000004</v>
      </c>
      <c r="Q19" s="66">
        <f t="shared" si="7"/>
        <v>29</v>
      </c>
      <c r="R19" s="65">
        <f>VLOOKUP($A19,'Return Data'!$B$7:$R$2843,16,0)</f>
        <v>1.9673</v>
      </c>
      <c r="S19" s="67">
        <f t="shared" si="0"/>
        <v>30</v>
      </c>
    </row>
    <row r="20" spans="1:19" x14ac:dyDescent="0.3">
      <c r="A20" s="82" t="s">
        <v>1101</v>
      </c>
      <c r="B20" s="64">
        <f>VLOOKUP($A20,'Return Data'!$B$7:$R$2843,3,0)</f>
        <v>44368</v>
      </c>
      <c r="C20" s="65">
        <f>VLOOKUP($A20,'Return Data'!$B$7:$R$2843,4,0)</f>
        <v>4.48E-2</v>
      </c>
      <c r="D20" s="65">
        <f>VLOOKUP($A20,'Return Data'!$B$7:$R$2843,9,0)</f>
        <v>10.6074</v>
      </c>
      <c r="E20" s="66">
        <f t="shared" si="1"/>
        <v>4</v>
      </c>
      <c r="F20" s="65">
        <f>VLOOKUP($A20,'Return Data'!$B$7:$R$2843,10,0)</f>
        <v>10.687099999999999</v>
      </c>
      <c r="G20" s="66">
        <f t="shared" si="2"/>
        <v>9</v>
      </c>
      <c r="H20" s="65">
        <f>VLOOKUP($A20,'Return Data'!$B$7:$R$2843,11,0)</f>
        <v>-41.247799999999998</v>
      </c>
      <c r="I20" s="66">
        <f t="shared" si="3"/>
        <v>34</v>
      </c>
      <c r="J20" s="65"/>
      <c r="K20" s="66"/>
      <c r="L20" s="65"/>
      <c r="M20" s="66"/>
      <c r="N20" s="65"/>
      <c r="O20" s="66"/>
      <c r="P20" s="65"/>
      <c r="Q20" s="66"/>
      <c r="R20" s="65">
        <f>VLOOKUP($A20,'Return Data'!$B$7:$R$2843,16,0)</f>
        <v>-13.936400000000001</v>
      </c>
      <c r="S20" s="67">
        <f t="shared" si="0"/>
        <v>33</v>
      </c>
    </row>
    <row r="21" spans="1:19" x14ac:dyDescent="0.3">
      <c r="A21" s="82" t="s">
        <v>1104</v>
      </c>
      <c r="B21" s="64">
        <f>VLOOKUP($A21,'Return Data'!$B$7:$R$2843,3,0)</f>
        <v>44368</v>
      </c>
      <c r="C21" s="65">
        <f>VLOOKUP($A21,'Return Data'!$B$7:$R$2843,4,0)</f>
        <v>42.244199999999999</v>
      </c>
      <c r="D21" s="65">
        <f>VLOOKUP($A21,'Return Data'!$B$7:$R$2843,9,0)</f>
        <v>6.5978000000000003</v>
      </c>
      <c r="E21" s="66">
        <f t="shared" si="1"/>
        <v>8</v>
      </c>
      <c r="F21" s="65">
        <f>VLOOKUP($A21,'Return Data'!$B$7:$R$2843,10,0)</f>
        <v>9.5177999999999994</v>
      </c>
      <c r="G21" s="66">
        <f t="shared" si="2"/>
        <v>17</v>
      </c>
      <c r="H21" s="65">
        <f>VLOOKUP($A21,'Return Data'!$B$7:$R$2843,11,0)</f>
        <v>4.1513</v>
      </c>
      <c r="I21" s="66">
        <f t="shared" si="3"/>
        <v>11</v>
      </c>
      <c r="J21" s="65">
        <f>VLOOKUP($A21,'Return Data'!$B$7:$R$2843,12,0)</f>
        <v>7.3101000000000003</v>
      </c>
      <c r="K21" s="66">
        <f>RANK(J21,J$8:J$42,0)</f>
        <v>9</v>
      </c>
      <c r="L21" s="65">
        <f>VLOOKUP($A21,'Return Data'!$B$7:$R$2843,13,0)</f>
        <v>7.8815</v>
      </c>
      <c r="M21" s="66">
        <f>RANK(L21,L$8:L$42,0)</f>
        <v>9</v>
      </c>
      <c r="N21" s="65">
        <f>VLOOKUP($A21,'Return Data'!$B$7:$R$2843,17,0)</f>
        <v>10.212199999999999</v>
      </c>
      <c r="O21" s="66">
        <f>RANK(N21,N$8:N$42,0)</f>
        <v>2</v>
      </c>
      <c r="P21" s="65">
        <f>VLOOKUP($A21,'Return Data'!$B$7:$R$2843,14,0)</f>
        <v>10.147399999999999</v>
      </c>
      <c r="Q21" s="66">
        <f>RANK(P21,P$8:P$42,0)</f>
        <v>4</v>
      </c>
      <c r="R21" s="65">
        <f>VLOOKUP($A21,'Return Data'!$B$7:$R$2843,16,0)</f>
        <v>10.023400000000001</v>
      </c>
      <c r="S21" s="67">
        <f t="shared" si="0"/>
        <v>2</v>
      </c>
    </row>
    <row r="22" spans="1:19" x14ac:dyDescent="0.3">
      <c r="A22" s="82" t="s">
        <v>1107</v>
      </c>
      <c r="B22" s="64">
        <f>VLOOKUP($A22,'Return Data'!$B$7:$R$2843,3,0)</f>
        <v>44368</v>
      </c>
      <c r="C22" s="65">
        <f>VLOOKUP($A22,'Return Data'!$B$7:$R$2843,4,0)</f>
        <v>62.703200000000002</v>
      </c>
      <c r="D22" s="65">
        <f>VLOOKUP($A22,'Return Data'!$B$7:$R$2843,9,0)</f>
        <v>0.72709999999999997</v>
      </c>
      <c r="E22" s="66">
        <f t="shared" si="1"/>
        <v>25</v>
      </c>
      <c r="F22" s="65">
        <f>VLOOKUP($A22,'Return Data'!$B$7:$R$2843,10,0)</f>
        <v>7.4249000000000001</v>
      </c>
      <c r="G22" s="66">
        <f t="shared" si="2"/>
        <v>26</v>
      </c>
      <c r="H22" s="65">
        <f>VLOOKUP($A22,'Return Data'!$B$7:$R$2843,11,0)</f>
        <v>2.4146999999999998</v>
      </c>
      <c r="I22" s="66">
        <f t="shared" si="3"/>
        <v>19</v>
      </c>
      <c r="J22" s="65">
        <f>VLOOKUP($A22,'Return Data'!$B$7:$R$2843,12,0)</f>
        <v>3.9807000000000001</v>
      </c>
      <c r="K22" s="66">
        <f>RANK(J22,J$8:J$42,0)</f>
        <v>25</v>
      </c>
      <c r="L22" s="65">
        <f>VLOOKUP($A22,'Return Data'!$B$7:$R$2843,13,0)</f>
        <v>4.6420000000000003</v>
      </c>
      <c r="M22" s="66">
        <f>RANK(L22,L$8:L$42,0)</f>
        <v>20</v>
      </c>
      <c r="N22" s="65">
        <f>VLOOKUP($A22,'Return Data'!$B$7:$R$2843,17,0)</f>
        <v>6.2702</v>
      </c>
      <c r="O22" s="66">
        <f>RANK(N22,N$8:N$42,0)</f>
        <v>24</v>
      </c>
      <c r="P22" s="65">
        <f>VLOOKUP($A22,'Return Data'!$B$7:$R$2843,14,0)</f>
        <v>7.0007999999999999</v>
      </c>
      <c r="Q22" s="66">
        <f>RANK(P22,P$8:P$42,0)</f>
        <v>20</v>
      </c>
      <c r="R22" s="65">
        <f>VLOOKUP($A22,'Return Data'!$B$7:$R$2843,16,0)</f>
        <v>7.7417999999999996</v>
      </c>
      <c r="S22" s="67">
        <f t="shared" si="0"/>
        <v>21</v>
      </c>
    </row>
    <row r="23" spans="1:19" x14ac:dyDescent="0.3">
      <c r="A23" s="82" t="s">
        <v>1108</v>
      </c>
      <c r="B23" s="64">
        <f>VLOOKUP($A23,'Return Data'!$B$7:$R$2843,3,0)</f>
        <v>44368</v>
      </c>
      <c r="C23" s="65">
        <f>VLOOKUP($A23,'Return Data'!$B$7:$R$2843,4,0)</f>
        <v>31.2378</v>
      </c>
      <c r="D23" s="65">
        <f>VLOOKUP($A23,'Return Data'!$B$7:$R$2843,9,0)</f>
        <v>5.3994999999999997</v>
      </c>
      <c r="E23" s="66">
        <f t="shared" si="1"/>
        <v>11</v>
      </c>
      <c r="F23" s="65">
        <f>VLOOKUP($A23,'Return Data'!$B$7:$R$2843,10,0)</f>
        <v>11.4863</v>
      </c>
      <c r="G23" s="66">
        <f t="shared" si="2"/>
        <v>4</v>
      </c>
      <c r="H23" s="65">
        <f>VLOOKUP($A23,'Return Data'!$B$7:$R$2843,11,0)</f>
        <v>6.0155000000000003</v>
      </c>
      <c r="I23" s="66">
        <f t="shared" si="3"/>
        <v>6</v>
      </c>
      <c r="J23" s="65">
        <f>VLOOKUP($A23,'Return Data'!$B$7:$R$2843,12,0)</f>
        <v>7.5389999999999997</v>
      </c>
      <c r="K23" s="66">
        <f>RANK(J23,J$8:J$42,0)</f>
        <v>8</v>
      </c>
      <c r="L23" s="65">
        <f>VLOOKUP($A23,'Return Data'!$B$7:$R$2843,13,0)</f>
        <v>8.3694000000000006</v>
      </c>
      <c r="M23" s="66">
        <f>RANK(L23,L$8:L$42,0)</f>
        <v>8</v>
      </c>
      <c r="N23" s="65">
        <f>VLOOKUP($A23,'Return Data'!$B$7:$R$2843,17,0)</f>
        <v>10.0237</v>
      </c>
      <c r="O23" s="66">
        <f>RANK(N23,N$8:N$42,0)</f>
        <v>4</v>
      </c>
      <c r="P23" s="65">
        <f>VLOOKUP($A23,'Return Data'!$B$7:$R$2843,14,0)</f>
        <v>3.2637</v>
      </c>
      <c r="Q23" s="66">
        <f>RANK(P23,P$8:P$42,0)</f>
        <v>26</v>
      </c>
      <c r="R23" s="65">
        <f>VLOOKUP($A23,'Return Data'!$B$7:$R$2843,16,0)</f>
        <v>6.8242000000000003</v>
      </c>
      <c r="S23" s="67">
        <f t="shared" si="0"/>
        <v>25</v>
      </c>
    </row>
    <row r="24" spans="1:19" x14ac:dyDescent="0.3">
      <c r="A24" s="82" t="s">
        <v>1109</v>
      </c>
      <c r="B24" s="64">
        <f>VLOOKUP($A24,'Return Data'!$B$7:$R$2843,3,0)</f>
        <v>44368</v>
      </c>
      <c r="C24" s="65">
        <f>VLOOKUP($A24,'Return Data'!$B$7:$R$2843,4,0)</f>
        <v>0.83730000000000004</v>
      </c>
      <c r="D24" s="65">
        <f>VLOOKUP($A24,'Return Data'!$B$7:$R$2843,9,0)</f>
        <v>0</v>
      </c>
      <c r="E24" s="66">
        <f t="shared" si="1"/>
        <v>28</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0</v>
      </c>
      <c r="M24" s="66">
        <f>RANK(L24,L$8:L$42,0)</f>
        <v>31</v>
      </c>
      <c r="N24" s="65"/>
      <c r="O24" s="66"/>
      <c r="P24" s="65"/>
      <c r="Q24" s="66"/>
      <c r="R24" s="65">
        <f>VLOOKUP($A24,'Return Data'!$B$7:$R$2843,16,0)</f>
        <v>-22.5351</v>
      </c>
      <c r="S24" s="67">
        <f t="shared" si="0"/>
        <v>35</v>
      </c>
    </row>
    <row r="25" spans="1:19" x14ac:dyDescent="0.3">
      <c r="A25" s="82" t="s">
        <v>1114</v>
      </c>
      <c r="B25" s="64">
        <f>VLOOKUP($A25,'Return Data'!$B$7:$R$2843,3,0)</f>
        <v>44368</v>
      </c>
      <c r="C25" s="65">
        <f>VLOOKUP($A25,'Return Data'!$B$7:$R$2843,4,0)</f>
        <v>8.7300000000000003E-2</v>
      </c>
      <c r="D25" s="65">
        <f>VLOOKUP($A25,'Return Data'!$B$7:$R$2843,9,0)</f>
        <v>10.8894</v>
      </c>
      <c r="E25" s="66">
        <f t="shared" si="1"/>
        <v>3</v>
      </c>
      <c r="F25" s="65">
        <f>VLOOKUP($A25,'Return Data'!$B$7:$R$2843,10,0)</f>
        <v>11.4475</v>
      </c>
      <c r="G25" s="66">
        <f t="shared" si="2"/>
        <v>5</v>
      </c>
      <c r="H25" s="65">
        <f>VLOOKUP($A25,'Return Data'!$B$7:$R$2843,11,0)</f>
        <v>-40.366799999999998</v>
      </c>
      <c r="I25" s="66">
        <f t="shared" si="3"/>
        <v>33</v>
      </c>
      <c r="J25" s="65"/>
      <c r="K25" s="66"/>
      <c r="L25" s="65"/>
      <c r="M25" s="66"/>
      <c r="N25" s="65"/>
      <c r="O25" s="66"/>
      <c r="P25" s="65"/>
      <c r="Q25" s="66"/>
      <c r="R25" s="65">
        <f>VLOOKUP($A25,'Return Data'!$B$7:$R$2843,16,0)</f>
        <v>-10.6846</v>
      </c>
      <c r="S25" s="67">
        <f t="shared" si="0"/>
        <v>32</v>
      </c>
    </row>
    <row r="26" spans="1:19" x14ac:dyDescent="0.3">
      <c r="A26" s="82" t="s">
        <v>1116</v>
      </c>
      <c r="B26" s="64">
        <f>VLOOKUP($A26,'Return Data'!$B$7:$R$2843,3,0)</f>
        <v>44368</v>
      </c>
      <c r="C26" s="65">
        <f>VLOOKUP($A26,'Return Data'!$B$7:$R$2843,4,0)</f>
        <v>14.8043</v>
      </c>
      <c r="D26" s="65">
        <f>VLOOKUP($A26,'Return Data'!$B$7:$R$2843,9,0)</f>
        <v>1.7683</v>
      </c>
      <c r="E26" s="66">
        <f t="shared" si="1"/>
        <v>22</v>
      </c>
      <c r="F26" s="65">
        <f>VLOOKUP($A26,'Return Data'!$B$7:$R$2843,10,0)</f>
        <v>6.3606999999999996</v>
      </c>
      <c r="G26" s="66">
        <f t="shared" si="2"/>
        <v>30</v>
      </c>
      <c r="H26" s="65">
        <f>VLOOKUP($A26,'Return Data'!$B$7:$R$2843,11,0)</f>
        <v>2.7143999999999999</v>
      </c>
      <c r="I26" s="66">
        <f t="shared" si="3"/>
        <v>18</v>
      </c>
      <c r="J26" s="65">
        <f>VLOOKUP($A26,'Return Data'!$B$7:$R$2843,12,0)</f>
        <v>4.9050000000000002</v>
      </c>
      <c r="K26" s="66">
        <f t="shared" ref="K26:K38" si="8">RANK(J26,J$8:J$42,0)</f>
        <v>20</v>
      </c>
      <c r="L26" s="65">
        <f>VLOOKUP($A26,'Return Data'!$B$7:$R$2843,13,0)</f>
        <v>1.8037000000000001</v>
      </c>
      <c r="M26" s="66">
        <f t="shared" ref="M26:M38" si="9">RANK(L26,L$8:L$42,0)</f>
        <v>30</v>
      </c>
      <c r="N26" s="65">
        <f>VLOOKUP($A26,'Return Data'!$B$7:$R$2843,17,0)</f>
        <v>2.9725000000000001</v>
      </c>
      <c r="O26" s="66">
        <f t="shared" ref="O26:O38" si="10">RANK(N26,N$8:N$42,0)</f>
        <v>28</v>
      </c>
      <c r="P26" s="65">
        <f>VLOOKUP($A26,'Return Data'!$B$7:$R$2843,14,0)</f>
        <v>4.0393999999999997</v>
      </c>
      <c r="Q26" s="66">
        <f t="shared" ref="Q26:Q38" si="11">RANK(P26,P$8:P$42,0)</f>
        <v>24</v>
      </c>
      <c r="R26" s="65">
        <f>VLOOKUP($A26,'Return Data'!$B$7:$R$2843,16,0)</f>
        <v>6.4997999999999996</v>
      </c>
      <c r="S26" s="67">
        <f t="shared" si="0"/>
        <v>27</v>
      </c>
    </row>
    <row r="27" spans="1:19" x14ac:dyDescent="0.3">
      <c r="A27" s="82" t="s">
        <v>1121</v>
      </c>
      <c r="B27" s="64">
        <f>VLOOKUP($A27,'Return Data'!$B$7:$R$2843,3,0)</f>
        <v>44368</v>
      </c>
      <c r="C27" s="65">
        <f>VLOOKUP($A27,'Return Data'!$B$7:$R$2843,4,0)</f>
        <v>105.264</v>
      </c>
      <c r="D27" s="65">
        <f>VLOOKUP($A27,'Return Data'!$B$7:$R$2843,9,0)</f>
        <v>3.093</v>
      </c>
      <c r="E27" s="66">
        <f t="shared" si="1"/>
        <v>17</v>
      </c>
      <c r="F27" s="65">
        <f>VLOOKUP($A27,'Return Data'!$B$7:$R$2843,10,0)</f>
        <v>12.690099999999999</v>
      </c>
      <c r="G27" s="66">
        <f t="shared" si="2"/>
        <v>2</v>
      </c>
      <c r="H27" s="65">
        <f>VLOOKUP($A27,'Return Data'!$B$7:$R$2843,11,0)</f>
        <v>3.9403999999999999</v>
      </c>
      <c r="I27" s="66">
        <f t="shared" si="3"/>
        <v>13</v>
      </c>
      <c r="J27" s="65">
        <f>VLOOKUP($A27,'Return Data'!$B$7:$R$2843,12,0)</f>
        <v>6.3124000000000002</v>
      </c>
      <c r="K27" s="66">
        <f t="shared" si="8"/>
        <v>12</v>
      </c>
      <c r="L27" s="65">
        <f>VLOOKUP($A27,'Return Data'!$B$7:$R$2843,13,0)</f>
        <v>6.8741000000000003</v>
      </c>
      <c r="M27" s="66">
        <f t="shared" si="9"/>
        <v>11</v>
      </c>
      <c r="N27" s="65">
        <f>VLOOKUP($A27,'Return Data'!$B$7:$R$2843,17,0)</f>
        <v>9.4542000000000002</v>
      </c>
      <c r="O27" s="66">
        <f t="shared" si="10"/>
        <v>7</v>
      </c>
      <c r="P27" s="65">
        <f>VLOOKUP($A27,'Return Data'!$B$7:$R$2843,14,0)</f>
        <v>10.2887</v>
      </c>
      <c r="Q27" s="66">
        <f t="shared" si="11"/>
        <v>1</v>
      </c>
      <c r="R27" s="65">
        <f>VLOOKUP($A27,'Return Data'!$B$7:$R$2843,16,0)</f>
        <v>8.7070000000000007</v>
      </c>
      <c r="S27" s="67">
        <f t="shared" si="0"/>
        <v>12</v>
      </c>
    </row>
    <row r="28" spans="1:19" x14ac:dyDescent="0.3">
      <c r="A28" s="82" t="s">
        <v>1122</v>
      </c>
      <c r="B28" s="64">
        <f>VLOOKUP($A28,'Return Data'!$B$7:$R$2843,3,0)</f>
        <v>44368</v>
      </c>
      <c r="C28" s="65">
        <f>VLOOKUP($A28,'Return Data'!$B$7:$R$2843,4,0)</f>
        <v>49.035699999999999</v>
      </c>
      <c r="D28" s="65">
        <f>VLOOKUP($A28,'Return Data'!$B$7:$R$2843,9,0)</f>
        <v>1.1800999999999999</v>
      </c>
      <c r="E28" s="66">
        <f t="shared" si="1"/>
        <v>24</v>
      </c>
      <c r="F28" s="65">
        <f>VLOOKUP($A28,'Return Data'!$B$7:$R$2843,10,0)</f>
        <v>8.2230000000000008</v>
      </c>
      <c r="G28" s="66">
        <f t="shared" si="2"/>
        <v>25</v>
      </c>
      <c r="H28" s="65">
        <f>VLOOKUP($A28,'Return Data'!$B$7:$R$2843,11,0)</f>
        <v>3.18</v>
      </c>
      <c r="I28" s="66">
        <f t="shared" si="3"/>
        <v>15</v>
      </c>
      <c r="J28" s="65">
        <f>VLOOKUP($A28,'Return Data'!$B$7:$R$2843,12,0)</f>
        <v>5.2237</v>
      </c>
      <c r="K28" s="66">
        <f t="shared" si="8"/>
        <v>16</v>
      </c>
      <c r="L28" s="65">
        <f>VLOOKUP($A28,'Return Data'!$B$7:$R$2843,13,0)</f>
        <v>5.1185</v>
      </c>
      <c r="M28" s="66">
        <f t="shared" si="9"/>
        <v>18</v>
      </c>
      <c r="N28" s="65">
        <f>VLOOKUP($A28,'Return Data'!$B$7:$R$2843,17,0)</f>
        <v>8.4253999999999998</v>
      </c>
      <c r="O28" s="66">
        <f t="shared" si="10"/>
        <v>13</v>
      </c>
      <c r="P28" s="65">
        <f>VLOOKUP($A28,'Return Data'!$B$7:$R$2843,14,0)</f>
        <v>9.5701000000000001</v>
      </c>
      <c r="Q28" s="66">
        <f t="shared" si="11"/>
        <v>9</v>
      </c>
      <c r="R28" s="65">
        <f>VLOOKUP($A28,'Return Data'!$B$7:$R$2843,16,0)</f>
        <v>8.7194000000000003</v>
      </c>
      <c r="S28" s="67">
        <f t="shared" si="0"/>
        <v>11</v>
      </c>
    </row>
    <row r="29" spans="1:19" x14ac:dyDescent="0.3">
      <c r="A29" s="82" t="s">
        <v>1125</v>
      </c>
      <c r="B29" s="64">
        <f>VLOOKUP($A29,'Return Data'!$B$7:$R$2843,3,0)</f>
        <v>44368</v>
      </c>
      <c r="C29" s="65">
        <f>VLOOKUP($A29,'Return Data'!$B$7:$R$2843,4,0)</f>
        <v>50.067700000000002</v>
      </c>
      <c r="D29" s="65">
        <f>VLOOKUP($A29,'Return Data'!$B$7:$R$2843,9,0)</f>
        <v>2.4579</v>
      </c>
      <c r="E29" s="66">
        <f t="shared" si="1"/>
        <v>18</v>
      </c>
      <c r="F29" s="65">
        <f>VLOOKUP($A29,'Return Data'!$B$7:$R$2843,10,0)</f>
        <v>8.5387000000000004</v>
      </c>
      <c r="G29" s="66">
        <f t="shared" si="2"/>
        <v>23</v>
      </c>
      <c r="H29" s="65">
        <f>VLOOKUP($A29,'Return Data'!$B$7:$R$2843,11,0)</f>
        <v>2.7955000000000001</v>
      </c>
      <c r="I29" s="66">
        <f t="shared" si="3"/>
        <v>17</v>
      </c>
      <c r="J29" s="65">
        <f>VLOOKUP($A29,'Return Data'!$B$7:$R$2843,12,0)</f>
        <v>5.1040999999999999</v>
      </c>
      <c r="K29" s="66">
        <f t="shared" si="8"/>
        <v>19</v>
      </c>
      <c r="L29" s="65">
        <f>VLOOKUP($A29,'Return Data'!$B$7:$R$2843,13,0)</f>
        <v>5.3319000000000001</v>
      </c>
      <c r="M29" s="66">
        <f t="shared" si="9"/>
        <v>16</v>
      </c>
      <c r="N29" s="65">
        <f>VLOOKUP($A29,'Return Data'!$B$7:$R$2843,17,0)</f>
        <v>7.5678000000000001</v>
      </c>
      <c r="O29" s="66">
        <f t="shared" si="10"/>
        <v>21</v>
      </c>
      <c r="P29" s="65">
        <f>VLOOKUP($A29,'Return Data'!$B$7:$R$2843,14,0)</f>
        <v>8.0648</v>
      </c>
      <c r="Q29" s="66">
        <f t="shared" si="11"/>
        <v>18</v>
      </c>
      <c r="R29" s="65">
        <f>VLOOKUP($A29,'Return Data'!$B$7:$R$2843,16,0)</f>
        <v>7.8106999999999998</v>
      </c>
      <c r="S29" s="67">
        <f t="shared" si="0"/>
        <v>20</v>
      </c>
    </row>
    <row r="30" spans="1:19" x14ac:dyDescent="0.3">
      <c r="A30" s="82" t="s">
        <v>1127</v>
      </c>
      <c r="B30" s="64">
        <f>VLOOKUP($A30,'Return Data'!$B$7:$R$2843,3,0)</f>
        <v>44368</v>
      </c>
      <c r="C30" s="65">
        <f>VLOOKUP($A30,'Return Data'!$B$7:$R$2843,4,0)</f>
        <v>37.102899999999998</v>
      </c>
      <c r="D30" s="65">
        <f>VLOOKUP($A30,'Return Data'!$B$7:$R$2843,9,0)</f>
        <v>-0.32040000000000002</v>
      </c>
      <c r="E30" s="66">
        <f t="shared" si="1"/>
        <v>30</v>
      </c>
      <c r="F30" s="65">
        <f>VLOOKUP($A30,'Return Data'!$B$7:$R$2843,10,0)</f>
        <v>9.0033999999999992</v>
      </c>
      <c r="G30" s="66">
        <f t="shared" si="2"/>
        <v>21</v>
      </c>
      <c r="H30" s="65">
        <f>VLOOKUP($A30,'Return Data'!$B$7:$R$2843,11,0)</f>
        <v>0.47299999999999998</v>
      </c>
      <c r="I30" s="66">
        <f t="shared" si="3"/>
        <v>28</v>
      </c>
      <c r="J30" s="65">
        <f>VLOOKUP($A30,'Return Data'!$B$7:$R$2843,12,0)</f>
        <v>4.0788000000000002</v>
      </c>
      <c r="K30" s="66">
        <f t="shared" si="8"/>
        <v>24</v>
      </c>
      <c r="L30" s="65">
        <f>VLOOKUP($A30,'Return Data'!$B$7:$R$2843,13,0)</f>
        <v>3.5771999999999999</v>
      </c>
      <c r="M30" s="66">
        <f t="shared" si="9"/>
        <v>26</v>
      </c>
      <c r="N30" s="65">
        <f>VLOOKUP($A30,'Return Data'!$B$7:$R$2843,17,0)</f>
        <v>7.1266999999999996</v>
      </c>
      <c r="O30" s="66">
        <f t="shared" si="10"/>
        <v>23</v>
      </c>
      <c r="P30" s="65">
        <f>VLOOKUP($A30,'Return Data'!$B$7:$R$2843,14,0)</f>
        <v>8.9234000000000009</v>
      </c>
      <c r="Q30" s="66">
        <f t="shared" si="11"/>
        <v>14</v>
      </c>
      <c r="R30" s="65">
        <f>VLOOKUP($A30,'Return Data'!$B$7:$R$2843,16,0)</f>
        <v>7.556</v>
      </c>
      <c r="S30" s="67">
        <f t="shared" si="0"/>
        <v>23</v>
      </c>
    </row>
    <row r="31" spans="1:19" x14ac:dyDescent="0.3">
      <c r="A31" s="82" t="s">
        <v>1129</v>
      </c>
      <c r="B31" s="64">
        <f>VLOOKUP($A31,'Return Data'!$B$7:$R$2843,3,0)</f>
        <v>44368</v>
      </c>
      <c r="C31" s="65">
        <f>VLOOKUP($A31,'Return Data'!$B$7:$R$2843,4,0)</f>
        <v>32.530299999999997</v>
      </c>
      <c r="D31" s="65">
        <f>VLOOKUP($A31,'Return Data'!$B$7:$R$2843,9,0)</f>
        <v>1.9069</v>
      </c>
      <c r="E31" s="66">
        <f t="shared" si="1"/>
        <v>21</v>
      </c>
      <c r="F31" s="65">
        <f>VLOOKUP($A31,'Return Data'!$B$7:$R$2843,10,0)</f>
        <v>10.217000000000001</v>
      </c>
      <c r="G31" s="66">
        <f t="shared" si="2"/>
        <v>11</v>
      </c>
      <c r="H31" s="65">
        <f>VLOOKUP($A31,'Return Data'!$B$7:$R$2843,11,0)</f>
        <v>3.5632999999999999</v>
      </c>
      <c r="I31" s="66">
        <f t="shared" si="3"/>
        <v>14</v>
      </c>
      <c r="J31" s="65">
        <f>VLOOKUP($A31,'Return Data'!$B$7:$R$2843,12,0)</f>
        <v>5.5159000000000002</v>
      </c>
      <c r="K31" s="66">
        <f t="shared" si="8"/>
        <v>15</v>
      </c>
      <c r="L31" s="65">
        <f>VLOOKUP($A31,'Return Data'!$B$7:$R$2843,13,0)</f>
        <v>6.6866000000000003</v>
      </c>
      <c r="M31" s="66">
        <f t="shared" si="9"/>
        <v>12</v>
      </c>
      <c r="N31" s="65">
        <f>VLOOKUP($A31,'Return Data'!$B$7:$R$2843,17,0)</f>
        <v>9.61</v>
      </c>
      <c r="O31" s="66">
        <f t="shared" si="10"/>
        <v>6</v>
      </c>
      <c r="P31" s="65">
        <f>VLOOKUP($A31,'Return Data'!$B$7:$R$2843,14,0)</f>
        <v>9.7942</v>
      </c>
      <c r="Q31" s="66">
        <f t="shared" si="11"/>
        <v>8</v>
      </c>
      <c r="R31" s="65">
        <f>VLOOKUP($A31,'Return Data'!$B$7:$R$2843,16,0)</f>
        <v>8.8627000000000002</v>
      </c>
      <c r="S31" s="67">
        <f t="shared" si="0"/>
        <v>10</v>
      </c>
    </row>
    <row r="32" spans="1:19" x14ac:dyDescent="0.3">
      <c r="A32" s="82" t="s">
        <v>1130</v>
      </c>
      <c r="B32" s="64">
        <f>VLOOKUP($A32,'Return Data'!$B$7:$R$2843,3,0)</f>
        <v>44368</v>
      </c>
      <c r="C32" s="65">
        <f>VLOOKUP($A32,'Return Data'!$B$7:$R$2843,4,0)</f>
        <v>57.109400000000001</v>
      </c>
      <c r="D32" s="65">
        <f>VLOOKUP($A32,'Return Data'!$B$7:$R$2843,9,0)</f>
        <v>0.28870000000000001</v>
      </c>
      <c r="E32" s="66">
        <f t="shared" si="1"/>
        <v>27</v>
      </c>
      <c r="F32" s="65">
        <f>VLOOKUP($A32,'Return Data'!$B$7:$R$2843,10,0)</f>
        <v>8.6394000000000002</v>
      </c>
      <c r="G32" s="66">
        <f t="shared" si="2"/>
        <v>22</v>
      </c>
      <c r="H32" s="65">
        <f>VLOOKUP($A32,'Return Data'!$B$7:$R$2843,11,0)</f>
        <v>0.73380000000000001</v>
      </c>
      <c r="I32" s="66">
        <f t="shared" si="3"/>
        <v>26</v>
      </c>
      <c r="J32" s="65">
        <f>VLOOKUP($A32,'Return Data'!$B$7:$R$2843,12,0)</f>
        <v>4.3981000000000003</v>
      </c>
      <c r="K32" s="66">
        <f t="shared" si="8"/>
        <v>23</v>
      </c>
      <c r="L32" s="65">
        <f>VLOOKUP($A32,'Return Data'!$B$7:$R$2843,13,0)</f>
        <v>3.762</v>
      </c>
      <c r="M32" s="66">
        <f t="shared" si="9"/>
        <v>24</v>
      </c>
      <c r="N32" s="65">
        <f>VLOOKUP($A32,'Return Data'!$B$7:$R$2843,17,0)</f>
        <v>8.3744999999999994</v>
      </c>
      <c r="O32" s="66">
        <f t="shared" si="10"/>
        <v>15</v>
      </c>
      <c r="P32" s="65">
        <f>VLOOKUP($A32,'Return Data'!$B$7:$R$2843,14,0)</f>
        <v>9.8488000000000007</v>
      </c>
      <c r="Q32" s="66">
        <f t="shared" si="11"/>
        <v>7</v>
      </c>
      <c r="R32" s="65">
        <f>VLOOKUP($A32,'Return Data'!$B$7:$R$2843,16,0)</f>
        <v>8.9603999999999999</v>
      </c>
      <c r="S32" s="67">
        <f t="shared" si="0"/>
        <v>7</v>
      </c>
    </row>
    <row r="33" spans="1:19" x14ac:dyDescent="0.3">
      <c r="A33" s="82" t="s">
        <v>1133</v>
      </c>
      <c r="B33" s="64">
        <f>VLOOKUP($A33,'Return Data'!$B$7:$R$2843,3,0)</f>
        <v>44368</v>
      </c>
      <c r="C33" s="65">
        <f>VLOOKUP($A33,'Return Data'!$B$7:$R$2843,4,0)</f>
        <v>54.417000000000002</v>
      </c>
      <c r="D33" s="65">
        <f>VLOOKUP($A33,'Return Data'!$B$7:$R$2843,9,0)</f>
        <v>-9.0899999999999995E-2</v>
      </c>
      <c r="E33" s="66">
        <f t="shared" si="1"/>
        <v>29</v>
      </c>
      <c r="F33" s="65">
        <f>VLOOKUP($A33,'Return Data'!$B$7:$R$2843,10,0)</f>
        <v>5.9752999999999998</v>
      </c>
      <c r="G33" s="66">
        <f t="shared" si="2"/>
        <v>32</v>
      </c>
      <c r="H33" s="65">
        <f>VLOOKUP($A33,'Return Data'!$B$7:$R$2843,11,0)</f>
        <v>0.56320000000000003</v>
      </c>
      <c r="I33" s="66">
        <f t="shared" si="3"/>
        <v>27</v>
      </c>
      <c r="J33" s="65">
        <f>VLOOKUP($A33,'Return Data'!$B$7:$R$2843,12,0)</f>
        <v>2.907</v>
      </c>
      <c r="K33" s="66">
        <f t="shared" si="8"/>
        <v>30</v>
      </c>
      <c r="L33" s="65">
        <f>VLOOKUP($A33,'Return Data'!$B$7:$R$2843,13,0)</f>
        <v>4.7252999999999998</v>
      </c>
      <c r="M33" s="66">
        <f t="shared" si="9"/>
        <v>19</v>
      </c>
      <c r="N33" s="65">
        <f>VLOOKUP($A33,'Return Data'!$B$7:$R$2843,17,0)</f>
        <v>4.9379</v>
      </c>
      <c r="O33" s="66">
        <f t="shared" si="10"/>
        <v>25</v>
      </c>
      <c r="P33" s="65">
        <f>VLOOKUP($A33,'Return Data'!$B$7:$R$2843,14,0)</f>
        <v>2.9624000000000001</v>
      </c>
      <c r="Q33" s="66">
        <f t="shared" si="11"/>
        <v>27</v>
      </c>
      <c r="R33" s="65">
        <f>VLOOKUP($A33,'Return Data'!$B$7:$R$2843,16,0)</f>
        <v>5.6372</v>
      </c>
      <c r="S33" s="67">
        <f t="shared" si="0"/>
        <v>29</v>
      </c>
    </row>
    <row r="34" spans="1:19" x14ac:dyDescent="0.3">
      <c r="A34" s="82" t="s">
        <v>1134</v>
      </c>
      <c r="B34" s="64">
        <f>VLOOKUP($A34,'Return Data'!$B$7:$R$2843,3,0)</f>
        <v>44368</v>
      </c>
      <c r="C34" s="65">
        <f>VLOOKUP($A34,'Return Data'!$B$7:$R$2843,4,0)</f>
        <v>65.938199999999995</v>
      </c>
      <c r="D34" s="65">
        <f>VLOOKUP($A34,'Return Data'!$B$7:$R$2843,9,0)</f>
        <v>7.7466999999999997</v>
      </c>
      <c r="E34" s="66">
        <f t="shared" si="1"/>
        <v>7</v>
      </c>
      <c r="F34" s="65">
        <f>VLOOKUP($A34,'Return Data'!$B$7:$R$2843,10,0)</f>
        <v>10.132</v>
      </c>
      <c r="G34" s="66">
        <f t="shared" si="2"/>
        <v>12</v>
      </c>
      <c r="H34" s="65">
        <f>VLOOKUP($A34,'Return Data'!$B$7:$R$2843,11,0)</f>
        <v>1.9278</v>
      </c>
      <c r="I34" s="66">
        <f t="shared" si="3"/>
        <v>23</v>
      </c>
      <c r="J34" s="65">
        <f>VLOOKUP($A34,'Return Data'!$B$7:$R$2843,12,0)</f>
        <v>6.1025999999999998</v>
      </c>
      <c r="K34" s="66">
        <f t="shared" si="8"/>
        <v>13</v>
      </c>
      <c r="L34" s="65">
        <f>VLOOKUP($A34,'Return Data'!$B$7:$R$2843,13,0)</f>
        <v>5.8193000000000001</v>
      </c>
      <c r="M34" s="66">
        <f t="shared" si="9"/>
        <v>14</v>
      </c>
      <c r="N34" s="65">
        <f>VLOOKUP($A34,'Return Data'!$B$7:$R$2843,17,0)</f>
        <v>9.3217999999999996</v>
      </c>
      <c r="O34" s="66">
        <f t="shared" si="10"/>
        <v>8</v>
      </c>
      <c r="P34" s="65">
        <f>VLOOKUP($A34,'Return Data'!$B$7:$R$2843,14,0)</f>
        <v>10.042</v>
      </c>
      <c r="Q34" s="66">
        <f t="shared" si="11"/>
        <v>6</v>
      </c>
      <c r="R34" s="65">
        <f>VLOOKUP($A34,'Return Data'!$B$7:$R$2843,16,0)</f>
        <v>8.3899000000000008</v>
      </c>
      <c r="S34" s="67">
        <f t="shared" si="0"/>
        <v>17</v>
      </c>
    </row>
    <row r="35" spans="1:19" x14ac:dyDescent="0.3">
      <c r="A35" s="82" t="s">
        <v>1137</v>
      </c>
      <c r="B35" s="64">
        <f>VLOOKUP($A35,'Return Data'!$B$7:$R$2843,3,0)</f>
        <v>44368</v>
      </c>
      <c r="C35" s="65">
        <f>VLOOKUP($A35,'Return Data'!$B$7:$R$2843,4,0)</f>
        <v>60.076500000000003</v>
      </c>
      <c r="D35" s="65">
        <f>VLOOKUP($A35,'Return Data'!$B$7:$R$2843,9,0)</f>
        <v>-0.52500000000000002</v>
      </c>
      <c r="E35" s="66">
        <f t="shared" si="1"/>
        <v>31</v>
      </c>
      <c r="F35" s="65">
        <f>VLOOKUP($A35,'Return Data'!$B$7:$R$2843,10,0)</f>
        <v>6.1060999999999996</v>
      </c>
      <c r="G35" s="66">
        <f t="shared" si="2"/>
        <v>31</v>
      </c>
      <c r="H35" s="65">
        <f>VLOOKUP($A35,'Return Data'!$B$7:$R$2843,11,0)</f>
        <v>1.4455</v>
      </c>
      <c r="I35" s="66">
        <f t="shared" si="3"/>
        <v>25</v>
      </c>
      <c r="J35" s="65">
        <f>VLOOKUP($A35,'Return Data'!$B$7:$R$2843,12,0)</f>
        <v>3.3961000000000001</v>
      </c>
      <c r="K35" s="66">
        <f t="shared" si="8"/>
        <v>28</v>
      </c>
      <c r="L35" s="65">
        <f>VLOOKUP($A35,'Return Data'!$B$7:$R$2843,13,0)</f>
        <v>3.3723999999999998</v>
      </c>
      <c r="M35" s="66">
        <f t="shared" si="9"/>
        <v>27</v>
      </c>
      <c r="N35" s="65">
        <f>VLOOKUP($A35,'Return Data'!$B$7:$R$2843,17,0)</f>
        <v>7.3160999999999996</v>
      </c>
      <c r="O35" s="66">
        <f t="shared" si="10"/>
        <v>22</v>
      </c>
      <c r="P35" s="65">
        <f>VLOOKUP($A35,'Return Data'!$B$7:$R$2843,14,0)</f>
        <v>8.5442999999999998</v>
      </c>
      <c r="Q35" s="66">
        <f t="shared" si="11"/>
        <v>16</v>
      </c>
      <c r="R35" s="65">
        <f>VLOOKUP($A35,'Return Data'!$B$7:$R$2843,16,0)</f>
        <v>7.6173999999999999</v>
      </c>
      <c r="S35" s="67">
        <f t="shared" si="0"/>
        <v>22</v>
      </c>
    </row>
    <row r="36" spans="1:19" x14ac:dyDescent="0.3">
      <c r="A36" s="82" t="s">
        <v>1139</v>
      </c>
      <c r="B36" s="64">
        <f>VLOOKUP($A36,'Return Data'!$B$7:$R$2843,3,0)</f>
        <v>44368</v>
      </c>
      <c r="C36" s="65">
        <f>VLOOKUP($A36,'Return Data'!$B$7:$R$2843,4,0)</f>
        <v>76.609300000000005</v>
      </c>
      <c r="D36" s="65">
        <f>VLOOKUP($A36,'Return Data'!$B$7:$R$2843,9,0)</f>
        <v>-0.72960000000000003</v>
      </c>
      <c r="E36" s="66">
        <f t="shared" si="1"/>
        <v>32</v>
      </c>
      <c r="F36" s="65">
        <f>VLOOKUP($A36,'Return Data'!$B$7:$R$2843,10,0)</f>
        <v>9.2233000000000001</v>
      </c>
      <c r="G36" s="66">
        <f t="shared" si="2"/>
        <v>18</v>
      </c>
      <c r="H36" s="65">
        <f>VLOOKUP($A36,'Return Data'!$B$7:$R$2843,11,0)</f>
        <v>1.6068</v>
      </c>
      <c r="I36" s="66">
        <f t="shared" si="3"/>
        <v>24</v>
      </c>
      <c r="J36" s="65">
        <f>VLOOKUP($A36,'Return Data'!$B$7:$R$2843,12,0)</f>
        <v>4.4771999999999998</v>
      </c>
      <c r="K36" s="66">
        <f t="shared" si="8"/>
        <v>22</v>
      </c>
      <c r="L36" s="65">
        <f>VLOOKUP($A36,'Return Data'!$B$7:$R$2843,13,0)</f>
        <v>4.0869999999999997</v>
      </c>
      <c r="M36" s="66">
        <f t="shared" si="9"/>
        <v>22</v>
      </c>
      <c r="N36" s="65">
        <f>VLOOKUP($A36,'Return Data'!$B$7:$R$2843,17,0)</f>
        <v>8.3354999999999997</v>
      </c>
      <c r="O36" s="66">
        <f t="shared" si="10"/>
        <v>16</v>
      </c>
      <c r="P36" s="65">
        <f>VLOOKUP($A36,'Return Data'!$B$7:$R$2843,14,0)</f>
        <v>10.0672</v>
      </c>
      <c r="Q36" s="66">
        <f t="shared" si="11"/>
        <v>5</v>
      </c>
      <c r="R36" s="65">
        <f>VLOOKUP($A36,'Return Data'!$B$7:$R$2843,16,0)</f>
        <v>8.6660000000000004</v>
      </c>
      <c r="S36" s="67">
        <f t="shared" si="0"/>
        <v>14</v>
      </c>
    </row>
    <row r="37" spans="1:19" x14ac:dyDescent="0.3">
      <c r="A37" s="82" t="s">
        <v>1140</v>
      </c>
      <c r="B37" s="64">
        <f>VLOOKUP($A37,'Return Data'!$B$7:$R$2843,3,0)</f>
        <v>44368</v>
      </c>
      <c r="C37" s="65">
        <f>VLOOKUP($A37,'Return Data'!$B$7:$R$2843,4,0)</f>
        <v>58.383800000000001</v>
      </c>
      <c r="D37" s="65">
        <f>VLOOKUP($A37,'Return Data'!$B$7:$R$2843,9,0)</f>
        <v>5.8002000000000002</v>
      </c>
      <c r="E37" s="66">
        <f t="shared" si="1"/>
        <v>10</v>
      </c>
      <c r="F37" s="65">
        <f>VLOOKUP($A37,'Return Data'!$B$7:$R$2843,10,0)</f>
        <v>9.1416000000000004</v>
      </c>
      <c r="G37" s="66">
        <f t="shared" si="2"/>
        <v>19</v>
      </c>
      <c r="H37" s="65">
        <f>VLOOKUP($A37,'Return Data'!$B$7:$R$2843,11,0)</f>
        <v>4.1752000000000002</v>
      </c>
      <c r="I37" s="66">
        <f t="shared" si="3"/>
        <v>10</v>
      </c>
      <c r="J37" s="65">
        <f>VLOOKUP($A37,'Return Data'!$B$7:$R$2843,12,0)</f>
        <v>6.6474000000000002</v>
      </c>
      <c r="K37" s="66">
        <f t="shared" si="8"/>
        <v>11</v>
      </c>
      <c r="L37" s="65">
        <f>VLOOKUP($A37,'Return Data'!$B$7:$R$2843,13,0)</f>
        <v>7.3482000000000003</v>
      </c>
      <c r="M37" s="66">
        <f t="shared" si="9"/>
        <v>10</v>
      </c>
      <c r="N37" s="65">
        <f>VLOOKUP($A37,'Return Data'!$B$7:$R$2843,17,0)</f>
        <v>10.3043</v>
      </c>
      <c r="O37" s="66">
        <f t="shared" si="10"/>
        <v>1</v>
      </c>
      <c r="P37" s="65">
        <f>VLOOKUP($A37,'Return Data'!$B$7:$R$2843,14,0)</f>
        <v>10.2592</v>
      </c>
      <c r="Q37" s="66">
        <f t="shared" si="11"/>
        <v>2</v>
      </c>
      <c r="R37" s="65">
        <f>VLOOKUP($A37,'Return Data'!$B$7:$R$2843,16,0)</f>
        <v>8.8786000000000005</v>
      </c>
      <c r="S37" s="67">
        <f t="shared" si="0"/>
        <v>9</v>
      </c>
    </row>
    <row r="38" spans="1:19" x14ac:dyDescent="0.3">
      <c r="A38" s="82" t="s">
        <v>1142</v>
      </c>
      <c r="B38" s="64">
        <f>VLOOKUP($A38,'Return Data'!$B$7:$R$2843,3,0)</f>
        <v>44368</v>
      </c>
      <c r="C38" s="65">
        <f>VLOOKUP($A38,'Return Data'!$B$7:$R$2843,4,0)</f>
        <v>70.623000000000005</v>
      </c>
      <c r="D38" s="65">
        <f>VLOOKUP($A38,'Return Data'!$B$7:$R$2843,9,0)</f>
        <v>4.3944000000000001</v>
      </c>
      <c r="E38" s="66">
        <f t="shared" si="1"/>
        <v>14</v>
      </c>
      <c r="F38" s="65">
        <f>VLOOKUP($A38,'Return Data'!$B$7:$R$2843,10,0)</f>
        <v>10.622199999999999</v>
      </c>
      <c r="G38" s="66">
        <f t="shared" si="2"/>
        <v>10</v>
      </c>
      <c r="H38" s="65">
        <f>VLOOKUP($A38,'Return Data'!$B$7:$R$2843,11,0)</f>
        <v>2.8170999999999999</v>
      </c>
      <c r="I38" s="66">
        <f t="shared" si="3"/>
        <v>16</v>
      </c>
      <c r="J38" s="65">
        <f>VLOOKUP($A38,'Return Data'!$B$7:$R$2843,12,0)</f>
        <v>5.1081000000000003</v>
      </c>
      <c r="K38" s="66">
        <f t="shared" si="8"/>
        <v>18</v>
      </c>
      <c r="L38" s="65">
        <f>VLOOKUP($A38,'Return Data'!$B$7:$R$2843,13,0)</f>
        <v>6.4654999999999996</v>
      </c>
      <c r="M38" s="66">
        <f t="shared" si="9"/>
        <v>13</v>
      </c>
      <c r="N38" s="65">
        <f>VLOOKUP($A38,'Return Data'!$B$7:$R$2843,17,0)</f>
        <v>9.1182999999999996</v>
      </c>
      <c r="O38" s="66">
        <f t="shared" si="10"/>
        <v>11</v>
      </c>
      <c r="P38" s="65">
        <f>VLOOKUP($A38,'Return Data'!$B$7:$R$2843,14,0)</f>
        <v>9.0764999999999993</v>
      </c>
      <c r="Q38" s="66">
        <f t="shared" si="11"/>
        <v>12</v>
      </c>
      <c r="R38" s="65">
        <f>VLOOKUP($A38,'Return Data'!$B$7:$R$2843,16,0)</f>
        <v>8.6874000000000002</v>
      </c>
      <c r="S38" s="67">
        <f t="shared" si="0"/>
        <v>13</v>
      </c>
    </row>
    <row r="39" spans="1:19" x14ac:dyDescent="0.3">
      <c r="A39" s="82" t="s">
        <v>1144</v>
      </c>
      <c r="B39" s="64">
        <f>VLOOKUP($A39,'Return Data'!$B$7:$R$2843,3,0)</f>
        <v>44368</v>
      </c>
      <c r="C39" s="65">
        <f>VLOOKUP($A39,'Return Data'!$B$7:$R$2843,4,0)</f>
        <v>1.7522</v>
      </c>
      <c r="D39" s="65">
        <f>VLOOKUP($A39,'Return Data'!$B$7:$R$2843,9,0)</f>
        <v>11.055899999999999</v>
      </c>
      <c r="E39" s="66">
        <f t="shared" si="1"/>
        <v>2</v>
      </c>
      <c r="F39" s="65">
        <f>VLOOKUP($A39,'Return Data'!$B$7:$R$2843,10,0)</f>
        <v>11.264900000000001</v>
      </c>
      <c r="G39" s="66">
        <f t="shared" si="2"/>
        <v>8</v>
      </c>
      <c r="H39" s="65">
        <f>VLOOKUP($A39,'Return Data'!$B$7:$R$2843,11,0)</f>
        <v>-40.2087</v>
      </c>
      <c r="I39" s="66">
        <f t="shared" si="3"/>
        <v>32</v>
      </c>
      <c r="J39" s="65"/>
      <c r="K39" s="66"/>
      <c r="L39" s="65"/>
      <c r="M39" s="66"/>
      <c r="N39" s="65"/>
      <c r="O39" s="66"/>
      <c r="P39" s="65"/>
      <c r="Q39" s="66"/>
      <c r="R39" s="65">
        <f>VLOOKUP($A39,'Return Data'!$B$7:$R$2843,16,0)</f>
        <v>-10.670999999999999</v>
      </c>
      <c r="S39" s="67">
        <f t="shared" si="0"/>
        <v>31</v>
      </c>
    </row>
    <row r="40" spans="1:19" x14ac:dyDescent="0.3">
      <c r="A40" s="82" t="s">
        <v>1146</v>
      </c>
      <c r="B40" s="64">
        <f>VLOOKUP($A40,'Return Data'!$B$7:$R$2843,3,0)</f>
        <v>44368</v>
      </c>
      <c r="C40" s="65">
        <f>VLOOKUP($A40,'Return Data'!$B$7:$R$2843,4,0)</f>
        <v>54.714199999999998</v>
      </c>
      <c r="D40" s="65">
        <f>VLOOKUP($A40,'Return Data'!$B$7:$R$2843,9,0)</f>
        <v>2.1385999999999998</v>
      </c>
      <c r="E40" s="66">
        <f t="shared" si="1"/>
        <v>19</v>
      </c>
      <c r="F40" s="65">
        <f>VLOOKUP($A40,'Return Data'!$B$7:$R$2843,10,0)</f>
        <v>6.3832000000000004</v>
      </c>
      <c r="G40" s="66">
        <f t="shared" si="2"/>
        <v>29</v>
      </c>
      <c r="H40" s="65">
        <f>VLOOKUP($A40,'Return Data'!$B$7:$R$2843,11,0)</f>
        <v>2.1109</v>
      </c>
      <c r="I40" s="66">
        <f t="shared" si="3"/>
        <v>22</v>
      </c>
      <c r="J40" s="65">
        <f>VLOOKUP($A40,'Return Data'!$B$7:$R$2843,12,0)</f>
        <v>3.6198000000000001</v>
      </c>
      <c r="K40" s="66">
        <f>RANK(J40,J$8:J$42,0)</f>
        <v>26</v>
      </c>
      <c r="L40" s="65">
        <f>VLOOKUP($A40,'Return Data'!$B$7:$R$2843,13,0)</f>
        <v>3.8839000000000001</v>
      </c>
      <c r="M40" s="66">
        <f>RANK(L40,L$8:L$42,0)</f>
        <v>23</v>
      </c>
      <c r="N40" s="65">
        <f>VLOOKUP($A40,'Return Data'!$B$7:$R$2843,17,0)</f>
        <v>2.1078000000000001</v>
      </c>
      <c r="O40" s="66">
        <f>RANK(N40,N$8:N$42,0)</f>
        <v>29</v>
      </c>
      <c r="P40" s="65">
        <f>VLOOKUP($A40,'Return Data'!$B$7:$R$2843,14,0)</f>
        <v>0.19270000000000001</v>
      </c>
      <c r="Q40" s="66">
        <f>RANK(P40,P$8:P$42,0)</f>
        <v>28</v>
      </c>
      <c r="R40" s="65">
        <f>VLOOKUP($A40,'Return Data'!$B$7:$R$2843,16,0)</f>
        <v>5.7190000000000003</v>
      </c>
      <c r="S40" s="67">
        <f t="shared" si="0"/>
        <v>28</v>
      </c>
    </row>
    <row r="41" spans="1:19" x14ac:dyDescent="0.3">
      <c r="A41" s="82" t="s">
        <v>1009</v>
      </c>
      <c r="B41" s="64">
        <f>VLOOKUP($A41,'Return Data'!$B$7:$R$2843,3,0)</f>
        <v>44368</v>
      </c>
      <c r="C41" s="65">
        <f>VLOOKUP($A41,'Return Data'!$B$7:$R$2843,4,0)</f>
        <v>76.668999999999997</v>
      </c>
      <c r="D41" s="65">
        <f>VLOOKUP($A41,'Return Data'!$B$7:$R$2843,9,0)</f>
        <v>-5.7689000000000004</v>
      </c>
      <c r="E41" s="66">
        <f t="shared" si="1"/>
        <v>33</v>
      </c>
      <c r="F41" s="65">
        <f>VLOOKUP($A41,'Return Data'!$B$7:$R$2843,10,0)</f>
        <v>9.8645999999999994</v>
      </c>
      <c r="G41" s="66">
        <f t="shared" si="2"/>
        <v>14</v>
      </c>
      <c r="H41" s="65">
        <f>VLOOKUP($A41,'Return Data'!$B$7:$R$2843,11,0)</f>
        <v>0.15160000000000001</v>
      </c>
      <c r="I41" s="66">
        <f t="shared" si="3"/>
        <v>29</v>
      </c>
      <c r="J41" s="65">
        <f>VLOOKUP($A41,'Return Data'!$B$7:$R$2843,12,0)</f>
        <v>3.4260999999999999</v>
      </c>
      <c r="K41" s="66">
        <f>RANK(J41,J$8:J$42,0)</f>
        <v>27</v>
      </c>
      <c r="L41" s="65">
        <f>VLOOKUP($A41,'Return Data'!$B$7:$R$2843,13,0)</f>
        <v>3.6389</v>
      </c>
      <c r="M41" s="66">
        <f>RANK(L41,L$8:L$42,0)</f>
        <v>25</v>
      </c>
      <c r="N41" s="65">
        <f>VLOOKUP($A41,'Return Data'!$B$7:$R$2843,17,0)</f>
        <v>7.9638</v>
      </c>
      <c r="O41" s="66">
        <f>RANK(N41,N$8:N$42,0)</f>
        <v>18</v>
      </c>
      <c r="P41" s="65">
        <f>VLOOKUP($A41,'Return Data'!$B$7:$R$2843,14,0)</f>
        <v>10.1539</v>
      </c>
      <c r="Q41" s="66">
        <f>RANK(P41,P$8:P$42,0)</f>
        <v>3</v>
      </c>
      <c r="R41" s="65">
        <f>VLOOKUP($A41,'Return Data'!$B$7:$R$2843,16,0)</f>
        <v>9.1786999999999992</v>
      </c>
      <c r="S41" s="67">
        <f t="shared" si="0"/>
        <v>5</v>
      </c>
    </row>
    <row r="42" spans="1:19" x14ac:dyDescent="0.3">
      <c r="A42" s="82" t="s">
        <v>1011</v>
      </c>
      <c r="B42" s="64">
        <f>VLOOKUP($A42,'Return Data'!$B$7:$R$2843,3,0)</f>
        <v>44368</v>
      </c>
      <c r="C42" s="65">
        <f>VLOOKUP($A42,'Return Data'!$B$7:$R$2843,4,0)</f>
        <v>13.879799999999999</v>
      </c>
      <c r="D42" s="65">
        <f>VLOOKUP($A42,'Return Data'!$B$7:$R$2843,9,0)</f>
        <v>-10.2507</v>
      </c>
      <c r="E42" s="66">
        <f t="shared" si="1"/>
        <v>34</v>
      </c>
      <c r="F42" s="65">
        <f>VLOOKUP($A42,'Return Data'!$B$7:$R$2843,10,0)</f>
        <v>4.4625000000000004</v>
      </c>
      <c r="G42" s="66">
        <f t="shared" si="2"/>
        <v>33</v>
      </c>
      <c r="H42" s="65">
        <f>VLOOKUP($A42,'Return Data'!$B$7:$R$2843,11,0)</f>
        <v>-1.9998</v>
      </c>
      <c r="I42" s="66">
        <f t="shared" si="3"/>
        <v>31</v>
      </c>
      <c r="J42" s="65">
        <f>VLOOKUP($A42,'Return Data'!$B$7:$R$2843,12,0)</f>
        <v>3.0423</v>
      </c>
      <c r="K42" s="66">
        <f>RANK(J42,J$8:J$42,0)</f>
        <v>29</v>
      </c>
      <c r="L42" s="65">
        <f>VLOOKUP($A42,'Return Data'!$B$7:$R$2843,13,0)</f>
        <v>2.8980999999999999</v>
      </c>
      <c r="M42" s="66">
        <f>RANK(L42,L$8:L$42,0)</f>
        <v>29</v>
      </c>
      <c r="N42" s="65">
        <f>VLOOKUP($A42,'Return Data'!$B$7:$R$2843,17,0)</f>
        <v>7.6755000000000004</v>
      </c>
      <c r="O42" s="66">
        <f>RANK(N42,N$8:N$42,0)</f>
        <v>20</v>
      </c>
      <c r="P42" s="65"/>
      <c r="Q42" s="66"/>
      <c r="R42" s="65">
        <f>VLOOKUP($A42,'Return Data'!$B$7:$R$2843,16,0)</f>
        <v>11.7058</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3.7541029411764697</v>
      </c>
      <c r="E44" s="88"/>
      <c r="F44" s="89">
        <f>AVERAGE(F8:F42)</f>
        <v>9.3205176470588231</v>
      </c>
      <c r="G44" s="88"/>
      <c r="H44" s="89">
        <f>AVERAGE(H8:H42)</f>
        <v>-0.14348823529411744</v>
      </c>
      <c r="I44" s="88"/>
      <c r="J44" s="89">
        <f>AVERAGE(J8:J42)</f>
        <v>6.2934032258064532</v>
      </c>
      <c r="K44" s="88"/>
      <c r="L44" s="89">
        <f>AVERAGE(L8:L42)</f>
        <v>6.137419354838709</v>
      </c>
      <c r="M44" s="88"/>
      <c r="N44" s="89">
        <f>AVERAGE(N8:N42)</f>
        <v>7.1605033333333346</v>
      </c>
      <c r="O44" s="88"/>
      <c r="P44" s="89">
        <f>AVERAGE(P8:P42)</f>
        <v>7.1182310344827586</v>
      </c>
      <c r="Q44" s="88"/>
      <c r="R44" s="89">
        <f>AVERAGE(R8:R42)</f>
        <v>4.8092942857142864</v>
      </c>
      <c r="S44" s="90"/>
    </row>
    <row r="45" spans="1:19" x14ac:dyDescent="0.3">
      <c r="A45" s="87" t="s">
        <v>28</v>
      </c>
      <c r="B45" s="88"/>
      <c r="C45" s="88"/>
      <c r="D45" s="89">
        <f>MIN(D8:D42)</f>
        <v>-10.2507</v>
      </c>
      <c r="E45" s="88"/>
      <c r="F45" s="89">
        <f>MIN(F8:F42)</f>
        <v>0</v>
      </c>
      <c r="G45" s="88"/>
      <c r="H45" s="89">
        <f>MIN(H8:H42)</f>
        <v>-41.247799999999998</v>
      </c>
      <c r="I45" s="88"/>
      <c r="J45" s="89">
        <f>MIN(J8:J42)</f>
        <v>0</v>
      </c>
      <c r="K45" s="88"/>
      <c r="L45" s="89">
        <f>MIN(L8:L42)</f>
        <v>0</v>
      </c>
      <c r="M45" s="88"/>
      <c r="N45" s="89">
        <f>MIN(N8:N42)</f>
        <v>-11.615399999999999</v>
      </c>
      <c r="O45" s="88"/>
      <c r="P45" s="89">
        <f>MIN(P8:P42)</f>
        <v>-7.5391000000000004</v>
      </c>
      <c r="Q45" s="88"/>
      <c r="R45" s="89">
        <f>MIN(R8:R42)</f>
        <v>-22.5351</v>
      </c>
      <c r="S45" s="90"/>
    </row>
    <row r="46" spans="1:19" ht="15" thickBot="1" x14ac:dyDescent="0.35">
      <c r="A46" s="91" t="s">
        <v>29</v>
      </c>
      <c r="B46" s="92"/>
      <c r="C46" s="92"/>
      <c r="D46" s="93">
        <f>MAX(D8:D42)</f>
        <v>23.447299999999998</v>
      </c>
      <c r="E46" s="92"/>
      <c r="F46" s="93">
        <f>MAX(F8:F42)</f>
        <v>23.158100000000001</v>
      </c>
      <c r="G46" s="92"/>
      <c r="H46" s="93">
        <f>MAX(H8:H42)</f>
        <v>20.559200000000001</v>
      </c>
      <c r="I46" s="92"/>
      <c r="J46" s="93">
        <f>MAX(J8:J42)</f>
        <v>25.472100000000001</v>
      </c>
      <c r="K46" s="92"/>
      <c r="L46" s="93">
        <f>MAX(L8:L42)</f>
        <v>16.277100000000001</v>
      </c>
      <c r="M46" s="92"/>
      <c r="N46" s="93">
        <f>MAX(N8:N42)</f>
        <v>10.3043</v>
      </c>
      <c r="O46" s="92"/>
      <c r="P46" s="93">
        <f>MAX(P8:P42)</f>
        <v>10.2887</v>
      </c>
      <c r="Q46" s="92"/>
      <c r="R46" s="93">
        <f>MAX(R8:R42)</f>
        <v>11.7058</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44368</v>
      </c>
      <c r="C8" s="65">
        <f>VLOOKUP($A8,'Return Data'!$B$7:$R$2843,4,0)</f>
        <v>24.610099999999999</v>
      </c>
      <c r="D8" s="65">
        <f>VLOOKUP($A8,'Return Data'!$B$7:$R$2843,9,0)</f>
        <v>8.4324999999999992</v>
      </c>
      <c r="E8" s="66">
        <f>RANK(D8,D$8:D$42,0)</f>
        <v>5</v>
      </c>
      <c r="F8" s="65">
        <f>VLOOKUP($A8,'Return Data'!$B$7:$R$2843,10,0)</f>
        <v>9.4151000000000007</v>
      </c>
      <c r="G8" s="66">
        <f>RANK(F8,F$8:F$42,0)</f>
        <v>12</v>
      </c>
      <c r="H8" s="65">
        <f>VLOOKUP($A8,'Return Data'!$B$7:$R$2843,11,0)</f>
        <v>9.4647000000000006</v>
      </c>
      <c r="I8" s="66">
        <f>RANK(H8,H$8:H$42,0)</f>
        <v>2</v>
      </c>
      <c r="J8" s="65">
        <f>VLOOKUP($A8,'Return Data'!$B$7:$R$2843,12,0)</f>
        <v>9.1788000000000007</v>
      </c>
      <c r="K8" s="66">
        <f>RANK(J8,J$8:J$42,0)</f>
        <v>2</v>
      </c>
      <c r="L8" s="65">
        <f>VLOOKUP($A8,'Return Data'!$B$7:$R$2843,13,0)</f>
        <v>15.569100000000001</v>
      </c>
      <c r="M8" s="66">
        <f>RANK(L8,L$8:L$42,0)</f>
        <v>1</v>
      </c>
      <c r="N8" s="65">
        <f>VLOOKUP($A8,'Return Data'!$B$7:$R$2843,17,0)</f>
        <v>3.4447999999999999</v>
      </c>
      <c r="O8" s="66">
        <f>RANK(N8,N$8:N$42,0)</f>
        <v>26</v>
      </c>
      <c r="P8" s="65">
        <f>VLOOKUP($A8,'Return Data'!$B$7:$R$2843,14,0)</f>
        <v>3.6349</v>
      </c>
      <c r="Q8" s="66">
        <f>RANK(P8,P$8:P$42,0)</f>
        <v>23</v>
      </c>
      <c r="R8" s="65">
        <f>VLOOKUP($A8,'Return Data'!$B$7:$R$2843,16,0)</f>
        <v>7.6289999999999996</v>
      </c>
      <c r="S8" s="67">
        <f t="shared" ref="S8:S42" si="0">RANK(R8,R$8:R$42,0)</f>
        <v>22</v>
      </c>
    </row>
    <row r="9" spans="1:19" x14ac:dyDescent="0.3">
      <c r="A9" s="82" t="s">
        <v>1075</v>
      </c>
      <c r="B9" s="64">
        <f>VLOOKUP($A9,'Return Data'!$B$7:$R$2843,3,0)</f>
        <v>44368</v>
      </c>
      <c r="C9" s="65">
        <f>VLOOKUP($A9,'Return Data'!$B$7:$R$2843,4,0)</f>
        <v>1.3322000000000001</v>
      </c>
      <c r="D9" s="65"/>
      <c r="E9" s="66"/>
      <c r="F9" s="65"/>
      <c r="G9" s="66"/>
      <c r="H9" s="65"/>
      <c r="I9" s="66"/>
      <c r="J9" s="65"/>
      <c r="K9" s="66"/>
      <c r="L9" s="65"/>
      <c r="M9" s="66"/>
      <c r="N9" s="65"/>
      <c r="O9" s="66"/>
      <c r="P9" s="65"/>
      <c r="Q9" s="66"/>
      <c r="R9" s="65">
        <f>VLOOKUP($A9,'Return Data'!$B$7:$R$2843,16,0)</f>
        <v>-15.970700000000001</v>
      </c>
      <c r="S9" s="67">
        <f t="shared" si="0"/>
        <v>34</v>
      </c>
    </row>
    <row r="10" spans="1:19" x14ac:dyDescent="0.3">
      <c r="A10" s="82" t="s">
        <v>1077</v>
      </c>
      <c r="B10" s="64">
        <f>VLOOKUP($A10,'Return Data'!$B$7:$R$2843,3,0)</f>
        <v>44368</v>
      </c>
      <c r="C10" s="65">
        <f>VLOOKUP($A10,'Return Data'!$B$7:$R$2843,4,0)</f>
        <v>21.4909</v>
      </c>
      <c r="D10" s="65">
        <f>VLOOKUP($A10,'Return Data'!$B$7:$R$2843,9,0)</f>
        <v>4.5317999999999996</v>
      </c>
      <c r="E10" s="66">
        <f t="shared" ref="E10:E42" si="1">RANK(D10,D$8:D$42,0)</f>
        <v>11</v>
      </c>
      <c r="F10" s="65">
        <f>VLOOKUP($A10,'Return Data'!$B$7:$R$2843,10,0)</f>
        <v>9.3400999999999996</v>
      </c>
      <c r="G10" s="66">
        <f t="shared" ref="G10:G42" si="2">RANK(F10,F$8:F$42,0)</f>
        <v>13</v>
      </c>
      <c r="H10" s="65">
        <f>VLOOKUP($A10,'Return Data'!$B$7:$R$2843,11,0)</f>
        <v>5.4551999999999996</v>
      </c>
      <c r="I10" s="66">
        <f t="shared" ref="I10:I42" si="3">RANK(H10,H$8:H$42,0)</f>
        <v>4</v>
      </c>
      <c r="J10" s="65">
        <f>VLOOKUP($A10,'Return Data'!$B$7:$R$2843,12,0)</f>
        <v>7.4874000000000001</v>
      </c>
      <c r="K10" s="66">
        <f t="shared" ref="K10:K19" si="4">RANK(J10,J$8:J$42,0)</f>
        <v>6</v>
      </c>
      <c r="L10" s="65">
        <f>VLOOKUP($A10,'Return Data'!$B$7:$R$2843,13,0)</f>
        <v>8.3577999999999992</v>
      </c>
      <c r="M10" s="66">
        <f t="shared" ref="M10:M19" si="5">RANK(L10,L$8:L$42,0)</f>
        <v>6</v>
      </c>
      <c r="N10" s="65">
        <f>VLOOKUP($A10,'Return Data'!$B$7:$R$2843,17,0)</f>
        <v>9</v>
      </c>
      <c r="O10" s="66">
        <f t="shared" ref="O10:O19" si="6">RANK(N10,N$8:N$42,0)</f>
        <v>5</v>
      </c>
      <c r="P10" s="65">
        <f>VLOOKUP($A10,'Return Data'!$B$7:$R$2843,14,0)</f>
        <v>8.0967000000000002</v>
      </c>
      <c r="Q10" s="66">
        <f t="shared" ref="Q10:Q19" si="7">RANK(P10,P$8:P$42,0)</f>
        <v>14</v>
      </c>
      <c r="R10" s="65">
        <f>VLOOKUP($A10,'Return Data'!$B$7:$R$2843,16,0)</f>
        <v>8.6336999999999993</v>
      </c>
      <c r="S10" s="67">
        <f t="shared" si="0"/>
        <v>7</v>
      </c>
    </row>
    <row r="11" spans="1:19" x14ac:dyDescent="0.3">
      <c r="A11" s="82" t="s">
        <v>1078</v>
      </c>
      <c r="B11" s="64">
        <f>VLOOKUP($A11,'Return Data'!$B$7:$R$2843,3,0)</f>
        <v>44368</v>
      </c>
      <c r="C11" s="65">
        <f>VLOOKUP($A11,'Return Data'!$B$7:$R$2843,4,0)</f>
        <v>15.032299999999999</v>
      </c>
      <c r="D11" s="65">
        <f>VLOOKUP($A11,'Return Data'!$B$7:$R$2843,9,0)</f>
        <v>-0.2036</v>
      </c>
      <c r="E11" s="66">
        <f t="shared" si="1"/>
        <v>26</v>
      </c>
      <c r="F11" s="65">
        <f>VLOOKUP($A11,'Return Data'!$B$7:$R$2843,10,0)</f>
        <v>6.7165999999999997</v>
      </c>
      <c r="G11" s="66">
        <f t="shared" si="2"/>
        <v>26</v>
      </c>
      <c r="H11" s="65">
        <f>VLOOKUP($A11,'Return Data'!$B$7:$R$2843,11,0)</f>
        <v>1.7454000000000001</v>
      </c>
      <c r="I11" s="66">
        <f t="shared" si="3"/>
        <v>19</v>
      </c>
      <c r="J11" s="65">
        <f>VLOOKUP($A11,'Return Data'!$B$7:$R$2843,12,0)</f>
        <v>4.2507999999999999</v>
      </c>
      <c r="K11" s="66">
        <f t="shared" si="4"/>
        <v>19</v>
      </c>
      <c r="L11" s="65">
        <f>VLOOKUP($A11,'Return Data'!$B$7:$R$2843,13,0)</f>
        <v>3.6808999999999998</v>
      </c>
      <c r="M11" s="66">
        <f t="shared" si="5"/>
        <v>20</v>
      </c>
      <c r="N11" s="65">
        <f>VLOOKUP($A11,'Return Data'!$B$7:$R$2843,17,0)</f>
        <v>7.5655000000000001</v>
      </c>
      <c r="O11" s="66">
        <f t="shared" si="6"/>
        <v>15</v>
      </c>
      <c r="P11" s="65">
        <f>VLOOKUP($A11,'Return Data'!$B$7:$R$2843,14,0)</f>
        <v>2.8397999999999999</v>
      </c>
      <c r="Q11" s="66">
        <f t="shared" si="7"/>
        <v>25</v>
      </c>
      <c r="R11" s="65">
        <f>VLOOKUP($A11,'Return Data'!$B$7:$R$2843,16,0)</f>
        <v>5.7327000000000004</v>
      </c>
      <c r="S11" s="67">
        <f t="shared" si="0"/>
        <v>29</v>
      </c>
    </row>
    <row r="12" spans="1:19" x14ac:dyDescent="0.3">
      <c r="A12" s="82" t="s">
        <v>1081</v>
      </c>
      <c r="B12" s="64">
        <f>VLOOKUP($A12,'Return Data'!$B$7:$R$2843,3,0)</f>
        <v>44368</v>
      </c>
      <c r="C12" s="65">
        <f>VLOOKUP($A12,'Return Data'!$B$7:$R$2843,4,0)</f>
        <v>64.463300000000004</v>
      </c>
      <c r="D12" s="65">
        <f>VLOOKUP($A12,'Return Data'!$B$7:$R$2843,9,0)</f>
        <v>3.9731999999999998</v>
      </c>
      <c r="E12" s="66">
        <f t="shared" si="1"/>
        <v>14</v>
      </c>
      <c r="F12" s="65">
        <f>VLOOKUP($A12,'Return Data'!$B$7:$R$2843,10,0)</f>
        <v>9.2840000000000007</v>
      </c>
      <c r="G12" s="66">
        <f t="shared" si="2"/>
        <v>14</v>
      </c>
      <c r="H12" s="65">
        <f>VLOOKUP($A12,'Return Data'!$B$7:$R$2843,11,0)</f>
        <v>3.6465999999999998</v>
      </c>
      <c r="I12" s="66">
        <f t="shared" si="3"/>
        <v>10</v>
      </c>
      <c r="J12" s="65">
        <f>VLOOKUP($A12,'Return Data'!$B$7:$R$2843,12,0)</f>
        <v>5.1816000000000004</v>
      </c>
      <c r="K12" s="66">
        <f t="shared" si="4"/>
        <v>13</v>
      </c>
      <c r="L12" s="65">
        <f>VLOOKUP($A12,'Return Data'!$B$7:$R$2843,13,0)</f>
        <v>5.1734999999999998</v>
      </c>
      <c r="M12" s="66">
        <f t="shared" si="5"/>
        <v>14</v>
      </c>
      <c r="N12" s="65">
        <f>VLOOKUP($A12,'Return Data'!$B$7:$R$2843,17,0)</f>
        <v>7.5007999999999999</v>
      </c>
      <c r="O12" s="66">
        <f t="shared" si="6"/>
        <v>16</v>
      </c>
      <c r="P12" s="65">
        <f>VLOOKUP($A12,'Return Data'!$B$7:$R$2843,14,0)</f>
        <v>5.3540999999999999</v>
      </c>
      <c r="Q12" s="66">
        <f t="shared" si="7"/>
        <v>21</v>
      </c>
      <c r="R12" s="65">
        <f>VLOOKUP($A12,'Return Data'!$B$7:$R$2843,16,0)</f>
        <v>8.0178999999999991</v>
      </c>
      <c r="S12" s="67">
        <f t="shared" si="0"/>
        <v>14</v>
      </c>
    </row>
    <row r="13" spans="1:19" x14ac:dyDescent="0.3">
      <c r="A13" s="82" t="s">
        <v>1084</v>
      </c>
      <c r="B13" s="64">
        <f>VLOOKUP($A13,'Return Data'!$B$7:$R$2843,3,0)</f>
        <v>44368</v>
      </c>
      <c r="C13" s="65">
        <f>VLOOKUP($A13,'Return Data'!$B$7:$R$2843,4,0)</f>
        <v>23.857199999999999</v>
      </c>
      <c r="D13" s="65">
        <f>VLOOKUP($A13,'Return Data'!$B$7:$R$2843,9,0)</f>
        <v>23.446300000000001</v>
      </c>
      <c r="E13" s="66">
        <f t="shared" si="1"/>
        <v>1</v>
      </c>
      <c r="F13" s="65">
        <f>VLOOKUP($A13,'Return Data'!$B$7:$R$2843,10,0)</f>
        <v>23.173400000000001</v>
      </c>
      <c r="G13" s="66">
        <f t="shared" si="2"/>
        <v>1</v>
      </c>
      <c r="H13" s="65">
        <f>VLOOKUP($A13,'Return Data'!$B$7:$R$2843,11,0)</f>
        <v>20.2042</v>
      </c>
      <c r="I13" s="66">
        <f t="shared" si="3"/>
        <v>1</v>
      </c>
      <c r="J13" s="65">
        <f>VLOOKUP($A13,'Return Data'!$B$7:$R$2843,12,0)</f>
        <v>24.947700000000001</v>
      </c>
      <c r="K13" s="66">
        <f t="shared" si="4"/>
        <v>1</v>
      </c>
      <c r="L13" s="65">
        <f>VLOOKUP($A13,'Return Data'!$B$7:$R$2843,13,0)</f>
        <v>10.2209</v>
      </c>
      <c r="M13" s="66">
        <f t="shared" si="5"/>
        <v>2</v>
      </c>
      <c r="N13" s="65">
        <f>VLOOKUP($A13,'Return Data'!$B$7:$R$2843,17,0)</f>
        <v>2.9971999999999999</v>
      </c>
      <c r="O13" s="66">
        <f t="shared" si="6"/>
        <v>27</v>
      </c>
      <c r="P13" s="65">
        <f>VLOOKUP($A13,'Return Data'!$B$7:$R$2843,14,0)</f>
        <v>4.6376999999999997</v>
      </c>
      <c r="Q13" s="66">
        <f t="shared" si="7"/>
        <v>22</v>
      </c>
      <c r="R13" s="65">
        <f>VLOOKUP($A13,'Return Data'!$B$7:$R$2843,16,0)</f>
        <v>7.8297999999999996</v>
      </c>
      <c r="S13" s="67">
        <f t="shared" si="0"/>
        <v>17</v>
      </c>
    </row>
    <row r="14" spans="1:19" x14ac:dyDescent="0.3">
      <c r="A14" s="82" t="s">
        <v>1086</v>
      </c>
      <c r="B14" s="64">
        <f>VLOOKUP($A14,'Return Data'!$B$7:$R$2843,3,0)</f>
        <v>44368</v>
      </c>
      <c r="C14" s="65">
        <f>VLOOKUP($A14,'Return Data'!$B$7:$R$2843,4,0)</f>
        <v>44.225299999999997</v>
      </c>
      <c r="D14" s="65">
        <f>VLOOKUP($A14,'Return Data'!$B$7:$R$2843,9,0)</f>
        <v>5.0265000000000004</v>
      </c>
      <c r="E14" s="66">
        <f t="shared" si="1"/>
        <v>10</v>
      </c>
      <c r="F14" s="65">
        <f>VLOOKUP($A14,'Return Data'!$B$7:$R$2843,10,0)</f>
        <v>10.481400000000001</v>
      </c>
      <c r="G14" s="66">
        <f t="shared" si="2"/>
        <v>9</v>
      </c>
      <c r="H14" s="65">
        <f>VLOOKUP($A14,'Return Data'!$B$7:$R$2843,11,0)</f>
        <v>5.2093999999999996</v>
      </c>
      <c r="I14" s="66">
        <f t="shared" si="3"/>
        <v>5</v>
      </c>
      <c r="J14" s="65">
        <f>VLOOKUP($A14,'Return Data'!$B$7:$R$2843,12,0)</f>
        <v>7.8601000000000001</v>
      </c>
      <c r="K14" s="66">
        <f t="shared" si="4"/>
        <v>5</v>
      </c>
      <c r="L14" s="65">
        <f>VLOOKUP($A14,'Return Data'!$B$7:$R$2843,13,0)</f>
        <v>9.0077999999999996</v>
      </c>
      <c r="M14" s="66">
        <f t="shared" si="5"/>
        <v>5</v>
      </c>
      <c r="N14" s="65">
        <f>VLOOKUP($A14,'Return Data'!$B$7:$R$2843,17,0)</f>
        <v>8.4185999999999996</v>
      </c>
      <c r="O14" s="66">
        <f t="shared" si="6"/>
        <v>8</v>
      </c>
      <c r="P14" s="65">
        <f>VLOOKUP($A14,'Return Data'!$B$7:$R$2843,14,0)</f>
        <v>8.4036000000000008</v>
      </c>
      <c r="Q14" s="66">
        <f t="shared" si="7"/>
        <v>11</v>
      </c>
      <c r="R14" s="65">
        <f>VLOOKUP($A14,'Return Data'!$B$7:$R$2843,16,0)</f>
        <v>7.9718</v>
      </c>
      <c r="S14" s="67">
        <f t="shared" si="0"/>
        <v>15</v>
      </c>
    </row>
    <row r="15" spans="1:19" x14ac:dyDescent="0.3">
      <c r="A15" s="82" t="s">
        <v>1088</v>
      </c>
      <c r="B15" s="64">
        <f>VLOOKUP($A15,'Return Data'!$B$7:$R$2843,3,0)</f>
        <v>44368</v>
      </c>
      <c r="C15" s="65">
        <f>VLOOKUP($A15,'Return Data'!$B$7:$R$2843,4,0)</f>
        <v>34.618699999999997</v>
      </c>
      <c r="D15" s="65">
        <f>VLOOKUP($A15,'Return Data'!$B$7:$R$2843,9,0)</f>
        <v>4.4551999999999996</v>
      </c>
      <c r="E15" s="66">
        <f t="shared" si="1"/>
        <v>13</v>
      </c>
      <c r="F15" s="65">
        <f>VLOOKUP($A15,'Return Data'!$B$7:$R$2843,10,0)</f>
        <v>10.634</v>
      </c>
      <c r="G15" s="66">
        <f t="shared" si="2"/>
        <v>7</v>
      </c>
      <c r="H15" s="65">
        <f>VLOOKUP($A15,'Return Data'!$B$7:$R$2843,11,0)</f>
        <v>6.3179999999999996</v>
      </c>
      <c r="I15" s="66">
        <f t="shared" si="3"/>
        <v>3</v>
      </c>
      <c r="J15" s="65">
        <f>VLOOKUP($A15,'Return Data'!$B$7:$R$2843,12,0)</f>
        <v>8.4212000000000007</v>
      </c>
      <c r="K15" s="66">
        <f t="shared" si="4"/>
        <v>4</v>
      </c>
      <c r="L15" s="65">
        <f>VLOOKUP($A15,'Return Data'!$B$7:$R$2843,13,0)</f>
        <v>9.5919000000000008</v>
      </c>
      <c r="M15" s="66">
        <f t="shared" si="5"/>
        <v>3</v>
      </c>
      <c r="N15" s="65">
        <f>VLOOKUP($A15,'Return Data'!$B$7:$R$2843,17,0)</f>
        <v>9.4626999999999999</v>
      </c>
      <c r="O15" s="66">
        <f t="shared" si="6"/>
        <v>3</v>
      </c>
      <c r="P15" s="65">
        <f>VLOOKUP($A15,'Return Data'!$B$7:$R$2843,14,0)</f>
        <v>8.5815000000000001</v>
      </c>
      <c r="Q15" s="66">
        <f t="shared" si="7"/>
        <v>9</v>
      </c>
      <c r="R15" s="65">
        <f>VLOOKUP($A15,'Return Data'!$B$7:$R$2843,16,0)</f>
        <v>7.6835000000000004</v>
      </c>
      <c r="S15" s="67">
        <f t="shared" si="0"/>
        <v>20</v>
      </c>
    </row>
    <row r="16" spans="1:19" x14ac:dyDescent="0.3">
      <c r="A16" s="82" t="s">
        <v>1091</v>
      </c>
      <c r="B16" s="64">
        <f>VLOOKUP($A16,'Return Data'!$B$7:$R$2843,3,0)</f>
        <v>44368</v>
      </c>
      <c r="C16" s="65">
        <f>VLOOKUP($A16,'Return Data'!$B$7:$R$2843,4,0)</f>
        <v>37.069499999999998</v>
      </c>
      <c r="D16" s="65">
        <f>VLOOKUP($A16,'Return Data'!$B$7:$R$2843,9,0)</f>
        <v>1.4151</v>
      </c>
      <c r="E16" s="66">
        <f t="shared" si="1"/>
        <v>20</v>
      </c>
      <c r="F16" s="65">
        <f>VLOOKUP($A16,'Return Data'!$B$7:$R$2843,10,0)</f>
        <v>7.5420999999999996</v>
      </c>
      <c r="G16" s="66">
        <f t="shared" si="2"/>
        <v>23</v>
      </c>
      <c r="H16" s="65">
        <f>VLOOKUP($A16,'Return Data'!$B$7:$R$2843,11,0)</f>
        <v>1.6719999999999999</v>
      </c>
      <c r="I16" s="66">
        <f t="shared" si="3"/>
        <v>20</v>
      </c>
      <c r="J16" s="65">
        <f>VLOOKUP($A16,'Return Data'!$B$7:$R$2843,12,0)</f>
        <v>4.4870999999999999</v>
      </c>
      <c r="K16" s="66">
        <f t="shared" si="4"/>
        <v>16</v>
      </c>
      <c r="L16" s="65">
        <f>VLOOKUP($A16,'Return Data'!$B$7:$R$2843,13,0)</f>
        <v>4.4313000000000002</v>
      </c>
      <c r="M16" s="66">
        <f t="shared" si="5"/>
        <v>17</v>
      </c>
      <c r="N16" s="65">
        <f>VLOOKUP($A16,'Return Data'!$B$7:$R$2843,17,0)</f>
        <v>7.6767000000000003</v>
      </c>
      <c r="O16" s="66">
        <f t="shared" si="6"/>
        <v>14</v>
      </c>
      <c r="P16" s="65">
        <f>VLOOKUP($A16,'Return Data'!$B$7:$R$2843,14,0)</f>
        <v>8.3094999999999999</v>
      </c>
      <c r="Q16" s="66">
        <f t="shared" si="7"/>
        <v>12</v>
      </c>
      <c r="R16" s="65">
        <f>VLOOKUP($A16,'Return Data'!$B$7:$R$2843,16,0)</f>
        <v>7.5647000000000002</v>
      </c>
      <c r="S16" s="67">
        <f t="shared" si="0"/>
        <v>23</v>
      </c>
    </row>
    <row r="17" spans="1:19" x14ac:dyDescent="0.3">
      <c r="A17" s="82" t="s">
        <v>1094</v>
      </c>
      <c r="B17" s="64">
        <f>VLOOKUP($A17,'Return Data'!$B$7:$R$2843,3,0)</f>
        <v>44368</v>
      </c>
      <c r="C17" s="65">
        <f>VLOOKUP($A17,'Return Data'!$B$7:$R$2843,4,0)</f>
        <v>17.685600000000001</v>
      </c>
      <c r="D17" s="65">
        <f>VLOOKUP($A17,'Return Data'!$B$7:$R$2843,9,0)</f>
        <v>6.8772000000000002</v>
      </c>
      <c r="E17" s="66">
        <f t="shared" si="1"/>
        <v>6</v>
      </c>
      <c r="F17" s="65">
        <f>VLOOKUP($A17,'Return Data'!$B$7:$R$2843,10,0)</f>
        <v>11.3018</v>
      </c>
      <c r="G17" s="66">
        <f t="shared" si="2"/>
        <v>3</v>
      </c>
      <c r="H17" s="65">
        <f>VLOOKUP($A17,'Return Data'!$B$7:$R$2843,11,0)</f>
        <v>4.3197000000000001</v>
      </c>
      <c r="I17" s="66">
        <f t="shared" si="3"/>
        <v>8</v>
      </c>
      <c r="J17" s="65">
        <f>VLOOKUP($A17,'Return Data'!$B$7:$R$2843,12,0)</f>
        <v>7.3779000000000003</v>
      </c>
      <c r="K17" s="66">
        <f t="shared" si="4"/>
        <v>7</v>
      </c>
      <c r="L17" s="65">
        <f>VLOOKUP($A17,'Return Data'!$B$7:$R$2843,13,0)</f>
        <v>7.9947999999999997</v>
      </c>
      <c r="M17" s="66">
        <f t="shared" si="5"/>
        <v>7</v>
      </c>
      <c r="N17" s="65">
        <f>VLOOKUP($A17,'Return Data'!$B$7:$R$2843,17,0)</f>
        <v>7.6980000000000004</v>
      </c>
      <c r="O17" s="66">
        <f t="shared" si="6"/>
        <v>12</v>
      </c>
      <c r="P17" s="65">
        <f>VLOOKUP($A17,'Return Data'!$B$7:$R$2843,14,0)</f>
        <v>6.9886999999999997</v>
      </c>
      <c r="Q17" s="66">
        <f t="shared" si="7"/>
        <v>19</v>
      </c>
      <c r="R17" s="65">
        <f>VLOOKUP($A17,'Return Data'!$B$7:$R$2843,16,0)</f>
        <v>8.173</v>
      </c>
      <c r="S17" s="67">
        <f t="shared" si="0"/>
        <v>10</v>
      </c>
    </row>
    <row r="18" spans="1:19" x14ac:dyDescent="0.3">
      <c r="A18" s="82" t="s">
        <v>1097</v>
      </c>
      <c r="B18" s="64">
        <f>VLOOKUP($A18,'Return Data'!$B$7:$R$2843,3,0)</f>
        <v>44368</v>
      </c>
      <c r="C18" s="65">
        <f>VLOOKUP($A18,'Return Data'!$B$7:$R$2843,4,0)</f>
        <v>16.023599999999998</v>
      </c>
      <c r="D18" s="65">
        <f>VLOOKUP($A18,'Return Data'!$B$7:$R$2843,9,0)</f>
        <v>3.3159000000000001</v>
      </c>
      <c r="E18" s="66">
        <f t="shared" si="1"/>
        <v>16</v>
      </c>
      <c r="F18" s="65">
        <f>VLOOKUP($A18,'Return Data'!$B$7:$R$2843,10,0)</f>
        <v>8.1852</v>
      </c>
      <c r="G18" s="66">
        <f t="shared" si="2"/>
        <v>19</v>
      </c>
      <c r="H18" s="65">
        <f>VLOOKUP($A18,'Return Data'!$B$7:$R$2843,11,0)</f>
        <v>4.9438000000000004</v>
      </c>
      <c r="I18" s="66">
        <f t="shared" si="3"/>
        <v>7</v>
      </c>
      <c r="J18" s="65">
        <f>VLOOKUP($A18,'Return Data'!$B$7:$R$2843,12,0)</f>
        <v>8.5564999999999998</v>
      </c>
      <c r="K18" s="66">
        <f t="shared" si="4"/>
        <v>3</v>
      </c>
      <c r="L18" s="65">
        <f>VLOOKUP($A18,'Return Data'!$B$7:$R$2843,13,0)</f>
        <v>9.5408000000000008</v>
      </c>
      <c r="M18" s="66">
        <f t="shared" si="5"/>
        <v>4</v>
      </c>
      <c r="N18" s="65">
        <f>VLOOKUP($A18,'Return Data'!$B$7:$R$2843,17,0)</f>
        <v>8.1501000000000001</v>
      </c>
      <c r="O18" s="66">
        <f t="shared" si="6"/>
        <v>11</v>
      </c>
      <c r="P18" s="65">
        <f>VLOOKUP($A18,'Return Data'!$B$7:$R$2843,14,0)</f>
        <v>7.4473000000000003</v>
      </c>
      <c r="Q18" s="66">
        <f t="shared" si="7"/>
        <v>17</v>
      </c>
      <c r="R18" s="65">
        <f>VLOOKUP($A18,'Return Data'!$B$7:$R$2843,16,0)</f>
        <v>7.6619999999999999</v>
      </c>
      <c r="S18" s="67">
        <f t="shared" si="0"/>
        <v>21</v>
      </c>
    </row>
    <row r="19" spans="1:19" x14ac:dyDescent="0.3">
      <c r="A19" s="82" t="s">
        <v>1098</v>
      </c>
      <c r="B19" s="64">
        <f>VLOOKUP($A19,'Return Data'!$B$7:$R$2843,3,0)</f>
        <v>44368</v>
      </c>
      <c r="C19" s="65">
        <f>VLOOKUP($A19,'Return Data'!$B$7:$R$2843,4,0)</f>
        <v>10.8161</v>
      </c>
      <c r="D19" s="65">
        <f>VLOOKUP($A19,'Return Data'!$B$7:$R$2843,9,0)</f>
        <v>1.046</v>
      </c>
      <c r="E19" s="66">
        <f t="shared" si="1"/>
        <v>23</v>
      </c>
      <c r="F19" s="65">
        <f>VLOOKUP($A19,'Return Data'!$B$7:$R$2843,10,0)</f>
        <v>6.6158999999999999</v>
      </c>
      <c r="G19" s="66">
        <f t="shared" si="2"/>
        <v>27</v>
      </c>
      <c r="H19" s="65">
        <f>VLOOKUP($A19,'Return Data'!$B$7:$R$2843,11,0)</f>
        <v>3.9053</v>
      </c>
      <c r="I19" s="66">
        <f t="shared" si="3"/>
        <v>9</v>
      </c>
      <c r="J19" s="65">
        <f>VLOOKUP($A19,'Return Data'!$B$7:$R$2843,12,0)</f>
        <v>6.5358999999999998</v>
      </c>
      <c r="K19" s="66">
        <f t="shared" si="4"/>
        <v>9</v>
      </c>
      <c r="L19" s="65">
        <f>VLOOKUP($A19,'Return Data'!$B$7:$R$2843,13,0)</f>
        <v>2.4129</v>
      </c>
      <c r="M19" s="66">
        <f t="shared" si="5"/>
        <v>29</v>
      </c>
      <c r="N19" s="65">
        <f>VLOOKUP($A19,'Return Data'!$B$7:$R$2843,17,0)</f>
        <v>-12.187900000000001</v>
      </c>
      <c r="O19" s="66">
        <f t="shared" si="6"/>
        <v>30</v>
      </c>
      <c r="P19" s="65">
        <f>VLOOKUP($A19,'Return Data'!$B$7:$R$2843,14,0)</f>
        <v>-8.2335999999999991</v>
      </c>
      <c r="Q19" s="66">
        <f t="shared" si="7"/>
        <v>29</v>
      </c>
      <c r="R19" s="65">
        <f>VLOOKUP($A19,'Return Data'!$B$7:$R$2843,16,0)</f>
        <v>1.1284000000000001</v>
      </c>
      <c r="S19" s="67">
        <f t="shared" si="0"/>
        <v>30</v>
      </c>
    </row>
    <row r="20" spans="1:19" x14ac:dyDescent="0.3">
      <c r="A20" s="82" t="s">
        <v>1100</v>
      </c>
      <c r="B20" s="64">
        <f>VLOOKUP($A20,'Return Data'!$B$7:$R$2843,3,0)</f>
        <v>44368</v>
      </c>
      <c r="C20" s="65">
        <f>VLOOKUP($A20,'Return Data'!$B$7:$R$2843,4,0)</f>
        <v>4.2599999999999999E-2</v>
      </c>
      <c r="D20" s="65">
        <f>VLOOKUP($A20,'Return Data'!$B$7:$R$2843,9,0)</f>
        <v>11.160399999999999</v>
      </c>
      <c r="E20" s="66">
        <f t="shared" si="1"/>
        <v>2</v>
      </c>
      <c r="F20" s="65">
        <f>VLOOKUP($A20,'Return Data'!$B$7:$R$2843,10,0)</f>
        <v>11.255000000000001</v>
      </c>
      <c r="G20" s="66">
        <f t="shared" si="2"/>
        <v>5</v>
      </c>
      <c r="H20" s="65">
        <f>VLOOKUP($A20,'Return Data'!$B$7:$R$2843,11,0)</f>
        <v>-41.4544</v>
      </c>
      <c r="I20" s="66">
        <f t="shared" si="3"/>
        <v>34</v>
      </c>
      <c r="J20" s="65"/>
      <c r="K20" s="66"/>
      <c r="L20" s="65"/>
      <c r="M20" s="66"/>
      <c r="N20" s="65"/>
      <c r="O20" s="66"/>
      <c r="P20" s="65"/>
      <c r="Q20" s="66"/>
      <c r="R20" s="65">
        <f>VLOOKUP($A20,'Return Data'!$B$7:$R$2843,16,0)</f>
        <v>-13.9254</v>
      </c>
      <c r="S20" s="67">
        <f t="shared" si="0"/>
        <v>33</v>
      </c>
    </row>
    <row r="21" spans="1:19" x14ac:dyDescent="0.3">
      <c r="A21" s="82" t="s">
        <v>1105</v>
      </c>
      <c r="B21" s="64">
        <f>VLOOKUP($A21,'Return Data'!$B$7:$R$2843,3,0)</f>
        <v>44368</v>
      </c>
      <c r="C21" s="65">
        <f>VLOOKUP($A21,'Return Data'!$B$7:$R$2843,4,0)</f>
        <v>39.921999999999997</v>
      </c>
      <c r="D21" s="65">
        <f>VLOOKUP($A21,'Return Data'!$B$7:$R$2843,9,0)</f>
        <v>6.0594000000000001</v>
      </c>
      <c r="E21" s="66">
        <f t="shared" si="1"/>
        <v>8</v>
      </c>
      <c r="F21" s="65">
        <f>VLOOKUP($A21,'Return Data'!$B$7:$R$2843,10,0)</f>
        <v>8.9465000000000003</v>
      </c>
      <c r="G21" s="66">
        <f t="shared" si="2"/>
        <v>17</v>
      </c>
      <c r="H21" s="65">
        <f>VLOOKUP($A21,'Return Data'!$B$7:$R$2843,11,0)</f>
        <v>3.5745</v>
      </c>
      <c r="I21" s="66">
        <f t="shared" si="3"/>
        <v>11</v>
      </c>
      <c r="J21" s="65">
        <f>VLOOKUP($A21,'Return Data'!$B$7:$R$2843,12,0)</f>
        <v>6.7302</v>
      </c>
      <c r="K21" s="66">
        <f>RANK(J21,J$8:J$42,0)</f>
        <v>8</v>
      </c>
      <c r="L21" s="65">
        <f>VLOOKUP($A21,'Return Data'!$B$7:$R$2843,13,0)</f>
        <v>7.3183999999999996</v>
      </c>
      <c r="M21" s="66">
        <f>RANK(L21,L$8:L$42,0)</f>
        <v>8</v>
      </c>
      <c r="N21" s="65">
        <f>VLOOKUP($A21,'Return Data'!$B$7:$R$2843,17,0)</f>
        <v>9.7109000000000005</v>
      </c>
      <c r="O21" s="66">
        <f>RANK(N21,N$8:N$42,0)</f>
        <v>1</v>
      </c>
      <c r="P21" s="65">
        <f>VLOOKUP($A21,'Return Data'!$B$7:$R$2843,14,0)</f>
        <v>9.6069999999999993</v>
      </c>
      <c r="Q21" s="66">
        <f>RANK(P21,P$8:P$42,0)</f>
        <v>1</v>
      </c>
      <c r="R21" s="65">
        <f>VLOOKUP($A21,'Return Data'!$B$7:$R$2843,16,0)</f>
        <v>8.1646999999999998</v>
      </c>
      <c r="S21" s="67">
        <f t="shared" si="0"/>
        <v>11</v>
      </c>
    </row>
    <row r="22" spans="1:19" x14ac:dyDescent="0.3">
      <c r="A22" s="82" t="s">
        <v>1106</v>
      </c>
      <c r="B22" s="64">
        <f>VLOOKUP($A22,'Return Data'!$B$7:$R$2843,3,0)</f>
        <v>44368</v>
      </c>
      <c r="C22" s="65">
        <f>VLOOKUP($A22,'Return Data'!$B$7:$R$2843,4,0)</f>
        <v>58.2637</v>
      </c>
      <c r="D22" s="65">
        <f>VLOOKUP($A22,'Return Data'!$B$7:$R$2843,9,0)</f>
        <v>-0.28289999999999998</v>
      </c>
      <c r="E22" s="66">
        <f t="shared" si="1"/>
        <v>27</v>
      </c>
      <c r="F22" s="65">
        <f>VLOOKUP($A22,'Return Data'!$B$7:$R$2843,10,0)</f>
        <v>6.1856999999999998</v>
      </c>
      <c r="G22" s="66">
        <f t="shared" si="2"/>
        <v>28</v>
      </c>
      <c r="H22" s="65">
        <f>VLOOKUP($A22,'Return Data'!$B$7:$R$2843,11,0)</f>
        <v>1.3651</v>
      </c>
      <c r="I22" s="66">
        <f t="shared" si="3"/>
        <v>22</v>
      </c>
      <c r="J22" s="65">
        <f>VLOOKUP($A22,'Return Data'!$B$7:$R$2843,12,0)</f>
        <v>2.9788000000000001</v>
      </c>
      <c r="K22" s="66">
        <f>RANK(J22,J$8:J$42,0)</f>
        <v>26</v>
      </c>
      <c r="L22" s="65">
        <f>VLOOKUP($A22,'Return Data'!$B$7:$R$2843,13,0)</f>
        <v>3.6583000000000001</v>
      </c>
      <c r="M22" s="66">
        <f>RANK(L22,L$8:L$42,0)</f>
        <v>21</v>
      </c>
      <c r="N22" s="65">
        <f>VLOOKUP($A22,'Return Data'!$B$7:$R$2843,17,0)</f>
        <v>5.3164999999999996</v>
      </c>
      <c r="O22" s="66">
        <f>RANK(N22,N$8:N$42,0)</f>
        <v>24</v>
      </c>
      <c r="P22" s="65">
        <f>VLOOKUP($A22,'Return Data'!$B$7:$R$2843,14,0)</f>
        <v>6.0461999999999998</v>
      </c>
      <c r="Q22" s="66">
        <f>RANK(P22,P$8:P$42,0)</f>
        <v>20</v>
      </c>
      <c r="R22" s="65">
        <f>VLOOKUP($A22,'Return Data'!$B$7:$R$2843,16,0)</f>
        <v>7.7798999999999996</v>
      </c>
      <c r="S22" s="67">
        <f t="shared" si="0"/>
        <v>18</v>
      </c>
    </row>
    <row r="23" spans="1:19" x14ac:dyDescent="0.3">
      <c r="A23" s="82" t="s">
        <v>1110</v>
      </c>
      <c r="B23" s="64">
        <f>VLOOKUP($A23,'Return Data'!$B$7:$R$2843,3,0)</f>
        <v>44368</v>
      </c>
      <c r="C23" s="65">
        <f>VLOOKUP($A23,'Return Data'!$B$7:$R$2843,4,0)</f>
        <v>28.732299999999999</v>
      </c>
      <c r="D23" s="65">
        <f>VLOOKUP($A23,'Return Data'!$B$7:$R$2843,9,0)</f>
        <v>4.492</v>
      </c>
      <c r="E23" s="66">
        <f t="shared" si="1"/>
        <v>12</v>
      </c>
      <c r="F23" s="65">
        <f>VLOOKUP($A23,'Return Data'!$B$7:$R$2843,10,0)</f>
        <v>10.5243</v>
      </c>
      <c r="G23" s="66">
        <f t="shared" si="2"/>
        <v>8</v>
      </c>
      <c r="H23" s="65">
        <f>VLOOKUP($A23,'Return Data'!$B$7:$R$2843,11,0)</f>
        <v>4.9844999999999997</v>
      </c>
      <c r="I23" s="66">
        <f t="shared" si="3"/>
        <v>6</v>
      </c>
      <c r="J23" s="65">
        <f>VLOOKUP($A23,'Return Data'!$B$7:$R$2843,12,0)</f>
        <v>6.4724000000000004</v>
      </c>
      <c r="K23" s="66">
        <f>RANK(J23,J$8:J$42,0)</f>
        <v>10</v>
      </c>
      <c r="L23" s="65">
        <f>VLOOKUP($A23,'Return Data'!$B$7:$R$2843,13,0)</f>
        <v>7.2866999999999997</v>
      </c>
      <c r="M23" s="66">
        <f>RANK(L23,L$8:L$42,0)</f>
        <v>9</v>
      </c>
      <c r="N23" s="65">
        <f>VLOOKUP($A23,'Return Data'!$B$7:$R$2843,17,0)</f>
        <v>8.9652999999999992</v>
      </c>
      <c r="O23" s="66">
        <f>RANK(N23,N$8:N$42,0)</f>
        <v>6</v>
      </c>
      <c r="P23" s="65">
        <f>VLOOKUP($A23,'Return Data'!$B$7:$R$2843,14,0)</f>
        <v>2.3094999999999999</v>
      </c>
      <c r="Q23" s="66">
        <f>RANK(P23,P$8:P$42,0)</f>
        <v>26</v>
      </c>
      <c r="R23" s="65">
        <f>VLOOKUP($A23,'Return Data'!$B$7:$R$2843,16,0)</f>
        <v>5.8446999999999996</v>
      </c>
      <c r="S23" s="67">
        <f t="shared" si="0"/>
        <v>27</v>
      </c>
    </row>
    <row r="24" spans="1:19" x14ac:dyDescent="0.3">
      <c r="A24" s="82" t="s">
        <v>1111</v>
      </c>
      <c r="B24" s="64">
        <f>VLOOKUP($A24,'Return Data'!$B$7:$R$2843,3,0)</f>
        <v>44368</v>
      </c>
      <c r="C24" s="65">
        <f>VLOOKUP($A24,'Return Data'!$B$7:$R$2843,4,0)</f>
        <v>0.7853</v>
      </c>
      <c r="D24" s="65">
        <f>VLOOKUP($A24,'Return Data'!$B$7:$R$2843,9,0)</f>
        <v>0</v>
      </c>
      <c r="E24" s="66">
        <f t="shared" si="1"/>
        <v>25</v>
      </c>
      <c r="F24" s="65">
        <f>VLOOKUP($A24,'Return Data'!$B$7:$R$2843,10,0)</f>
        <v>0</v>
      </c>
      <c r="G24" s="66">
        <f t="shared" si="2"/>
        <v>34</v>
      </c>
      <c r="H24" s="65">
        <f>VLOOKUP($A24,'Return Data'!$B$7:$R$2843,11,0)</f>
        <v>0</v>
      </c>
      <c r="I24" s="66">
        <f t="shared" si="3"/>
        <v>27</v>
      </c>
      <c r="J24" s="65">
        <f>VLOOKUP($A24,'Return Data'!$B$7:$R$2843,12,0)</f>
        <v>0</v>
      </c>
      <c r="K24" s="66">
        <f>RANK(J24,J$8:J$42,0)</f>
        <v>31</v>
      </c>
      <c r="L24" s="65">
        <f>VLOOKUP($A24,'Return Data'!$B$7:$R$2843,13,0)</f>
        <v>0</v>
      </c>
      <c r="M24" s="66">
        <f>RANK(L24,L$8:L$42,0)</f>
        <v>31</v>
      </c>
      <c r="N24" s="65"/>
      <c r="O24" s="66"/>
      <c r="P24" s="65"/>
      <c r="Q24" s="66"/>
      <c r="R24" s="65">
        <f>VLOOKUP($A24,'Return Data'!$B$7:$R$2843,16,0)</f>
        <v>-22.536799999999999</v>
      </c>
      <c r="S24" s="67">
        <f t="shared" si="0"/>
        <v>35</v>
      </c>
    </row>
    <row r="25" spans="1:19" x14ac:dyDescent="0.3">
      <c r="A25" s="82" t="s">
        <v>1115</v>
      </c>
      <c r="B25" s="64">
        <f>VLOOKUP($A25,'Return Data'!$B$7:$R$2843,3,0)</f>
        <v>44368</v>
      </c>
      <c r="C25" s="65">
        <f>VLOOKUP($A25,'Return Data'!$B$7:$R$2843,4,0)</f>
        <v>8.4000000000000005E-2</v>
      </c>
      <c r="D25" s="65">
        <f>VLOOKUP($A25,'Return Data'!$B$7:$R$2843,9,0)</f>
        <v>9.8942999999999994</v>
      </c>
      <c r="E25" s="66">
        <f t="shared" si="1"/>
        <v>4</v>
      </c>
      <c r="F25" s="65">
        <f>VLOOKUP($A25,'Return Data'!$B$7:$R$2843,10,0)</f>
        <v>10.9313</v>
      </c>
      <c r="G25" s="66">
        <f t="shared" si="2"/>
        <v>6</v>
      </c>
      <c r="H25" s="65">
        <f>VLOOKUP($A25,'Return Data'!$B$7:$R$2843,11,0)</f>
        <v>-40.718800000000002</v>
      </c>
      <c r="I25" s="66">
        <f t="shared" si="3"/>
        <v>33</v>
      </c>
      <c r="J25" s="65"/>
      <c r="K25" s="66"/>
      <c r="L25" s="65"/>
      <c r="M25" s="66"/>
      <c r="N25" s="65"/>
      <c r="O25" s="66"/>
      <c r="P25" s="65"/>
      <c r="Q25" s="66"/>
      <c r="R25" s="65">
        <f>VLOOKUP($A25,'Return Data'!$B$7:$R$2843,16,0)</f>
        <v>-10.847899999999999</v>
      </c>
      <c r="S25" s="67">
        <f t="shared" si="0"/>
        <v>32</v>
      </c>
    </row>
    <row r="26" spans="1:19" x14ac:dyDescent="0.3">
      <c r="A26" s="82" t="s">
        <v>1117</v>
      </c>
      <c r="B26" s="64">
        <f>VLOOKUP($A26,'Return Data'!$B$7:$R$2843,3,0)</f>
        <v>44368</v>
      </c>
      <c r="C26" s="65">
        <f>VLOOKUP($A26,'Return Data'!$B$7:$R$2843,4,0)</f>
        <v>14.1732</v>
      </c>
      <c r="D26" s="65">
        <f>VLOOKUP($A26,'Return Data'!$B$7:$R$2843,9,0)</f>
        <v>1.1392</v>
      </c>
      <c r="E26" s="66">
        <f t="shared" si="1"/>
        <v>22</v>
      </c>
      <c r="F26" s="65">
        <f>VLOOKUP($A26,'Return Data'!$B$7:$R$2843,10,0)</f>
        <v>5.7241</v>
      </c>
      <c r="G26" s="66">
        <f t="shared" si="2"/>
        <v>31</v>
      </c>
      <c r="H26" s="65">
        <f>VLOOKUP($A26,'Return Data'!$B$7:$R$2843,11,0)</f>
        <v>2.0859000000000001</v>
      </c>
      <c r="I26" s="66">
        <f t="shared" si="3"/>
        <v>15</v>
      </c>
      <c r="J26" s="65">
        <f>VLOOKUP($A26,'Return Data'!$B$7:$R$2843,12,0)</f>
        <v>4.2786</v>
      </c>
      <c r="K26" s="66">
        <f t="shared" ref="K26:K38" si="8">RANK(J26,J$8:J$42,0)</f>
        <v>17</v>
      </c>
      <c r="L26" s="65">
        <f>VLOOKUP($A26,'Return Data'!$B$7:$R$2843,13,0)</f>
        <v>1.2088000000000001</v>
      </c>
      <c r="M26" s="66">
        <f t="shared" ref="M26:M38" si="9">RANK(L26,L$8:L$42,0)</f>
        <v>30</v>
      </c>
      <c r="N26" s="65">
        <f>VLOOKUP($A26,'Return Data'!$B$7:$R$2843,17,0)</f>
        <v>2.2944</v>
      </c>
      <c r="O26" s="66">
        <f t="shared" ref="O26:O38" si="10">RANK(N26,N$8:N$42,0)</f>
        <v>28</v>
      </c>
      <c r="P26" s="65">
        <f>VLOOKUP($A26,'Return Data'!$B$7:$R$2843,14,0)</f>
        <v>3.3521000000000001</v>
      </c>
      <c r="Q26" s="66">
        <f t="shared" ref="Q26:Q38" si="11">RANK(P26,P$8:P$42,0)</f>
        <v>24</v>
      </c>
      <c r="R26" s="65">
        <f>VLOOKUP($A26,'Return Data'!$B$7:$R$2843,16,0)</f>
        <v>5.7576999999999998</v>
      </c>
      <c r="S26" s="67">
        <f t="shared" si="0"/>
        <v>28</v>
      </c>
    </row>
    <row r="27" spans="1:19" x14ac:dyDescent="0.3">
      <c r="A27" s="82" t="s">
        <v>1120</v>
      </c>
      <c r="B27" s="64">
        <f>VLOOKUP($A27,'Return Data'!$B$7:$R$2843,3,0)</f>
        <v>44368</v>
      </c>
      <c r="C27" s="65">
        <f>VLOOKUP($A27,'Return Data'!$B$7:$R$2843,4,0)</f>
        <v>99.326099999999997</v>
      </c>
      <c r="D27" s="65">
        <f>VLOOKUP($A27,'Return Data'!$B$7:$R$2843,9,0)</f>
        <v>2.6922999999999999</v>
      </c>
      <c r="E27" s="66">
        <f t="shared" si="1"/>
        <v>17</v>
      </c>
      <c r="F27" s="65">
        <f>VLOOKUP($A27,'Return Data'!$B$7:$R$2843,10,0)</f>
        <v>12.2791</v>
      </c>
      <c r="G27" s="66">
        <f t="shared" si="2"/>
        <v>2</v>
      </c>
      <c r="H27" s="65">
        <f>VLOOKUP($A27,'Return Data'!$B$7:$R$2843,11,0)</f>
        <v>3.5257000000000001</v>
      </c>
      <c r="I27" s="66">
        <f t="shared" si="3"/>
        <v>12</v>
      </c>
      <c r="J27" s="65">
        <f>VLOOKUP($A27,'Return Data'!$B$7:$R$2843,12,0)</f>
        <v>5.8651</v>
      </c>
      <c r="K27" s="66">
        <f t="shared" si="8"/>
        <v>12</v>
      </c>
      <c r="L27" s="65">
        <f>VLOOKUP($A27,'Return Data'!$B$7:$R$2843,13,0)</f>
        <v>6.4053000000000004</v>
      </c>
      <c r="M27" s="66">
        <f t="shared" si="9"/>
        <v>11</v>
      </c>
      <c r="N27" s="65">
        <f>VLOOKUP($A27,'Return Data'!$B$7:$R$2843,17,0)</f>
        <v>8.8531999999999993</v>
      </c>
      <c r="O27" s="66">
        <f t="shared" si="10"/>
        <v>7</v>
      </c>
      <c r="P27" s="65">
        <f>VLOOKUP($A27,'Return Data'!$B$7:$R$2843,14,0)</f>
        <v>9.5921000000000003</v>
      </c>
      <c r="Q27" s="66">
        <f t="shared" si="11"/>
        <v>2</v>
      </c>
      <c r="R27" s="65">
        <f>VLOOKUP($A27,'Return Data'!$B$7:$R$2843,16,0)</f>
        <v>9.3500999999999994</v>
      </c>
      <c r="S27" s="67">
        <f t="shared" si="0"/>
        <v>2</v>
      </c>
    </row>
    <row r="28" spans="1:19" x14ac:dyDescent="0.3">
      <c r="A28" s="82" t="s">
        <v>1123</v>
      </c>
      <c r="B28" s="64">
        <f>VLOOKUP($A28,'Return Data'!$B$7:$R$2843,3,0)</f>
        <v>44368</v>
      </c>
      <c r="C28" s="65">
        <f>VLOOKUP($A28,'Return Data'!$B$7:$R$2843,4,0)</f>
        <v>45.765000000000001</v>
      </c>
      <c r="D28" s="65">
        <f>VLOOKUP($A28,'Return Data'!$B$7:$R$2843,9,0)</f>
        <v>5.9200000000000003E-2</v>
      </c>
      <c r="E28" s="66">
        <f t="shared" si="1"/>
        <v>24</v>
      </c>
      <c r="F28" s="65">
        <f>VLOOKUP($A28,'Return Data'!$B$7:$R$2843,10,0)</f>
        <v>7.0754999999999999</v>
      </c>
      <c r="G28" s="66">
        <f t="shared" si="2"/>
        <v>25</v>
      </c>
      <c r="H28" s="65">
        <f>VLOOKUP($A28,'Return Data'!$B$7:$R$2843,11,0)</f>
        <v>2.0339999999999998</v>
      </c>
      <c r="I28" s="66">
        <f t="shared" si="3"/>
        <v>16</v>
      </c>
      <c r="J28" s="65">
        <f>VLOOKUP($A28,'Return Data'!$B$7:$R$2843,12,0)</f>
        <v>4.0536000000000003</v>
      </c>
      <c r="K28" s="66">
        <f t="shared" si="8"/>
        <v>21</v>
      </c>
      <c r="L28" s="65">
        <f>VLOOKUP($A28,'Return Data'!$B$7:$R$2843,13,0)</f>
        <v>3.9382999999999999</v>
      </c>
      <c r="M28" s="66">
        <f t="shared" si="9"/>
        <v>18</v>
      </c>
      <c r="N28" s="65">
        <f>VLOOKUP($A28,'Return Data'!$B$7:$R$2843,17,0)</f>
        <v>7.2369000000000003</v>
      </c>
      <c r="O28" s="66">
        <f t="shared" si="10"/>
        <v>20</v>
      </c>
      <c r="P28" s="65">
        <f>VLOOKUP($A28,'Return Data'!$B$7:$R$2843,14,0)</f>
        <v>8.4278999999999993</v>
      </c>
      <c r="Q28" s="66">
        <f t="shared" si="11"/>
        <v>10</v>
      </c>
      <c r="R28" s="65">
        <f>VLOOKUP($A28,'Return Data'!$B$7:$R$2843,16,0)</f>
        <v>8.4417000000000009</v>
      </c>
      <c r="S28" s="67">
        <f t="shared" si="0"/>
        <v>8</v>
      </c>
    </row>
    <row r="29" spans="1:19" x14ac:dyDescent="0.3">
      <c r="A29" s="82" t="s">
        <v>1124</v>
      </c>
      <c r="B29" s="64">
        <f>VLOOKUP($A29,'Return Data'!$B$7:$R$2843,3,0)</f>
        <v>44368</v>
      </c>
      <c r="C29" s="65">
        <f>VLOOKUP($A29,'Return Data'!$B$7:$R$2843,4,0)</f>
        <v>47.091099999999997</v>
      </c>
      <c r="D29" s="65">
        <f>VLOOKUP($A29,'Return Data'!$B$7:$R$2843,9,0)</f>
        <v>1.5748</v>
      </c>
      <c r="E29" s="66">
        <f t="shared" si="1"/>
        <v>19</v>
      </c>
      <c r="F29" s="65">
        <f>VLOOKUP($A29,'Return Data'!$B$7:$R$2843,10,0)</f>
        <v>7.4782999999999999</v>
      </c>
      <c r="G29" s="66">
        <f t="shared" si="2"/>
        <v>24</v>
      </c>
      <c r="H29" s="65">
        <f>VLOOKUP($A29,'Return Data'!$B$7:$R$2843,11,0)</f>
        <v>1.8333999999999999</v>
      </c>
      <c r="I29" s="66">
        <f t="shared" si="3"/>
        <v>18</v>
      </c>
      <c r="J29" s="65">
        <f>VLOOKUP($A29,'Return Data'!$B$7:$R$2843,12,0)</f>
        <v>4.2333999999999996</v>
      </c>
      <c r="K29" s="66">
        <f t="shared" si="8"/>
        <v>20</v>
      </c>
      <c r="L29" s="65">
        <f>VLOOKUP($A29,'Return Data'!$B$7:$R$2843,13,0)</f>
        <v>4.5372000000000003</v>
      </c>
      <c r="M29" s="66">
        <f t="shared" si="9"/>
        <v>16</v>
      </c>
      <c r="N29" s="65">
        <f>VLOOKUP($A29,'Return Data'!$B$7:$R$2843,17,0)</f>
        <v>6.8959000000000001</v>
      </c>
      <c r="O29" s="66">
        <f t="shared" si="10"/>
        <v>21</v>
      </c>
      <c r="P29" s="65">
        <f>VLOOKUP($A29,'Return Data'!$B$7:$R$2843,14,0)</f>
        <v>7.4425999999999997</v>
      </c>
      <c r="Q29" s="66">
        <f t="shared" si="11"/>
        <v>18</v>
      </c>
      <c r="R29" s="65">
        <f>VLOOKUP($A29,'Return Data'!$B$7:$R$2843,16,0)</f>
        <v>7.7382</v>
      </c>
      <c r="S29" s="67">
        <f t="shared" si="0"/>
        <v>19</v>
      </c>
    </row>
    <row r="30" spans="1:19" x14ac:dyDescent="0.3">
      <c r="A30" s="82" t="s">
        <v>1126</v>
      </c>
      <c r="B30" s="64">
        <f>VLOOKUP($A30,'Return Data'!$B$7:$R$2843,3,0)</f>
        <v>44368</v>
      </c>
      <c r="C30" s="65">
        <f>VLOOKUP($A30,'Return Data'!$B$7:$R$2843,4,0)</f>
        <v>34.703600000000002</v>
      </c>
      <c r="D30" s="65">
        <f>VLOOKUP($A30,'Return Data'!$B$7:$R$2843,9,0)</f>
        <v>-1.1557999999999999</v>
      </c>
      <c r="E30" s="66">
        <f t="shared" si="1"/>
        <v>31</v>
      </c>
      <c r="F30" s="65">
        <f>VLOOKUP($A30,'Return Data'!$B$7:$R$2843,10,0)</f>
        <v>8.1486000000000001</v>
      </c>
      <c r="G30" s="66">
        <f t="shared" si="2"/>
        <v>20</v>
      </c>
      <c r="H30" s="65">
        <f>VLOOKUP($A30,'Return Data'!$B$7:$R$2843,11,0)</f>
        <v>-0.36399999999999999</v>
      </c>
      <c r="I30" s="66">
        <f t="shared" si="3"/>
        <v>28</v>
      </c>
      <c r="J30" s="65">
        <f>VLOOKUP($A30,'Return Data'!$B$7:$R$2843,12,0)</f>
        <v>3.2193999999999998</v>
      </c>
      <c r="K30" s="66">
        <f t="shared" si="8"/>
        <v>24</v>
      </c>
      <c r="L30" s="65">
        <f>VLOOKUP($A30,'Return Data'!$B$7:$R$2843,13,0)</f>
        <v>2.7143999999999999</v>
      </c>
      <c r="M30" s="66">
        <f t="shared" si="9"/>
        <v>27</v>
      </c>
      <c r="N30" s="65">
        <f>VLOOKUP($A30,'Return Data'!$B$7:$R$2843,17,0)</f>
        <v>6.2363999999999997</v>
      </c>
      <c r="O30" s="66">
        <f t="shared" si="10"/>
        <v>23</v>
      </c>
      <c r="P30" s="65">
        <f>VLOOKUP($A30,'Return Data'!$B$7:$R$2843,14,0)</f>
        <v>8.0480999999999998</v>
      </c>
      <c r="Q30" s="66">
        <f t="shared" si="11"/>
        <v>15</v>
      </c>
      <c r="R30" s="65">
        <f>VLOOKUP($A30,'Return Data'!$B$7:$R$2843,16,0)</f>
        <v>6.9405999999999999</v>
      </c>
      <c r="S30" s="67">
        <f t="shared" si="0"/>
        <v>25</v>
      </c>
    </row>
    <row r="31" spans="1:19" x14ac:dyDescent="0.3">
      <c r="A31" s="82" t="s">
        <v>1128</v>
      </c>
      <c r="B31" s="64">
        <f>VLOOKUP($A31,'Return Data'!$B$7:$R$2843,3,0)</f>
        <v>44368</v>
      </c>
      <c r="C31" s="65">
        <f>VLOOKUP($A31,'Return Data'!$B$7:$R$2843,4,0)</f>
        <v>31.318899999999999</v>
      </c>
      <c r="D31" s="65">
        <f>VLOOKUP($A31,'Return Data'!$B$7:$R$2843,9,0)</f>
        <v>1.2645</v>
      </c>
      <c r="E31" s="66">
        <f t="shared" si="1"/>
        <v>21</v>
      </c>
      <c r="F31" s="65">
        <f>VLOOKUP($A31,'Return Data'!$B$7:$R$2843,10,0)</f>
        <v>9.5606000000000009</v>
      </c>
      <c r="G31" s="66">
        <f t="shared" si="2"/>
        <v>11</v>
      </c>
      <c r="H31" s="65">
        <f>VLOOKUP($A31,'Return Data'!$B$7:$R$2843,11,0)</f>
        <v>2.9129999999999998</v>
      </c>
      <c r="I31" s="66">
        <f t="shared" si="3"/>
        <v>14</v>
      </c>
      <c r="J31" s="65">
        <f>VLOOKUP($A31,'Return Data'!$B$7:$R$2843,12,0)</f>
        <v>4.8723000000000001</v>
      </c>
      <c r="K31" s="66">
        <f t="shared" si="8"/>
        <v>15</v>
      </c>
      <c r="L31" s="65">
        <f>VLOOKUP($A31,'Return Data'!$B$7:$R$2843,13,0)</f>
        <v>6.0442</v>
      </c>
      <c r="M31" s="66">
        <f t="shared" si="9"/>
        <v>12</v>
      </c>
      <c r="N31" s="65">
        <f>VLOOKUP($A31,'Return Data'!$B$7:$R$2843,17,0)</f>
        <v>9.0015999999999998</v>
      </c>
      <c r="O31" s="66">
        <f t="shared" si="10"/>
        <v>4</v>
      </c>
      <c r="P31" s="65">
        <f>VLOOKUP($A31,'Return Data'!$B$7:$R$2843,14,0)</f>
        <v>9.1743000000000006</v>
      </c>
      <c r="Q31" s="66">
        <f t="shared" si="11"/>
        <v>5</v>
      </c>
      <c r="R31" s="65">
        <f>VLOOKUP($A31,'Return Data'!$B$7:$R$2843,16,0)</f>
        <v>9.2914999999999992</v>
      </c>
      <c r="S31" s="67">
        <f t="shared" si="0"/>
        <v>3</v>
      </c>
    </row>
    <row r="32" spans="1:19" x14ac:dyDescent="0.3">
      <c r="A32" s="82" t="s">
        <v>1131</v>
      </c>
      <c r="B32" s="64">
        <f>VLOOKUP($A32,'Return Data'!$B$7:$R$2843,3,0)</f>
        <v>44368</v>
      </c>
      <c r="C32" s="65">
        <f>VLOOKUP($A32,'Return Data'!$B$7:$R$2843,4,0)</f>
        <v>53.606200000000001</v>
      </c>
      <c r="D32" s="65">
        <f>VLOOKUP($A32,'Return Data'!$B$7:$R$2843,9,0)</f>
        <v>-0.3579</v>
      </c>
      <c r="E32" s="66">
        <f t="shared" si="1"/>
        <v>28</v>
      </c>
      <c r="F32" s="65">
        <f>VLOOKUP($A32,'Return Data'!$B$7:$R$2843,10,0)</f>
        <v>7.9589999999999996</v>
      </c>
      <c r="G32" s="66">
        <f t="shared" si="2"/>
        <v>22</v>
      </c>
      <c r="H32" s="65">
        <f>VLOOKUP($A32,'Return Data'!$B$7:$R$2843,11,0)</f>
        <v>7.22E-2</v>
      </c>
      <c r="I32" s="66">
        <f t="shared" si="3"/>
        <v>26</v>
      </c>
      <c r="J32" s="65">
        <f>VLOOKUP($A32,'Return Data'!$B$7:$R$2843,12,0)</f>
        <v>3.7302</v>
      </c>
      <c r="K32" s="66">
        <f t="shared" si="8"/>
        <v>22</v>
      </c>
      <c r="L32" s="65">
        <f>VLOOKUP($A32,'Return Data'!$B$7:$R$2843,13,0)</f>
        <v>3.0977999999999999</v>
      </c>
      <c r="M32" s="66">
        <f t="shared" si="9"/>
        <v>23</v>
      </c>
      <c r="N32" s="65">
        <f>VLOOKUP($A32,'Return Data'!$B$7:$R$2843,17,0)</f>
        <v>7.6967999999999996</v>
      </c>
      <c r="O32" s="66">
        <f t="shared" si="10"/>
        <v>13</v>
      </c>
      <c r="P32" s="65">
        <f>VLOOKUP($A32,'Return Data'!$B$7:$R$2843,14,0)</f>
        <v>9.1603999999999992</v>
      </c>
      <c r="Q32" s="66">
        <f t="shared" si="11"/>
        <v>6</v>
      </c>
      <c r="R32" s="65">
        <f>VLOOKUP($A32,'Return Data'!$B$7:$R$2843,16,0)</f>
        <v>8.3443000000000005</v>
      </c>
      <c r="S32" s="67">
        <f t="shared" si="0"/>
        <v>9</v>
      </c>
    </row>
    <row r="33" spans="1:19" x14ac:dyDescent="0.3">
      <c r="A33" s="82" t="s">
        <v>1132</v>
      </c>
      <c r="B33" s="64">
        <f>VLOOKUP($A33,'Return Data'!$B$7:$R$2843,3,0)</f>
        <v>44368</v>
      </c>
      <c r="C33" s="65">
        <f>VLOOKUP($A33,'Return Data'!$B$7:$R$2843,4,0)</f>
        <v>50.0062</v>
      </c>
      <c r="D33" s="65">
        <f>VLOOKUP($A33,'Return Data'!$B$7:$R$2843,9,0)</f>
        <v>-1.0914999999999999</v>
      </c>
      <c r="E33" s="66">
        <f t="shared" si="1"/>
        <v>30</v>
      </c>
      <c r="F33" s="65">
        <f>VLOOKUP($A33,'Return Data'!$B$7:$R$2843,10,0)</f>
        <v>4.9607000000000001</v>
      </c>
      <c r="G33" s="66">
        <f t="shared" si="2"/>
        <v>32</v>
      </c>
      <c r="H33" s="65">
        <f>VLOOKUP($A33,'Return Data'!$B$7:$R$2843,11,0)</f>
        <v>-0.43740000000000001</v>
      </c>
      <c r="I33" s="66">
        <f t="shared" si="3"/>
        <v>29</v>
      </c>
      <c r="J33" s="65">
        <f>VLOOKUP($A33,'Return Data'!$B$7:$R$2843,12,0)</f>
        <v>1.8888</v>
      </c>
      <c r="K33" s="66">
        <f t="shared" si="8"/>
        <v>30</v>
      </c>
      <c r="L33" s="65">
        <f>VLOOKUP($A33,'Return Data'!$B$7:$R$2843,13,0)</f>
        <v>3.6827999999999999</v>
      </c>
      <c r="M33" s="66">
        <f t="shared" si="9"/>
        <v>19</v>
      </c>
      <c r="N33" s="65">
        <f>VLOOKUP($A33,'Return Data'!$B$7:$R$2843,17,0)</f>
        <v>3.8927999999999998</v>
      </c>
      <c r="O33" s="66">
        <f t="shared" si="10"/>
        <v>25</v>
      </c>
      <c r="P33" s="65">
        <f>VLOOKUP($A33,'Return Data'!$B$7:$R$2843,14,0)</f>
        <v>1.9374</v>
      </c>
      <c r="Q33" s="66">
        <f t="shared" si="11"/>
        <v>27</v>
      </c>
      <c r="R33" s="65">
        <f>VLOOKUP($A33,'Return Data'!$B$7:$R$2843,16,0)</f>
        <v>6.2858000000000001</v>
      </c>
      <c r="S33" s="67">
        <f t="shared" si="0"/>
        <v>26</v>
      </c>
    </row>
    <row r="34" spans="1:19" x14ac:dyDescent="0.3">
      <c r="A34" s="82" t="s">
        <v>1135</v>
      </c>
      <c r="B34" s="64">
        <f>VLOOKUP($A34,'Return Data'!$B$7:$R$2843,3,0)</f>
        <v>44368</v>
      </c>
      <c r="C34" s="65">
        <f>VLOOKUP($A34,'Return Data'!$B$7:$R$2843,4,0)</f>
        <v>61.286000000000001</v>
      </c>
      <c r="D34" s="65">
        <f>VLOOKUP($A34,'Return Data'!$B$7:$R$2843,9,0)</f>
        <v>6.7180999999999997</v>
      </c>
      <c r="E34" s="66">
        <f t="shared" si="1"/>
        <v>7</v>
      </c>
      <c r="F34" s="65">
        <f>VLOOKUP($A34,'Return Data'!$B$7:$R$2843,10,0)</f>
        <v>9.0482999999999993</v>
      </c>
      <c r="G34" s="66">
        <f t="shared" si="2"/>
        <v>16</v>
      </c>
      <c r="H34" s="65">
        <f>VLOOKUP($A34,'Return Data'!$B$7:$R$2843,11,0)</f>
        <v>0.83399999999999996</v>
      </c>
      <c r="I34" s="66">
        <f t="shared" si="3"/>
        <v>24</v>
      </c>
      <c r="J34" s="65">
        <f>VLOOKUP($A34,'Return Data'!$B$7:$R$2843,12,0)</f>
        <v>4.9898999999999996</v>
      </c>
      <c r="K34" s="66">
        <f t="shared" si="8"/>
        <v>14</v>
      </c>
      <c r="L34" s="65">
        <f>VLOOKUP($A34,'Return Data'!$B$7:$R$2843,13,0)</f>
        <v>4.6803999999999997</v>
      </c>
      <c r="M34" s="66">
        <f t="shared" si="9"/>
        <v>15</v>
      </c>
      <c r="N34" s="65">
        <f>VLOOKUP($A34,'Return Data'!$B$7:$R$2843,17,0)</f>
        <v>8.1583000000000006</v>
      </c>
      <c r="O34" s="66">
        <f t="shared" si="10"/>
        <v>10</v>
      </c>
      <c r="P34" s="65">
        <f>VLOOKUP($A34,'Return Data'!$B$7:$R$2843,14,0)</f>
        <v>8.9132999999999996</v>
      </c>
      <c r="Q34" s="66">
        <f t="shared" si="11"/>
        <v>8</v>
      </c>
      <c r="R34" s="65">
        <f>VLOOKUP($A34,'Return Data'!$B$7:$R$2843,16,0)</f>
        <v>8.7614999999999998</v>
      </c>
      <c r="S34" s="67">
        <f t="shared" si="0"/>
        <v>5</v>
      </c>
    </row>
    <row r="35" spans="1:19" x14ac:dyDescent="0.3">
      <c r="A35" s="82" t="s">
        <v>1136</v>
      </c>
      <c r="B35" s="64">
        <f>VLOOKUP($A35,'Return Data'!$B$7:$R$2843,3,0)</f>
        <v>44368</v>
      </c>
      <c r="C35" s="65">
        <f>VLOOKUP($A35,'Return Data'!$B$7:$R$2843,4,0)</f>
        <v>57.3568</v>
      </c>
      <c r="D35" s="65">
        <f>VLOOKUP($A35,'Return Data'!$B$7:$R$2843,9,0)</f>
        <v>-0.69550000000000001</v>
      </c>
      <c r="E35" s="66">
        <f t="shared" si="1"/>
        <v>29</v>
      </c>
      <c r="F35" s="65">
        <f>VLOOKUP($A35,'Return Data'!$B$7:$R$2843,10,0)</f>
        <v>5.9344000000000001</v>
      </c>
      <c r="G35" s="66">
        <f t="shared" si="2"/>
        <v>30</v>
      </c>
      <c r="H35" s="65">
        <f>VLOOKUP($A35,'Return Data'!$B$7:$R$2843,11,0)</f>
        <v>1.2274</v>
      </c>
      <c r="I35" s="66">
        <f t="shared" si="3"/>
        <v>23</v>
      </c>
      <c r="J35" s="65">
        <f>VLOOKUP($A35,'Return Data'!$B$7:$R$2843,12,0)</f>
        <v>2.9478</v>
      </c>
      <c r="K35" s="66">
        <f t="shared" si="8"/>
        <v>27</v>
      </c>
      <c r="L35" s="65">
        <f>VLOOKUP($A35,'Return Data'!$B$7:$R$2843,13,0)</f>
        <v>2.7984</v>
      </c>
      <c r="M35" s="66">
        <f t="shared" si="9"/>
        <v>26</v>
      </c>
      <c r="N35" s="65">
        <f>VLOOKUP($A35,'Return Data'!$B$7:$R$2843,17,0)</f>
        <v>6.6609999999999996</v>
      </c>
      <c r="O35" s="66">
        <f t="shared" si="10"/>
        <v>22</v>
      </c>
      <c r="P35" s="65">
        <f>VLOOKUP($A35,'Return Data'!$B$7:$R$2843,14,0)</f>
        <v>7.8819999999999997</v>
      </c>
      <c r="Q35" s="66">
        <f t="shared" si="11"/>
        <v>16</v>
      </c>
      <c r="R35" s="65">
        <f>VLOOKUP($A35,'Return Data'!$B$7:$R$2843,16,0)</f>
        <v>8.1263000000000005</v>
      </c>
      <c r="S35" s="67">
        <f t="shared" si="0"/>
        <v>12</v>
      </c>
    </row>
    <row r="36" spans="1:19" x14ac:dyDescent="0.3">
      <c r="A36" s="82" t="s">
        <v>1138</v>
      </c>
      <c r="B36" s="64">
        <f>VLOOKUP($A36,'Return Data'!$B$7:$R$2843,3,0)</f>
        <v>44368</v>
      </c>
      <c r="C36" s="65">
        <f>VLOOKUP($A36,'Return Data'!$B$7:$R$2843,4,0)</f>
        <v>71.240799999999993</v>
      </c>
      <c r="D36" s="65">
        <f>VLOOKUP($A36,'Return Data'!$B$7:$R$2843,9,0)</f>
        <v>-1.8366</v>
      </c>
      <c r="E36" s="66">
        <f t="shared" si="1"/>
        <v>32</v>
      </c>
      <c r="F36" s="65">
        <f>VLOOKUP($A36,'Return Data'!$B$7:$R$2843,10,0)</f>
        <v>8.093</v>
      </c>
      <c r="G36" s="66">
        <f t="shared" si="2"/>
        <v>21</v>
      </c>
      <c r="H36" s="65">
        <f>VLOOKUP($A36,'Return Data'!$B$7:$R$2843,11,0)</f>
        <v>0.435</v>
      </c>
      <c r="I36" s="66">
        <f t="shared" si="3"/>
        <v>25</v>
      </c>
      <c r="J36" s="65">
        <f>VLOOKUP($A36,'Return Data'!$B$7:$R$2843,12,0)</f>
        <v>3.3111999999999999</v>
      </c>
      <c r="K36" s="66">
        <f t="shared" si="8"/>
        <v>23</v>
      </c>
      <c r="L36" s="65">
        <f>VLOOKUP($A36,'Return Data'!$B$7:$R$2843,13,0)</f>
        <v>2.9906999999999999</v>
      </c>
      <c r="M36" s="66">
        <f t="shared" si="9"/>
        <v>25</v>
      </c>
      <c r="N36" s="65">
        <f>VLOOKUP($A36,'Return Data'!$B$7:$R$2843,17,0)</f>
        <v>7.3636999999999997</v>
      </c>
      <c r="O36" s="66">
        <f t="shared" si="10"/>
        <v>18</v>
      </c>
      <c r="P36" s="65">
        <f>VLOOKUP($A36,'Return Data'!$B$7:$R$2843,14,0)</f>
        <v>9.1351999999999993</v>
      </c>
      <c r="Q36" s="66">
        <f t="shared" si="11"/>
        <v>7</v>
      </c>
      <c r="R36" s="65">
        <f>VLOOKUP($A36,'Return Data'!$B$7:$R$2843,16,0)</f>
        <v>8.734</v>
      </c>
      <c r="S36" s="67">
        <f t="shared" si="0"/>
        <v>6</v>
      </c>
    </row>
    <row r="37" spans="1:19" x14ac:dyDescent="0.3">
      <c r="A37" s="82" t="s">
        <v>1141</v>
      </c>
      <c r="B37" s="64">
        <f>VLOOKUP($A37,'Return Data'!$B$7:$R$2843,3,0)</f>
        <v>44368</v>
      </c>
      <c r="C37" s="65">
        <f>VLOOKUP($A37,'Return Data'!$B$7:$R$2843,4,0)</f>
        <v>55.5884</v>
      </c>
      <c r="D37" s="65">
        <f>VLOOKUP($A37,'Return Data'!$B$7:$R$2843,9,0)</f>
        <v>5.1375000000000002</v>
      </c>
      <c r="E37" s="66">
        <f t="shared" si="1"/>
        <v>9</v>
      </c>
      <c r="F37" s="65">
        <f>VLOOKUP($A37,'Return Data'!$B$7:$R$2843,10,0)</f>
        <v>8.468</v>
      </c>
      <c r="G37" s="66">
        <f t="shared" si="2"/>
        <v>18</v>
      </c>
      <c r="H37" s="65">
        <f>VLOOKUP($A37,'Return Data'!$B$7:$R$2843,11,0)</f>
        <v>3.5131000000000001</v>
      </c>
      <c r="I37" s="66">
        <f t="shared" si="3"/>
        <v>13</v>
      </c>
      <c r="J37" s="65">
        <f>VLOOKUP($A37,'Return Data'!$B$7:$R$2843,12,0)</f>
        <v>5.9759000000000002</v>
      </c>
      <c r="K37" s="66">
        <f t="shared" si="8"/>
        <v>11</v>
      </c>
      <c r="L37" s="65">
        <f>VLOOKUP($A37,'Return Data'!$B$7:$R$2843,13,0)</f>
        <v>6.6704999999999997</v>
      </c>
      <c r="M37" s="66">
        <f t="shared" si="9"/>
        <v>10</v>
      </c>
      <c r="N37" s="65">
        <f>VLOOKUP($A37,'Return Data'!$B$7:$R$2843,17,0)</f>
        <v>9.6267999999999994</v>
      </c>
      <c r="O37" s="66">
        <f t="shared" si="10"/>
        <v>2</v>
      </c>
      <c r="P37" s="65">
        <f>VLOOKUP($A37,'Return Data'!$B$7:$R$2843,14,0)</f>
        <v>9.5350000000000001</v>
      </c>
      <c r="Q37" s="66">
        <f t="shared" si="11"/>
        <v>4</v>
      </c>
      <c r="R37" s="65">
        <f>VLOOKUP($A37,'Return Data'!$B$7:$R$2843,16,0)</f>
        <v>7.8625999999999996</v>
      </c>
      <c r="S37" s="67">
        <f t="shared" si="0"/>
        <v>16</v>
      </c>
    </row>
    <row r="38" spans="1:19" x14ac:dyDescent="0.3">
      <c r="A38" s="82" t="s">
        <v>1143</v>
      </c>
      <c r="B38" s="64">
        <f>VLOOKUP($A38,'Return Data'!$B$7:$R$2843,3,0)</f>
        <v>44368</v>
      </c>
      <c r="C38" s="65">
        <f>VLOOKUP($A38,'Return Data'!$B$7:$R$2843,4,0)</f>
        <v>65.762500000000003</v>
      </c>
      <c r="D38" s="65">
        <f>VLOOKUP($A38,'Return Data'!$B$7:$R$2843,9,0)</f>
        <v>3.7179000000000002</v>
      </c>
      <c r="E38" s="66">
        <f t="shared" si="1"/>
        <v>15</v>
      </c>
      <c r="F38" s="65">
        <f>VLOOKUP($A38,'Return Data'!$B$7:$R$2843,10,0)</f>
        <v>9.8826999999999998</v>
      </c>
      <c r="G38" s="66">
        <f t="shared" si="2"/>
        <v>10</v>
      </c>
      <c r="H38" s="65">
        <f>VLOOKUP($A38,'Return Data'!$B$7:$R$2843,11,0)</f>
        <v>2.0131999999999999</v>
      </c>
      <c r="I38" s="66">
        <f t="shared" si="3"/>
        <v>17</v>
      </c>
      <c r="J38" s="65">
        <f>VLOOKUP($A38,'Return Data'!$B$7:$R$2843,12,0)</f>
        <v>4.2614000000000001</v>
      </c>
      <c r="K38" s="66">
        <f t="shared" si="8"/>
        <v>18</v>
      </c>
      <c r="L38" s="65">
        <f>VLOOKUP($A38,'Return Data'!$B$7:$R$2843,13,0)</f>
        <v>5.5805999999999996</v>
      </c>
      <c r="M38" s="66">
        <f t="shared" si="9"/>
        <v>13</v>
      </c>
      <c r="N38" s="65">
        <f>VLOOKUP($A38,'Return Data'!$B$7:$R$2843,17,0)</f>
        <v>8.1942000000000004</v>
      </c>
      <c r="O38" s="66">
        <f t="shared" si="10"/>
        <v>9</v>
      </c>
      <c r="P38" s="65">
        <f>VLOOKUP($A38,'Return Data'!$B$7:$R$2843,14,0)</f>
        <v>8.1056000000000008</v>
      </c>
      <c r="Q38" s="66">
        <f t="shared" si="11"/>
        <v>13</v>
      </c>
      <c r="R38" s="65">
        <f>VLOOKUP($A38,'Return Data'!$B$7:$R$2843,16,0)</f>
        <v>8.1061999999999994</v>
      </c>
      <c r="S38" s="67">
        <f t="shared" si="0"/>
        <v>13</v>
      </c>
    </row>
    <row r="39" spans="1:19" x14ac:dyDescent="0.3">
      <c r="A39" s="82" t="s">
        <v>1145</v>
      </c>
      <c r="B39" s="64">
        <f>VLOOKUP($A39,'Return Data'!$B$7:$R$2843,3,0)</f>
        <v>44368</v>
      </c>
      <c r="C39" s="65">
        <f>VLOOKUP($A39,'Return Data'!$B$7:$R$2843,4,0)</f>
        <v>1.6397999999999999</v>
      </c>
      <c r="D39" s="65">
        <f>VLOOKUP($A39,'Return Data'!$B$7:$R$2843,9,0)</f>
        <v>11.0893</v>
      </c>
      <c r="E39" s="66">
        <f t="shared" si="1"/>
        <v>3</v>
      </c>
      <c r="F39" s="65">
        <f>VLOOKUP($A39,'Return Data'!$B$7:$R$2843,10,0)</f>
        <v>11.2822</v>
      </c>
      <c r="G39" s="66">
        <f t="shared" si="2"/>
        <v>4</v>
      </c>
      <c r="H39" s="65">
        <f>VLOOKUP($A39,'Return Data'!$B$7:$R$2843,11,0)</f>
        <v>-40.535299999999999</v>
      </c>
      <c r="I39" s="66">
        <f t="shared" si="3"/>
        <v>32</v>
      </c>
      <c r="J39" s="65"/>
      <c r="K39" s="66"/>
      <c r="L39" s="65"/>
      <c r="M39" s="66"/>
      <c r="N39" s="65"/>
      <c r="O39" s="66"/>
      <c r="P39" s="65"/>
      <c r="Q39" s="66"/>
      <c r="R39" s="65">
        <f>VLOOKUP($A39,'Return Data'!$B$7:$R$2843,16,0)</f>
        <v>-10.809699999999999</v>
      </c>
      <c r="S39" s="67">
        <f t="shared" si="0"/>
        <v>31</v>
      </c>
    </row>
    <row r="40" spans="1:19" x14ac:dyDescent="0.3">
      <c r="A40" s="82" t="s">
        <v>1147</v>
      </c>
      <c r="B40" s="64">
        <f>VLOOKUP($A40,'Return Data'!$B$7:$R$2843,3,0)</f>
        <v>44368</v>
      </c>
      <c r="C40" s="65">
        <f>VLOOKUP($A40,'Return Data'!$B$7:$R$2843,4,0)</f>
        <v>50.946599999999997</v>
      </c>
      <c r="D40" s="65">
        <f>VLOOKUP($A40,'Return Data'!$B$7:$R$2843,9,0)</f>
        <v>1.7173</v>
      </c>
      <c r="E40" s="66">
        <f t="shared" si="1"/>
        <v>18</v>
      </c>
      <c r="F40" s="65">
        <f>VLOOKUP($A40,'Return Data'!$B$7:$R$2843,10,0)</f>
        <v>5.9462000000000002</v>
      </c>
      <c r="G40" s="66">
        <f t="shared" si="2"/>
        <v>29</v>
      </c>
      <c r="H40" s="65">
        <f>VLOOKUP($A40,'Return Data'!$B$7:$R$2843,11,0)</f>
        <v>1.6583000000000001</v>
      </c>
      <c r="I40" s="66">
        <f t="shared" si="3"/>
        <v>21</v>
      </c>
      <c r="J40" s="65">
        <f>VLOOKUP($A40,'Return Data'!$B$7:$R$2843,12,0)</f>
        <v>3.1379000000000001</v>
      </c>
      <c r="K40" s="66">
        <f>RANK(J40,J$8:J$42,0)</f>
        <v>25</v>
      </c>
      <c r="L40" s="65">
        <f>VLOOKUP($A40,'Return Data'!$B$7:$R$2843,13,0)</f>
        <v>3.3704000000000001</v>
      </c>
      <c r="M40" s="66">
        <f>RANK(L40,L$8:L$42,0)</f>
        <v>22</v>
      </c>
      <c r="N40" s="65">
        <f>VLOOKUP($A40,'Return Data'!$B$7:$R$2843,17,0)</f>
        <v>1.359</v>
      </c>
      <c r="O40" s="66">
        <f>RANK(N40,N$8:N$42,0)</f>
        <v>29</v>
      </c>
      <c r="P40" s="65">
        <f>VLOOKUP($A40,'Return Data'!$B$7:$R$2843,14,0)</f>
        <v>-0.53149999999999997</v>
      </c>
      <c r="Q40" s="66">
        <f>RANK(P40,P$8:P$42,0)</f>
        <v>28</v>
      </c>
      <c r="R40" s="65">
        <f>VLOOKUP($A40,'Return Data'!$B$7:$R$2843,16,0)</f>
        <v>7.3266</v>
      </c>
      <c r="S40" s="67">
        <f t="shared" si="0"/>
        <v>24</v>
      </c>
    </row>
    <row r="41" spans="1:19" x14ac:dyDescent="0.3">
      <c r="A41" s="82" t="s">
        <v>1008</v>
      </c>
      <c r="B41" s="64">
        <f>VLOOKUP($A41,'Return Data'!$B$7:$R$2843,3,0)</f>
        <v>44368</v>
      </c>
      <c r="C41" s="65">
        <f>VLOOKUP($A41,'Return Data'!$B$7:$R$2843,4,0)</f>
        <v>71.622900000000001</v>
      </c>
      <c r="D41" s="65">
        <f>VLOOKUP($A41,'Return Data'!$B$7:$R$2843,9,0)</f>
        <v>-6.3651999999999997</v>
      </c>
      <c r="E41" s="66">
        <f t="shared" si="1"/>
        <v>33</v>
      </c>
      <c r="F41" s="65">
        <f>VLOOKUP($A41,'Return Data'!$B$7:$R$2843,10,0)</f>
        <v>9.2494999999999994</v>
      </c>
      <c r="G41" s="66">
        <f t="shared" si="2"/>
        <v>15</v>
      </c>
      <c r="H41" s="65">
        <f>VLOOKUP($A41,'Return Data'!$B$7:$R$2843,11,0)</f>
        <v>-0.4476</v>
      </c>
      <c r="I41" s="66">
        <f t="shared" si="3"/>
        <v>30</v>
      </c>
      <c r="J41" s="65">
        <f>VLOOKUP($A41,'Return Data'!$B$7:$R$2843,12,0)</f>
        <v>2.8121</v>
      </c>
      <c r="K41" s="66">
        <f>RANK(J41,J$8:J$42,0)</f>
        <v>28</v>
      </c>
      <c r="L41" s="65">
        <f>VLOOKUP($A41,'Return Data'!$B$7:$R$2843,13,0)</f>
        <v>3.0186999999999999</v>
      </c>
      <c r="M41" s="66">
        <f>RANK(L41,L$8:L$42,0)</f>
        <v>24</v>
      </c>
      <c r="N41" s="65">
        <f>VLOOKUP($A41,'Return Data'!$B$7:$R$2843,17,0)</f>
        <v>7.3879999999999999</v>
      </c>
      <c r="O41" s="66">
        <f>RANK(N41,N$8:N$42,0)</f>
        <v>17</v>
      </c>
      <c r="P41" s="65">
        <f>VLOOKUP($A41,'Return Data'!$B$7:$R$2843,14,0)</f>
        <v>9.548</v>
      </c>
      <c r="Q41" s="66">
        <f>RANK(P41,P$8:P$42,0)</f>
        <v>3</v>
      </c>
      <c r="R41" s="65">
        <f>VLOOKUP($A41,'Return Data'!$B$7:$R$2843,16,0)</f>
        <v>8.9504999999999999</v>
      </c>
      <c r="S41" s="67">
        <f t="shared" si="0"/>
        <v>4</v>
      </c>
    </row>
    <row r="42" spans="1:19" x14ac:dyDescent="0.3">
      <c r="A42" s="82" t="s">
        <v>1010</v>
      </c>
      <c r="B42" s="64">
        <f>VLOOKUP($A42,'Return Data'!$B$7:$R$2843,3,0)</f>
        <v>44368</v>
      </c>
      <c r="C42" s="65">
        <f>VLOOKUP($A42,'Return Data'!$B$7:$R$2843,4,0)</f>
        <v>13.7469</v>
      </c>
      <c r="D42" s="65">
        <f>VLOOKUP($A42,'Return Data'!$B$7:$R$2843,9,0)</f>
        <v>-10.517200000000001</v>
      </c>
      <c r="E42" s="66">
        <f t="shared" si="1"/>
        <v>34</v>
      </c>
      <c r="F42" s="65">
        <f>VLOOKUP($A42,'Return Data'!$B$7:$R$2843,10,0)</f>
        <v>4.1883999999999997</v>
      </c>
      <c r="G42" s="66">
        <f t="shared" si="2"/>
        <v>33</v>
      </c>
      <c r="H42" s="65">
        <f>VLOOKUP($A42,'Return Data'!$B$7:$R$2843,11,0)</f>
        <v>-2.2945000000000002</v>
      </c>
      <c r="I42" s="66">
        <f t="shared" si="3"/>
        <v>31</v>
      </c>
      <c r="J42" s="65">
        <f>VLOOKUP($A42,'Return Data'!$B$7:$R$2843,12,0)</f>
        <v>2.7250999999999999</v>
      </c>
      <c r="K42" s="66">
        <f>RANK(J42,J$8:J$42,0)</f>
        <v>29</v>
      </c>
      <c r="L42" s="65">
        <f>VLOOKUP($A42,'Return Data'!$B$7:$R$2843,13,0)</f>
        <v>2.5739000000000001</v>
      </c>
      <c r="M42" s="66">
        <f>RANK(L42,L$8:L$42,0)</f>
        <v>28</v>
      </c>
      <c r="N42" s="65">
        <f>VLOOKUP($A42,'Return Data'!$B$7:$R$2843,17,0)</f>
        <v>7.3342000000000001</v>
      </c>
      <c r="O42" s="66">
        <f>RANK(N42,N$8:N$42,0)</f>
        <v>19</v>
      </c>
      <c r="P42" s="65"/>
      <c r="Q42" s="66"/>
      <c r="R42" s="65">
        <f>VLOOKUP($A42,'Return Data'!$B$7:$R$2843,16,0)</f>
        <v>11.343500000000001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3.1391088235294116</v>
      </c>
      <c r="E44" s="88"/>
      <c r="F44" s="89">
        <f>AVERAGE(F8:F42)</f>
        <v>8.7003235294117616</v>
      </c>
      <c r="G44" s="88"/>
      <c r="H44" s="89">
        <f>AVERAGE(H8:H42)</f>
        <v>-0.8028941176470592</v>
      </c>
      <c r="I44" s="88"/>
      <c r="J44" s="89">
        <f>AVERAGE(J8:J42)</f>
        <v>5.5731967741935486</v>
      </c>
      <c r="K44" s="88"/>
      <c r="L44" s="89">
        <f>AVERAGE(L8:L42)</f>
        <v>5.4050806451612887</v>
      </c>
      <c r="M44" s="88"/>
      <c r="N44" s="89">
        <f>AVERAGE(N8:N42)</f>
        <v>6.3970800000000008</v>
      </c>
      <c r="O44" s="88"/>
      <c r="P44" s="89">
        <f>AVERAGE(P8:P42)</f>
        <v>6.33604827586207</v>
      </c>
      <c r="Q44" s="88"/>
      <c r="R44" s="89">
        <f>AVERAGE(R8:R42)</f>
        <v>4.4881828571428581</v>
      </c>
      <c r="S44" s="90"/>
    </row>
    <row r="45" spans="1:19" x14ac:dyDescent="0.3">
      <c r="A45" s="87" t="s">
        <v>28</v>
      </c>
      <c r="B45" s="88"/>
      <c r="C45" s="88"/>
      <c r="D45" s="89">
        <f>MIN(D8:D42)</f>
        <v>-10.517200000000001</v>
      </c>
      <c r="E45" s="88"/>
      <c r="F45" s="89">
        <f>MIN(F8:F42)</f>
        <v>0</v>
      </c>
      <c r="G45" s="88"/>
      <c r="H45" s="89">
        <f>MIN(H8:H42)</f>
        <v>-41.4544</v>
      </c>
      <c r="I45" s="88"/>
      <c r="J45" s="89">
        <f>MIN(J8:J42)</f>
        <v>0</v>
      </c>
      <c r="K45" s="88"/>
      <c r="L45" s="89">
        <f>MIN(L8:L42)</f>
        <v>0</v>
      </c>
      <c r="M45" s="88"/>
      <c r="N45" s="89">
        <f>MIN(N8:N42)</f>
        <v>-12.187900000000001</v>
      </c>
      <c r="O45" s="88"/>
      <c r="P45" s="89">
        <f>MIN(P8:P42)</f>
        <v>-8.2335999999999991</v>
      </c>
      <c r="Q45" s="88"/>
      <c r="R45" s="89">
        <f>MIN(R8:R42)</f>
        <v>-22.536799999999999</v>
      </c>
      <c r="S45" s="90"/>
    </row>
    <row r="46" spans="1:19" ht="15" thickBot="1" x14ac:dyDescent="0.35">
      <c r="A46" s="91" t="s">
        <v>29</v>
      </c>
      <c r="B46" s="92"/>
      <c r="C46" s="92"/>
      <c r="D46" s="93">
        <f>MAX(D8:D42)</f>
        <v>23.446300000000001</v>
      </c>
      <c r="E46" s="92"/>
      <c r="F46" s="93">
        <f>MAX(F8:F42)</f>
        <v>23.173400000000001</v>
      </c>
      <c r="G46" s="92"/>
      <c r="H46" s="93">
        <f>MAX(H8:H42)</f>
        <v>20.2042</v>
      </c>
      <c r="I46" s="92"/>
      <c r="J46" s="93">
        <f>MAX(J8:J42)</f>
        <v>24.947700000000001</v>
      </c>
      <c r="K46" s="92"/>
      <c r="L46" s="93">
        <f>MAX(L8:L42)</f>
        <v>15.569100000000001</v>
      </c>
      <c r="M46" s="92"/>
      <c r="N46" s="93">
        <f>MAX(N8:N42)</f>
        <v>9.7109000000000005</v>
      </c>
      <c r="O46" s="92"/>
      <c r="P46" s="93">
        <f>MAX(P8:P42)</f>
        <v>9.6069999999999993</v>
      </c>
      <c r="Q46" s="92"/>
      <c r="R46" s="93">
        <f>MAX(R8:R42)</f>
        <v>11.343500000000001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44368</v>
      </c>
      <c r="C8" s="65">
        <f>VLOOKUP($A8,'Return Data'!$B$7:$R$2843,4,0)</f>
        <v>325.51</v>
      </c>
      <c r="D8" s="65">
        <f>VLOOKUP($A8,'Return Data'!$B$7:$R$2843,10,0)</f>
        <v>7.7812000000000001</v>
      </c>
      <c r="E8" s="66">
        <f t="shared" ref="E8:E36" si="0">RANK(D8,D$8:D$36,0)</f>
        <v>19</v>
      </c>
      <c r="F8" s="65">
        <f>VLOOKUP($A8,'Return Data'!$B$7:$R$2843,11,0)</f>
        <v>20.11</v>
      </c>
      <c r="G8" s="66">
        <f t="shared" ref="G8:G36" si="1">RANK(F8,F$8:F$36,0)</f>
        <v>13</v>
      </c>
      <c r="H8" s="65">
        <f>VLOOKUP($A8,'Return Data'!$B$7:$R$2843,12,0)</f>
        <v>42.511299999999999</v>
      </c>
      <c r="I8" s="66">
        <f t="shared" ref="I8:I36" si="2">RANK(H8,H$8:H$36,0)</f>
        <v>9</v>
      </c>
      <c r="J8" s="65">
        <f>VLOOKUP($A8,'Return Data'!$B$7:$R$2843,13,0)</f>
        <v>55.865699999999997</v>
      </c>
      <c r="K8" s="66">
        <f t="shared" ref="K8:K36" si="3">RANK(J8,J$8:J$36,0)</f>
        <v>10</v>
      </c>
      <c r="L8" s="65">
        <f>VLOOKUP($A8,'Return Data'!$B$7:$R$2843,17,0)</f>
        <v>16.725000000000001</v>
      </c>
      <c r="M8" s="66">
        <f t="shared" ref="M8:M36" si="4">RANK(L8,L$8:L$36,0)</f>
        <v>20</v>
      </c>
      <c r="N8" s="65">
        <f>VLOOKUP($A8,'Return Data'!$B$7:$R$2843,14,0)</f>
        <v>12.802</v>
      </c>
      <c r="O8" s="66">
        <f t="shared" ref="O8:O26" si="5">RANK(N8,N$8:N$36,0)</f>
        <v>23</v>
      </c>
      <c r="P8" s="65">
        <f>VLOOKUP($A8,'Return Data'!$B$7:$R$2843,15,0)</f>
        <v>13.597</v>
      </c>
      <c r="Q8" s="66">
        <f t="shared" ref="Q8:Q26" si="6">RANK(P8,P$8:P$36,0)</f>
        <v>21</v>
      </c>
      <c r="R8" s="65">
        <f>VLOOKUP($A8,'Return Data'!$B$7:$R$2843,16,0)</f>
        <v>14.9116</v>
      </c>
      <c r="S8" s="67">
        <f t="shared" ref="S8:S36" si="7">RANK(R8,R$8:R$36,0)</f>
        <v>13</v>
      </c>
    </row>
    <row r="9" spans="1:20" x14ac:dyDescent="0.3">
      <c r="A9" s="63" t="s">
        <v>952</v>
      </c>
      <c r="B9" s="64">
        <f>VLOOKUP($A9,'Return Data'!$B$7:$R$2843,3,0)</f>
        <v>44368</v>
      </c>
      <c r="C9" s="65">
        <f>VLOOKUP($A9,'Return Data'!$B$7:$R$2843,4,0)</f>
        <v>46.2</v>
      </c>
      <c r="D9" s="65">
        <f>VLOOKUP($A9,'Return Data'!$B$7:$R$2843,10,0)</f>
        <v>8.1714000000000002</v>
      </c>
      <c r="E9" s="66">
        <f t="shared" si="0"/>
        <v>15</v>
      </c>
      <c r="F9" s="65">
        <f>VLOOKUP($A9,'Return Data'!$B$7:$R$2843,11,0)</f>
        <v>14.754099999999999</v>
      </c>
      <c r="G9" s="66">
        <f t="shared" si="1"/>
        <v>27</v>
      </c>
      <c r="H9" s="65">
        <f>VLOOKUP($A9,'Return Data'!$B$7:$R$2843,12,0)</f>
        <v>37.869300000000003</v>
      </c>
      <c r="I9" s="66">
        <f t="shared" si="2"/>
        <v>22</v>
      </c>
      <c r="J9" s="65">
        <f>VLOOKUP($A9,'Return Data'!$B$7:$R$2843,13,0)</f>
        <v>48.888199999999998</v>
      </c>
      <c r="K9" s="66">
        <f t="shared" si="3"/>
        <v>22</v>
      </c>
      <c r="L9" s="65">
        <f>VLOOKUP($A9,'Return Data'!$B$7:$R$2843,17,0)</f>
        <v>19.995000000000001</v>
      </c>
      <c r="M9" s="66">
        <f t="shared" si="4"/>
        <v>6</v>
      </c>
      <c r="N9" s="65">
        <f>VLOOKUP($A9,'Return Data'!$B$7:$R$2843,14,0)</f>
        <v>17.29</v>
      </c>
      <c r="O9" s="66">
        <f t="shared" si="5"/>
        <v>2</v>
      </c>
      <c r="P9" s="65">
        <f>VLOOKUP($A9,'Return Data'!$B$7:$R$2843,15,0)</f>
        <v>17.982800000000001</v>
      </c>
      <c r="Q9" s="66">
        <f t="shared" si="6"/>
        <v>2</v>
      </c>
      <c r="R9" s="65">
        <f>VLOOKUP($A9,'Return Data'!$B$7:$R$2843,16,0)</f>
        <v>17.037800000000001</v>
      </c>
      <c r="S9" s="67">
        <f t="shared" si="7"/>
        <v>3</v>
      </c>
    </row>
    <row r="10" spans="1:20" x14ac:dyDescent="0.3">
      <c r="A10" s="63" t="s">
        <v>955</v>
      </c>
      <c r="B10" s="64">
        <f>VLOOKUP($A10,'Return Data'!$B$7:$R$2843,3,0)</f>
        <v>44368</v>
      </c>
      <c r="C10" s="65">
        <f>VLOOKUP($A10,'Return Data'!$B$7:$R$2843,4,0)</f>
        <v>21.02</v>
      </c>
      <c r="D10" s="65">
        <f>VLOOKUP($A10,'Return Data'!$B$7:$R$2843,10,0)</f>
        <v>6.2690000000000001</v>
      </c>
      <c r="E10" s="66">
        <f t="shared" si="0"/>
        <v>25</v>
      </c>
      <c r="F10" s="65">
        <f>VLOOKUP($A10,'Return Data'!$B$7:$R$2843,11,0)</f>
        <v>18.156300000000002</v>
      </c>
      <c r="G10" s="66">
        <f t="shared" si="1"/>
        <v>20</v>
      </c>
      <c r="H10" s="65">
        <f>VLOOKUP($A10,'Return Data'!$B$7:$R$2843,12,0)</f>
        <v>39.389899999999997</v>
      </c>
      <c r="I10" s="66">
        <f t="shared" si="2"/>
        <v>18</v>
      </c>
      <c r="J10" s="65">
        <f>VLOOKUP($A10,'Return Data'!$B$7:$R$2843,13,0)</f>
        <v>49.608499999999999</v>
      </c>
      <c r="K10" s="66">
        <f t="shared" si="3"/>
        <v>21</v>
      </c>
      <c r="L10" s="65">
        <f>VLOOKUP($A10,'Return Data'!$B$7:$R$2843,17,0)</f>
        <v>17.0716</v>
      </c>
      <c r="M10" s="66">
        <f t="shared" si="4"/>
        <v>18</v>
      </c>
      <c r="N10" s="65">
        <f>VLOOKUP($A10,'Return Data'!$B$7:$R$2843,14,0)</f>
        <v>13.6615</v>
      </c>
      <c r="O10" s="66">
        <f t="shared" si="5"/>
        <v>17</v>
      </c>
      <c r="P10" s="65">
        <f>VLOOKUP($A10,'Return Data'!$B$7:$R$2843,15,0)</f>
        <v>13.944100000000001</v>
      </c>
      <c r="Q10" s="66">
        <f t="shared" si="6"/>
        <v>17</v>
      </c>
      <c r="R10" s="65">
        <f>VLOOKUP($A10,'Return Data'!$B$7:$R$2843,16,0)</f>
        <v>12.091799999999999</v>
      </c>
      <c r="S10" s="67">
        <f t="shared" si="7"/>
        <v>26</v>
      </c>
    </row>
    <row r="11" spans="1:20" x14ac:dyDescent="0.3">
      <c r="A11" s="63" t="s">
        <v>957</v>
      </c>
      <c r="B11" s="64">
        <f>VLOOKUP($A11,'Return Data'!$B$7:$R$2843,3,0)</f>
        <v>44368</v>
      </c>
      <c r="C11" s="65">
        <f>VLOOKUP($A11,'Return Data'!$B$7:$R$2843,4,0)</f>
        <v>138.13</v>
      </c>
      <c r="D11" s="65">
        <f>VLOOKUP($A11,'Return Data'!$B$7:$R$2843,10,0)</f>
        <v>6.6228999999999996</v>
      </c>
      <c r="E11" s="66">
        <f t="shared" si="0"/>
        <v>24</v>
      </c>
      <c r="F11" s="65">
        <f>VLOOKUP($A11,'Return Data'!$B$7:$R$2843,11,0)</f>
        <v>16.683599999999998</v>
      </c>
      <c r="G11" s="66">
        <f t="shared" si="1"/>
        <v>23</v>
      </c>
      <c r="H11" s="65">
        <f>VLOOKUP($A11,'Return Data'!$B$7:$R$2843,12,0)</f>
        <v>37.033700000000003</v>
      </c>
      <c r="I11" s="66">
        <f t="shared" si="2"/>
        <v>24</v>
      </c>
      <c r="J11" s="65">
        <f>VLOOKUP($A11,'Return Data'!$B$7:$R$2843,13,0)</f>
        <v>47.385800000000003</v>
      </c>
      <c r="K11" s="66">
        <f t="shared" si="3"/>
        <v>26</v>
      </c>
      <c r="L11" s="65">
        <f>VLOOKUP($A11,'Return Data'!$B$7:$R$2843,17,0)</f>
        <v>18.942799999999998</v>
      </c>
      <c r="M11" s="66">
        <f t="shared" si="4"/>
        <v>8</v>
      </c>
      <c r="N11" s="65">
        <f>VLOOKUP($A11,'Return Data'!$B$7:$R$2843,14,0)</f>
        <v>15.8858</v>
      </c>
      <c r="O11" s="66">
        <f t="shared" si="5"/>
        <v>5</v>
      </c>
      <c r="P11" s="65">
        <f>VLOOKUP($A11,'Return Data'!$B$7:$R$2843,15,0)</f>
        <v>14.7402</v>
      </c>
      <c r="Q11" s="66">
        <f t="shared" si="6"/>
        <v>8</v>
      </c>
      <c r="R11" s="65">
        <f>VLOOKUP($A11,'Return Data'!$B$7:$R$2843,16,0)</f>
        <v>15.764200000000001</v>
      </c>
      <c r="S11" s="67">
        <f t="shared" si="7"/>
        <v>5</v>
      </c>
    </row>
    <row r="12" spans="1:20" x14ac:dyDescent="0.3">
      <c r="A12" s="63" t="s">
        <v>958</v>
      </c>
      <c r="B12" s="64">
        <f>VLOOKUP($A12,'Return Data'!$B$7:$R$2843,3,0)</f>
        <v>44368</v>
      </c>
      <c r="C12" s="65">
        <f>VLOOKUP($A12,'Return Data'!$B$7:$R$2843,4,0)</f>
        <v>41.37</v>
      </c>
      <c r="D12" s="65">
        <f>VLOOKUP($A12,'Return Data'!$B$7:$R$2843,10,0)</f>
        <v>8.2134</v>
      </c>
      <c r="E12" s="66">
        <f t="shared" si="0"/>
        <v>14</v>
      </c>
      <c r="F12" s="65">
        <f>VLOOKUP($A12,'Return Data'!$B$7:$R$2843,11,0)</f>
        <v>19.6356</v>
      </c>
      <c r="G12" s="66">
        <f t="shared" si="1"/>
        <v>16</v>
      </c>
      <c r="H12" s="65">
        <f>VLOOKUP($A12,'Return Data'!$B$7:$R$2843,12,0)</f>
        <v>40.523099999999999</v>
      </c>
      <c r="I12" s="66">
        <f t="shared" si="2"/>
        <v>13</v>
      </c>
      <c r="J12" s="65">
        <f>VLOOKUP($A12,'Return Data'!$B$7:$R$2843,13,0)</f>
        <v>54.308100000000003</v>
      </c>
      <c r="K12" s="66">
        <f t="shared" si="3"/>
        <v>14</v>
      </c>
      <c r="L12" s="65">
        <f>VLOOKUP($A12,'Return Data'!$B$7:$R$2843,17,0)</f>
        <v>24.0685</v>
      </c>
      <c r="M12" s="66">
        <f t="shared" si="4"/>
        <v>1</v>
      </c>
      <c r="N12" s="65">
        <f>VLOOKUP($A12,'Return Data'!$B$7:$R$2843,14,0)</f>
        <v>19.321400000000001</v>
      </c>
      <c r="O12" s="66">
        <f t="shared" si="5"/>
        <v>1</v>
      </c>
      <c r="P12" s="65">
        <f>VLOOKUP($A12,'Return Data'!$B$7:$R$2843,15,0)</f>
        <v>18.402100000000001</v>
      </c>
      <c r="Q12" s="66">
        <f t="shared" si="6"/>
        <v>1</v>
      </c>
      <c r="R12" s="65">
        <f>VLOOKUP($A12,'Return Data'!$B$7:$R$2843,16,0)</f>
        <v>15.702999999999999</v>
      </c>
      <c r="S12" s="67">
        <f t="shared" si="7"/>
        <v>6</v>
      </c>
    </row>
    <row r="13" spans="1:20" x14ac:dyDescent="0.3">
      <c r="A13" s="63" t="s">
        <v>960</v>
      </c>
      <c r="B13" s="64">
        <f>VLOOKUP($A13,'Return Data'!$B$7:$R$2843,3,0)</f>
        <v>44368</v>
      </c>
      <c r="C13" s="65">
        <f>VLOOKUP($A13,'Return Data'!$B$7:$R$2843,4,0)</f>
        <v>288.62400000000002</v>
      </c>
      <c r="D13" s="65">
        <f>VLOOKUP($A13,'Return Data'!$B$7:$R$2843,10,0)</f>
        <v>9.1952999999999996</v>
      </c>
      <c r="E13" s="66">
        <f t="shared" si="0"/>
        <v>5</v>
      </c>
      <c r="F13" s="65">
        <f>VLOOKUP($A13,'Return Data'!$B$7:$R$2843,11,0)</f>
        <v>18.681000000000001</v>
      </c>
      <c r="G13" s="66">
        <f t="shared" si="1"/>
        <v>19</v>
      </c>
      <c r="H13" s="65">
        <f>VLOOKUP($A13,'Return Data'!$B$7:$R$2843,12,0)</f>
        <v>39.182400000000001</v>
      </c>
      <c r="I13" s="66">
        <f t="shared" si="2"/>
        <v>19</v>
      </c>
      <c r="J13" s="65">
        <f>VLOOKUP($A13,'Return Data'!$B$7:$R$2843,13,0)</f>
        <v>50.215499999999999</v>
      </c>
      <c r="K13" s="66">
        <f t="shared" si="3"/>
        <v>20</v>
      </c>
      <c r="L13" s="65">
        <f>VLOOKUP($A13,'Return Data'!$B$7:$R$2843,17,0)</f>
        <v>14.7881</v>
      </c>
      <c r="M13" s="66">
        <f t="shared" si="4"/>
        <v>25</v>
      </c>
      <c r="N13" s="65">
        <f>VLOOKUP($A13,'Return Data'!$B$7:$R$2843,14,0)</f>
        <v>11.673400000000001</v>
      </c>
      <c r="O13" s="66">
        <f t="shared" si="5"/>
        <v>26</v>
      </c>
      <c r="P13" s="65">
        <f>VLOOKUP($A13,'Return Data'!$B$7:$R$2843,15,0)</f>
        <v>12.5786</v>
      </c>
      <c r="Q13" s="66">
        <f t="shared" si="6"/>
        <v>25</v>
      </c>
      <c r="R13" s="65">
        <f>VLOOKUP($A13,'Return Data'!$B$7:$R$2843,16,0)</f>
        <v>11.916499999999999</v>
      </c>
      <c r="S13" s="67">
        <f t="shared" si="7"/>
        <v>27</v>
      </c>
    </row>
    <row r="14" spans="1:20" x14ac:dyDescent="0.3">
      <c r="A14" s="63" t="s">
        <v>963</v>
      </c>
      <c r="B14" s="64">
        <f>VLOOKUP($A14,'Return Data'!$B$7:$R$2843,3,0)</f>
        <v>44368</v>
      </c>
      <c r="C14" s="65">
        <f>VLOOKUP($A14,'Return Data'!$B$7:$R$2843,4,0)</f>
        <v>53.05</v>
      </c>
      <c r="D14" s="65">
        <f>VLOOKUP($A14,'Return Data'!$B$7:$R$2843,10,0)</f>
        <v>7.3018000000000001</v>
      </c>
      <c r="E14" s="66">
        <f t="shared" si="0"/>
        <v>21</v>
      </c>
      <c r="F14" s="65">
        <f>VLOOKUP($A14,'Return Data'!$B$7:$R$2843,11,0)</f>
        <v>17.8889</v>
      </c>
      <c r="G14" s="66">
        <f t="shared" si="1"/>
        <v>21</v>
      </c>
      <c r="H14" s="65">
        <f>VLOOKUP($A14,'Return Data'!$B$7:$R$2843,12,0)</f>
        <v>38.007300000000001</v>
      </c>
      <c r="I14" s="66">
        <f t="shared" si="2"/>
        <v>21</v>
      </c>
      <c r="J14" s="65">
        <f>VLOOKUP($A14,'Return Data'!$B$7:$R$2843,13,0)</f>
        <v>53.456800000000001</v>
      </c>
      <c r="K14" s="66">
        <f t="shared" si="3"/>
        <v>15</v>
      </c>
      <c r="L14" s="65">
        <f>VLOOKUP($A14,'Return Data'!$B$7:$R$2843,17,0)</f>
        <v>18.501999999999999</v>
      </c>
      <c r="M14" s="66">
        <f t="shared" si="4"/>
        <v>9</v>
      </c>
      <c r="N14" s="65">
        <f>VLOOKUP($A14,'Return Data'!$B$7:$R$2843,14,0)</f>
        <v>14.399900000000001</v>
      </c>
      <c r="O14" s="66">
        <f t="shared" si="5"/>
        <v>10</v>
      </c>
      <c r="P14" s="65">
        <f>VLOOKUP($A14,'Return Data'!$B$7:$R$2843,15,0)</f>
        <v>15.4902</v>
      </c>
      <c r="Q14" s="66">
        <f t="shared" si="6"/>
        <v>4</v>
      </c>
      <c r="R14" s="65">
        <f>VLOOKUP($A14,'Return Data'!$B$7:$R$2843,16,0)</f>
        <v>14.9482</v>
      </c>
      <c r="S14" s="67">
        <f t="shared" si="7"/>
        <v>11</v>
      </c>
    </row>
    <row r="15" spans="1:20" x14ac:dyDescent="0.3">
      <c r="A15" s="63" t="s">
        <v>965</v>
      </c>
      <c r="B15" s="64">
        <f>VLOOKUP($A15,'Return Data'!$B$7:$R$2843,3,0)</f>
        <v>44368</v>
      </c>
      <c r="C15" s="65">
        <f>VLOOKUP($A15,'Return Data'!$B$7:$R$2843,4,0)</f>
        <v>696.64840000000004</v>
      </c>
      <c r="D15" s="65">
        <f>VLOOKUP($A15,'Return Data'!$B$7:$R$2843,10,0)</f>
        <v>8.9587000000000003</v>
      </c>
      <c r="E15" s="66">
        <f t="shared" si="0"/>
        <v>6</v>
      </c>
      <c r="F15" s="65">
        <f>VLOOKUP($A15,'Return Data'!$B$7:$R$2843,11,0)</f>
        <v>28.712800000000001</v>
      </c>
      <c r="G15" s="66">
        <f t="shared" si="1"/>
        <v>1</v>
      </c>
      <c r="H15" s="65">
        <f>VLOOKUP($A15,'Return Data'!$B$7:$R$2843,12,0)</f>
        <v>56.530299999999997</v>
      </c>
      <c r="I15" s="66">
        <f t="shared" si="2"/>
        <v>1</v>
      </c>
      <c r="J15" s="65">
        <f>VLOOKUP($A15,'Return Data'!$B$7:$R$2843,13,0)</f>
        <v>60.841000000000001</v>
      </c>
      <c r="K15" s="66">
        <f t="shared" si="3"/>
        <v>1</v>
      </c>
      <c r="L15" s="65">
        <f>VLOOKUP($A15,'Return Data'!$B$7:$R$2843,17,0)</f>
        <v>19.532800000000002</v>
      </c>
      <c r="M15" s="66">
        <f t="shared" si="4"/>
        <v>7</v>
      </c>
      <c r="N15" s="65">
        <f>VLOOKUP($A15,'Return Data'!$B$7:$R$2843,14,0)</f>
        <v>13.732200000000001</v>
      </c>
      <c r="O15" s="66">
        <f t="shared" si="5"/>
        <v>15</v>
      </c>
      <c r="P15" s="65">
        <f>VLOOKUP($A15,'Return Data'!$B$7:$R$2843,15,0)</f>
        <v>13.0444</v>
      </c>
      <c r="Q15" s="66">
        <f t="shared" si="6"/>
        <v>24</v>
      </c>
      <c r="R15" s="65">
        <f>VLOOKUP($A15,'Return Data'!$B$7:$R$2843,16,0)</f>
        <v>13.4931</v>
      </c>
      <c r="S15" s="67">
        <f t="shared" si="7"/>
        <v>20</v>
      </c>
    </row>
    <row r="16" spans="1:20" x14ac:dyDescent="0.3">
      <c r="A16" s="63" t="s">
        <v>967</v>
      </c>
      <c r="B16" s="64">
        <f>VLOOKUP($A16,'Return Data'!$B$7:$R$2843,3,0)</f>
        <v>44368</v>
      </c>
      <c r="C16" s="65">
        <f>VLOOKUP($A16,'Return Data'!$B$7:$R$2843,4,0)</f>
        <v>659.05399999999997</v>
      </c>
      <c r="D16" s="65">
        <f>VLOOKUP($A16,'Return Data'!$B$7:$R$2843,10,0)</f>
        <v>7.3878000000000004</v>
      </c>
      <c r="E16" s="66">
        <f t="shared" si="0"/>
        <v>20</v>
      </c>
      <c r="F16" s="65">
        <f>VLOOKUP($A16,'Return Data'!$B$7:$R$2843,11,0)</f>
        <v>24.352599999999999</v>
      </c>
      <c r="G16" s="66">
        <f t="shared" si="1"/>
        <v>5</v>
      </c>
      <c r="H16" s="65">
        <f>VLOOKUP($A16,'Return Data'!$B$7:$R$2843,12,0)</f>
        <v>46.813699999999997</v>
      </c>
      <c r="I16" s="66">
        <f t="shared" si="2"/>
        <v>4</v>
      </c>
      <c r="J16" s="65">
        <f>VLOOKUP($A16,'Return Data'!$B$7:$R$2843,13,0)</f>
        <v>55.702399999999997</v>
      </c>
      <c r="K16" s="66">
        <f t="shared" si="3"/>
        <v>11</v>
      </c>
      <c r="L16" s="65">
        <f>VLOOKUP($A16,'Return Data'!$B$7:$R$2843,17,0)</f>
        <v>11.248900000000001</v>
      </c>
      <c r="M16" s="66">
        <f t="shared" si="4"/>
        <v>29</v>
      </c>
      <c r="N16" s="65">
        <f>VLOOKUP($A16,'Return Data'!$B$7:$R$2843,14,0)</f>
        <v>12.865</v>
      </c>
      <c r="O16" s="66">
        <f t="shared" si="5"/>
        <v>22</v>
      </c>
      <c r="P16" s="65">
        <f>VLOOKUP($A16,'Return Data'!$B$7:$R$2843,15,0)</f>
        <v>13.8871</v>
      </c>
      <c r="Q16" s="66">
        <f t="shared" si="6"/>
        <v>18</v>
      </c>
      <c r="R16" s="65">
        <f>VLOOKUP($A16,'Return Data'!$B$7:$R$2843,16,0)</f>
        <v>13.4435</v>
      </c>
      <c r="S16" s="67">
        <f t="shared" si="7"/>
        <v>21</v>
      </c>
    </row>
    <row r="17" spans="1:19" x14ac:dyDescent="0.3">
      <c r="A17" s="63" t="s">
        <v>969</v>
      </c>
      <c r="B17" s="64">
        <f>VLOOKUP($A17,'Return Data'!$B$7:$R$2843,3,0)</f>
        <v>44368</v>
      </c>
      <c r="C17" s="65">
        <f>VLOOKUP($A17,'Return Data'!$B$7:$R$2843,4,0)</f>
        <v>308.67680000000001</v>
      </c>
      <c r="D17" s="65">
        <f>VLOOKUP($A17,'Return Data'!$B$7:$R$2843,10,0)</f>
        <v>6.1933999999999996</v>
      </c>
      <c r="E17" s="66">
        <f t="shared" si="0"/>
        <v>26</v>
      </c>
      <c r="F17" s="65">
        <f>VLOOKUP($A17,'Return Data'!$B$7:$R$2843,11,0)</f>
        <v>16.547699999999999</v>
      </c>
      <c r="G17" s="66">
        <f t="shared" si="1"/>
        <v>24</v>
      </c>
      <c r="H17" s="65">
        <f>VLOOKUP($A17,'Return Data'!$B$7:$R$2843,12,0)</f>
        <v>39.927</v>
      </c>
      <c r="I17" s="66">
        <f t="shared" si="2"/>
        <v>16</v>
      </c>
      <c r="J17" s="65">
        <f>VLOOKUP($A17,'Return Data'!$B$7:$R$2843,13,0)</f>
        <v>50.466900000000003</v>
      </c>
      <c r="K17" s="66">
        <f t="shared" si="3"/>
        <v>19</v>
      </c>
      <c r="L17" s="65">
        <f>VLOOKUP($A17,'Return Data'!$B$7:$R$2843,17,0)</f>
        <v>17.6768</v>
      </c>
      <c r="M17" s="66">
        <f t="shared" si="4"/>
        <v>14</v>
      </c>
      <c r="N17" s="65">
        <f>VLOOKUP($A17,'Return Data'!$B$7:$R$2843,14,0)</f>
        <v>13.6586</v>
      </c>
      <c r="O17" s="66">
        <f t="shared" si="5"/>
        <v>18</v>
      </c>
      <c r="P17" s="65">
        <f>VLOOKUP($A17,'Return Data'!$B$7:$R$2843,15,0)</f>
        <v>14.6869</v>
      </c>
      <c r="Q17" s="66">
        <f t="shared" si="6"/>
        <v>9</v>
      </c>
      <c r="R17" s="65">
        <f>VLOOKUP($A17,'Return Data'!$B$7:$R$2843,16,0)</f>
        <v>13.293100000000001</v>
      </c>
      <c r="S17" s="67">
        <f t="shared" si="7"/>
        <v>22</v>
      </c>
    </row>
    <row r="18" spans="1:19" x14ac:dyDescent="0.3">
      <c r="A18" s="63" t="s">
        <v>971</v>
      </c>
      <c r="B18" s="64">
        <f>VLOOKUP($A18,'Return Data'!$B$7:$R$2843,3,0)</f>
        <v>44368</v>
      </c>
      <c r="C18" s="65">
        <f>VLOOKUP($A18,'Return Data'!$B$7:$R$2843,4,0)</f>
        <v>61.72</v>
      </c>
      <c r="D18" s="65">
        <f>VLOOKUP($A18,'Return Data'!$B$7:$R$2843,10,0)</f>
        <v>6.7634999999999996</v>
      </c>
      <c r="E18" s="66">
        <f t="shared" si="0"/>
        <v>23</v>
      </c>
      <c r="F18" s="65">
        <f>VLOOKUP($A18,'Return Data'!$B$7:$R$2843,11,0)</f>
        <v>20.429300000000001</v>
      </c>
      <c r="G18" s="66">
        <f t="shared" si="1"/>
        <v>11</v>
      </c>
      <c r="H18" s="65">
        <f>VLOOKUP($A18,'Return Data'!$B$7:$R$2843,12,0)</f>
        <v>41.268000000000001</v>
      </c>
      <c r="I18" s="66">
        <f t="shared" si="2"/>
        <v>12</v>
      </c>
      <c r="J18" s="65">
        <f>VLOOKUP($A18,'Return Data'!$B$7:$R$2843,13,0)</f>
        <v>52.999499999999998</v>
      </c>
      <c r="K18" s="66">
        <f t="shared" si="3"/>
        <v>16</v>
      </c>
      <c r="L18" s="65">
        <f>VLOOKUP($A18,'Return Data'!$B$7:$R$2843,17,0)</f>
        <v>16.559100000000001</v>
      </c>
      <c r="M18" s="66">
        <f t="shared" si="4"/>
        <v>21</v>
      </c>
      <c r="N18" s="65">
        <f>VLOOKUP($A18,'Return Data'!$B$7:$R$2843,14,0)</f>
        <v>13.7859</v>
      </c>
      <c r="O18" s="66">
        <f t="shared" si="5"/>
        <v>13</v>
      </c>
      <c r="P18" s="65">
        <f>VLOOKUP($A18,'Return Data'!$B$7:$R$2843,15,0)</f>
        <v>15.1233</v>
      </c>
      <c r="Q18" s="66">
        <f t="shared" si="6"/>
        <v>6</v>
      </c>
      <c r="R18" s="65">
        <f>VLOOKUP($A18,'Return Data'!$B$7:$R$2843,16,0)</f>
        <v>15.2418</v>
      </c>
      <c r="S18" s="67">
        <f t="shared" si="7"/>
        <v>9</v>
      </c>
    </row>
    <row r="19" spans="1:19" x14ac:dyDescent="0.3">
      <c r="A19" s="63" t="s">
        <v>973</v>
      </c>
      <c r="B19" s="64">
        <f>VLOOKUP($A19,'Return Data'!$B$7:$R$2843,3,0)</f>
        <v>44368</v>
      </c>
      <c r="C19" s="65">
        <f>VLOOKUP($A19,'Return Data'!$B$7:$R$2843,4,0)</f>
        <v>38.130000000000003</v>
      </c>
      <c r="D19" s="65">
        <f>VLOOKUP($A19,'Return Data'!$B$7:$R$2843,10,0)</f>
        <v>9.8214000000000006</v>
      </c>
      <c r="E19" s="66">
        <f t="shared" si="0"/>
        <v>1</v>
      </c>
      <c r="F19" s="65">
        <f>VLOOKUP($A19,'Return Data'!$B$7:$R$2843,11,0)</f>
        <v>22.250699999999998</v>
      </c>
      <c r="G19" s="66">
        <f t="shared" si="1"/>
        <v>7</v>
      </c>
      <c r="H19" s="65">
        <f>VLOOKUP($A19,'Return Data'!$B$7:$R$2843,12,0)</f>
        <v>43.076900000000002</v>
      </c>
      <c r="I19" s="66">
        <f t="shared" si="2"/>
        <v>7</v>
      </c>
      <c r="J19" s="65">
        <f>VLOOKUP($A19,'Return Data'!$B$7:$R$2843,13,0)</f>
        <v>56.206499999999998</v>
      </c>
      <c r="K19" s="66">
        <f t="shared" si="3"/>
        <v>9</v>
      </c>
      <c r="L19" s="65">
        <f>VLOOKUP($A19,'Return Data'!$B$7:$R$2843,17,0)</f>
        <v>21.325600000000001</v>
      </c>
      <c r="M19" s="66">
        <f t="shared" si="4"/>
        <v>2</v>
      </c>
      <c r="N19" s="65">
        <f>VLOOKUP($A19,'Return Data'!$B$7:$R$2843,14,0)</f>
        <v>15.698399999999999</v>
      </c>
      <c r="O19" s="66">
        <f t="shared" si="5"/>
        <v>6</v>
      </c>
      <c r="P19" s="65">
        <f>VLOOKUP($A19,'Return Data'!$B$7:$R$2843,15,0)</f>
        <v>14.450100000000001</v>
      </c>
      <c r="Q19" s="66">
        <f t="shared" si="6"/>
        <v>12</v>
      </c>
      <c r="R19" s="65">
        <f>VLOOKUP($A19,'Return Data'!$B$7:$R$2843,16,0)</f>
        <v>14.460599999999999</v>
      </c>
      <c r="S19" s="67">
        <f t="shared" si="7"/>
        <v>15</v>
      </c>
    </row>
    <row r="20" spans="1:19" x14ac:dyDescent="0.3">
      <c r="A20" s="63" t="s">
        <v>974</v>
      </c>
      <c r="B20" s="64">
        <f>VLOOKUP($A20,'Return Data'!$B$7:$R$2843,3,0)</f>
        <v>44368</v>
      </c>
      <c r="C20" s="65">
        <f>VLOOKUP($A20,'Return Data'!$B$7:$R$2843,4,0)</f>
        <v>48.41</v>
      </c>
      <c r="D20" s="65">
        <f>VLOOKUP($A20,'Return Data'!$B$7:$R$2843,10,0)</f>
        <v>7.0071000000000003</v>
      </c>
      <c r="E20" s="66">
        <f t="shared" si="0"/>
        <v>22</v>
      </c>
      <c r="F20" s="65">
        <f>VLOOKUP($A20,'Return Data'!$B$7:$R$2843,11,0)</f>
        <v>17.130400000000002</v>
      </c>
      <c r="G20" s="66">
        <f t="shared" si="1"/>
        <v>22</v>
      </c>
      <c r="H20" s="65">
        <f>VLOOKUP($A20,'Return Data'!$B$7:$R$2843,12,0)</f>
        <v>32.957999999999998</v>
      </c>
      <c r="I20" s="66">
        <f t="shared" si="2"/>
        <v>28</v>
      </c>
      <c r="J20" s="65">
        <f>VLOOKUP($A20,'Return Data'!$B$7:$R$2843,13,0)</f>
        <v>48.679400000000001</v>
      </c>
      <c r="K20" s="66">
        <f t="shared" si="3"/>
        <v>23</v>
      </c>
      <c r="L20" s="65">
        <f>VLOOKUP($A20,'Return Data'!$B$7:$R$2843,17,0)</f>
        <v>17.614599999999999</v>
      </c>
      <c r="M20" s="66">
        <f t="shared" si="4"/>
        <v>15</v>
      </c>
      <c r="N20" s="65">
        <f>VLOOKUP($A20,'Return Data'!$B$7:$R$2843,14,0)</f>
        <v>13.188499999999999</v>
      </c>
      <c r="O20" s="66">
        <f t="shared" si="5"/>
        <v>20</v>
      </c>
      <c r="P20" s="65">
        <f>VLOOKUP($A20,'Return Data'!$B$7:$R$2843,15,0)</f>
        <v>14.6518</v>
      </c>
      <c r="Q20" s="66">
        <f t="shared" si="6"/>
        <v>10</v>
      </c>
      <c r="R20" s="65">
        <f>VLOOKUP($A20,'Return Data'!$B$7:$R$2843,16,0)</f>
        <v>12.984299999999999</v>
      </c>
      <c r="S20" s="67">
        <f t="shared" si="7"/>
        <v>23</v>
      </c>
    </row>
    <row r="21" spans="1:19" x14ac:dyDescent="0.3">
      <c r="A21" s="63" t="s">
        <v>977</v>
      </c>
      <c r="B21" s="64">
        <f>VLOOKUP($A21,'Return Data'!$B$7:$R$2843,3,0)</f>
        <v>44368</v>
      </c>
      <c r="C21" s="65">
        <f>VLOOKUP($A21,'Return Data'!$B$7:$R$2843,4,0)</f>
        <v>29.77</v>
      </c>
      <c r="D21" s="65">
        <f>VLOOKUP($A21,'Return Data'!$B$7:$R$2843,10,0)</f>
        <v>5.8677000000000001</v>
      </c>
      <c r="E21" s="66">
        <f t="shared" si="0"/>
        <v>27</v>
      </c>
      <c r="F21" s="65">
        <f>VLOOKUP($A21,'Return Data'!$B$7:$R$2843,11,0)</f>
        <v>10.014799999999999</v>
      </c>
      <c r="G21" s="66">
        <f t="shared" si="1"/>
        <v>29</v>
      </c>
      <c r="H21" s="65">
        <f>VLOOKUP($A21,'Return Data'!$B$7:$R$2843,12,0)</f>
        <v>33.378100000000003</v>
      </c>
      <c r="I21" s="66">
        <f t="shared" si="2"/>
        <v>27</v>
      </c>
      <c r="J21" s="65">
        <f>VLOOKUP($A21,'Return Data'!$B$7:$R$2843,13,0)</f>
        <v>44.514600000000002</v>
      </c>
      <c r="K21" s="66">
        <f t="shared" si="3"/>
        <v>28</v>
      </c>
      <c r="L21" s="65">
        <f>VLOOKUP($A21,'Return Data'!$B$7:$R$2843,17,0)</f>
        <v>11.847300000000001</v>
      </c>
      <c r="M21" s="66">
        <f t="shared" si="4"/>
        <v>28</v>
      </c>
      <c r="N21" s="65">
        <f>VLOOKUP($A21,'Return Data'!$B$7:$R$2843,14,0)</f>
        <v>11.019299999999999</v>
      </c>
      <c r="O21" s="66">
        <f t="shared" si="5"/>
        <v>27</v>
      </c>
      <c r="P21" s="65">
        <f>VLOOKUP($A21,'Return Data'!$B$7:$R$2843,15,0)</f>
        <v>13.2287</v>
      </c>
      <c r="Q21" s="66">
        <f t="shared" si="6"/>
        <v>23</v>
      </c>
      <c r="R21" s="65">
        <f>VLOOKUP($A21,'Return Data'!$B$7:$R$2843,16,0)</f>
        <v>12.8222</v>
      </c>
      <c r="S21" s="67">
        <f t="shared" si="7"/>
        <v>24</v>
      </c>
    </row>
    <row r="22" spans="1:19" x14ac:dyDescent="0.3">
      <c r="A22" s="63" t="s">
        <v>979</v>
      </c>
      <c r="B22" s="64">
        <f>VLOOKUP($A22,'Return Data'!$B$7:$R$2843,3,0)</f>
        <v>44368</v>
      </c>
      <c r="C22" s="65">
        <f>VLOOKUP($A22,'Return Data'!$B$7:$R$2843,4,0)</f>
        <v>43.7</v>
      </c>
      <c r="D22" s="65">
        <f>VLOOKUP($A22,'Return Data'!$B$7:$R$2843,10,0)</f>
        <v>9.3320000000000007</v>
      </c>
      <c r="E22" s="66">
        <f t="shared" si="0"/>
        <v>4</v>
      </c>
      <c r="F22" s="65">
        <f>VLOOKUP($A22,'Return Data'!$B$7:$R$2843,11,0)</f>
        <v>19.8903</v>
      </c>
      <c r="G22" s="66">
        <f t="shared" si="1"/>
        <v>14</v>
      </c>
      <c r="H22" s="65">
        <f>VLOOKUP($A22,'Return Data'!$B$7:$R$2843,12,0)</f>
        <v>35.2104</v>
      </c>
      <c r="I22" s="66">
        <f t="shared" si="2"/>
        <v>25</v>
      </c>
      <c r="J22" s="65">
        <f>VLOOKUP($A22,'Return Data'!$B$7:$R$2843,13,0)</f>
        <v>48.4375</v>
      </c>
      <c r="K22" s="66">
        <f t="shared" si="3"/>
        <v>24</v>
      </c>
      <c r="L22" s="65">
        <f>VLOOKUP($A22,'Return Data'!$B$7:$R$2843,17,0)</f>
        <v>17.404299999999999</v>
      </c>
      <c r="M22" s="66">
        <f t="shared" si="4"/>
        <v>16</v>
      </c>
      <c r="N22" s="65">
        <f>VLOOKUP($A22,'Return Data'!$B$7:$R$2843,14,0)</f>
        <v>13.132300000000001</v>
      </c>
      <c r="O22" s="66">
        <f t="shared" si="5"/>
        <v>21</v>
      </c>
      <c r="P22" s="65">
        <f>VLOOKUP($A22,'Return Data'!$B$7:$R$2843,15,0)</f>
        <v>14.353</v>
      </c>
      <c r="Q22" s="66">
        <f t="shared" si="6"/>
        <v>14</v>
      </c>
      <c r="R22" s="65">
        <f>VLOOKUP($A22,'Return Data'!$B$7:$R$2843,16,0)</f>
        <v>15.3605</v>
      </c>
      <c r="S22" s="67">
        <f t="shared" si="7"/>
        <v>7</v>
      </c>
    </row>
    <row r="23" spans="1:19" x14ac:dyDescent="0.3">
      <c r="A23" s="63" t="s">
        <v>981</v>
      </c>
      <c r="B23" s="64">
        <f>VLOOKUP($A23,'Return Data'!$B$7:$R$2843,3,0)</f>
        <v>44368</v>
      </c>
      <c r="C23" s="65">
        <f>VLOOKUP($A23,'Return Data'!$B$7:$R$2843,4,0)</f>
        <v>95.976100000000002</v>
      </c>
      <c r="D23" s="65">
        <f>VLOOKUP($A23,'Return Data'!$B$7:$R$2843,10,0)</f>
        <v>5.7984999999999998</v>
      </c>
      <c r="E23" s="66">
        <f t="shared" si="0"/>
        <v>28</v>
      </c>
      <c r="F23" s="65">
        <f>VLOOKUP($A23,'Return Data'!$B$7:$R$2843,11,0)</f>
        <v>13.081</v>
      </c>
      <c r="G23" s="66">
        <f t="shared" si="1"/>
        <v>28</v>
      </c>
      <c r="H23" s="65">
        <f>VLOOKUP($A23,'Return Data'!$B$7:$R$2843,12,0)</f>
        <v>26.954999999999998</v>
      </c>
      <c r="I23" s="66">
        <f t="shared" si="2"/>
        <v>29</v>
      </c>
      <c r="J23" s="65">
        <f>VLOOKUP($A23,'Return Data'!$B$7:$R$2843,13,0)</f>
        <v>35.625900000000001</v>
      </c>
      <c r="K23" s="66">
        <f t="shared" si="3"/>
        <v>29</v>
      </c>
      <c r="L23" s="65">
        <f>VLOOKUP($A23,'Return Data'!$B$7:$R$2843,17,0)</f>
        <v>15.8957</v>
      </c>
      <c r="M23" s="66">
        <f t="shared" si="4"/>
        <v>22</v>
      </c>
      <c r="N23" s="65">
        <f>VLOOKUP($A23,'Return Data'!$B$7:$R$2843,14,0)</f>
        <v>11.896000000000001</v>
      </c>
      <c r="O23" s="66">
        <f t="shared" si="5"/>
        <v>25</v>
      </c>
      <c r="P23" s="65">
        <f>VLOOKUP($A23,'Return Data'!$B$7:$R$2843,15,0)</f>
        <v>11.449199999999999</v>
      </c>
      <c r="Q23" s="66">
        <f t="shared" si="6"/>
        <v>26</v>
      </c>
      <c r="R23" s="65">
        <f>VLOOKUP($A23,'Return Data'!$B$7:$R$2843,16,0)</f>
        <v>12.196999999999999</v>
      </c>
      <c r="S23" s="67">
        <f t="shared" si="7"/>
        <v>25</v>
      </c>
    </row>
    <row r="24" spans="1:19" x14ac:dyDescent="0.3">
      <c r="A24" s="63" t="s">
        <v>1914</v>
      </c>
      <c r="B24" s="64">
        <f>VLOOKUP($A24,'Return Data'!$B$7:$R$2843,3,0)</f>
        <v>44368</v>
      </c>
      <c r="C24" s="65">
        <f>VLOOKUP($A24,'Return Data'!$B$7:$R$2843,4,0)</f>
        <v>371.447</v>
      </c>
      <c r="D24" s="65">
        <f>VLOOKUP($A24,'Return Data'!$B$7:$R$2843,10,0)</f>
        <v>8.4824000000000002</v>
      </c>
      <c r="E24" s="66">
        <f t="shared" si="0"/>
        <v>11</v>
      </c>
      <c r="F24" s="65">
        <f>VLOOKUP($A24,'Return Data'!$B$7:$R$2843,11,0)</f>
        <v>21.843</v>
      </c>
      <c r="G24" s="66">
        <f t="shared" si="1"/>
        <v>8</v>
      </c>
      <c r="H24" s="65">
        <f>VLOOKUP($A24,'Return Data'!$B$7:$R$2843,12,0)</f>
        <v>42.304299999999998</v>
      </c>
      <c r="I24" s="66">
        <f t="shared" si="2"/>
        <v>10</v>
      </c>
      <c r="J24" s="65">
        <f>VLOOKUP($A24,'Return Data'!$B$7:$R$2843,13,0)</f>
        <v>58.9574</v>
      </c>
      <c r="K24" s="66">
        <f t="shared" si="3"/>
        <v>3</v>
      </c>
      <c r="L24" s="65">
        <f>VLOOKUP($A24,'Return Data'!$B$7:$R$2843,17,0)</f>
        <v>21.248999999999999</v>
      </c>
      <c r="M24" s="66">
        <f t="shared" si="4"/>
        <v>3</v>
      </c>
      <c r="N24" s="65">
        <f>VLOOKUP($A24,'Return Data'!$B$7:$R$2843,14,0)</f>
        <v>16.461400000000001</v>
      </c>
      <c r="O24" s="66">
        <f t="shared" si="5"/>
        <v>3</v>
      </c>
      <c r="P24" s="65">
        <f>VLOOKUP($A24,'Return Data'!$B$7:$R$2843,15,0)</f>
        <v>15.3742</v>
      </c>
      <c r="Q24" s="66">
        <f t="shared" si="6"/>
        <v>5</v>
      </c>
      <c r="R24" s="65">
        <f>VLOOKUP($A24,'Return Data'!$B$7:$R$2843,16,0)</f>
        <v>15.3072</v>
      </c>
      <c r="S24" s="67">
        <f t="shared" si="7"/>
        <v>8</v>
      </c>
    </row>
    <row r="25" spans="1:19" x14ac:dyDescent="0.3">
      <c r="A25" s="63" t="s">
        <v>982</v>
      </c>
      <c r="B25" s="64">
        <f>VLOOKUP($A25,'Return Data'!$B$7:$R$2843,3,0)</f>
        <v>44368</v>
      </c>
      <c r="C25" s="65">
        <f>VLOOKUP($A25,'Return Data'!$B$7:$R$2843,4,0)</f>
        <v>39.225999999999999</v>
      </c>
      <c r="D25" s="65">
        <f>VLOOKUP($A25,'Return Data'!$B$7:$R$2843,10,0)</f>
        <v>7.9476000000000004</v>
      </c>
      <c r="E25" s="66">
        <f t="shared" si="0"/>
        <v>17</v>
      </c>
      <c r="F25" s="65">
        <f>VLOOKUP($A25,'Return Data'!$B$7:$R$2843,11,0)</f>
        <v>18.798300000000001</v>
      </c>
      <c r="G25" s="66">
        <f t="shared" si="1"/>
        <v>18</v>
      </c>
      <c r="H25" s="65">
        <f>VLOOKUP($A25,'Return Data'!$B$7:$R$2843,12,0)</f>
        <v>37.168199999999999</v>
      </c>
      <c r="I25" s="66">
        <f t="shared" si="2"/>
        <v>23</v>
      </c>
      <c r="J25" s="65">
        <f>VLOOKUP($A25,'Return Data'!$B$7:$R$2843,13,0)</f>
        <v>51.148299999999999</v>
      </c>
      <c r="K25" s="66">
        <f t="shared" si="3"/>
        <v>18</v>
      </c>
      <c r="L25" s="65">
        <f>VLOOKUP($A25,'Return Data'!$B$7:$R$2843,17,0)</f>
        <v>15.8521</v>
      </c>
      <c r="M25" s="66">
        <f t="shared" si="4"/>
        <v>23</v>
      </c>
      <c r="N25" s="65">
        <f>VLOOKUP($A25,'Return Data'!$B$7:$R$2843,14,0)</f>
        <v>13.6775</v>
      </c>
      <c r="O25" s="66">
        <f t="shared" si="5"/>
        <v>16</v>
      </c>
      <c r="P25" s="65">
        <f>VLOOKUP($A25,'Return Data'!$B$7:$R$2843,15,0)</f>
        <v>13.565799999999999</v>
      </c>
      <c r="Q25" s="66">
        <f t="shared" si="6"/>
        <v>22</v>
      </c>
      <c r="R25" s="65">
        <f>VLOOKUP($A25,'Return Data'!$B$7:$R$2843,16,0)</f>
        <v>13.9481</v>
      </c>
      <c r="S25" s="67">
        <f t="shared" si="7"/>
        <v>16</v>
      </c>
    </row>
    <row r="26" spans="1:19" x14ac:dyDescent="0.3">
      <c r="A26" s="63" t="s">
        <v>985</v>
      </c>
      <c r="B26" s="64">
        <f>VLOOKUP($A26,'Return Data'!$B$7:$R$2843,3,0)</f>
        <v>44368</v>
      </c>
      <c r="C26" s="65">
        <f>VLOOKUP($A26,'Return Data'!$B$7:$R$2843,4,0)</f>
        <v>39.526299999999999</v>
      </c>
      <c r="D26" s="65">
        <f>VLOOKUP($A26,'Return Data'!$B$7:$R$2843,10,0)</f>
        <v>8.3859999999999992</v>
      </c>
      <c r="E26" s="66">
        <f t="shared" si="0"/>
        <v>13</v>
      </c>
      <c r="F26" s="65">
        <f>VLOOKUP($A26,'Return Data'!$B$7:$R$2843,11,0)</f>
        <v>15.321099999999999</v>
      </c>
      <c r="G26" s="66">
        <f t="shared" si="1"/>
        <v>26</v>
      </c>
      <c r="H26" s="65">
        <f>VLOOKUP($A26,'Return Data'!$B$7:$R$2843,12,0)</f>
        <v>39.4285</v>
      </c>
      <c r="I26" s="66">
        <f t="shared" si="2"/>
        <v>17</v>
      </c>
      <c r="J26" s="65">
        <f>VLOOKUP($A26,'Return Data'!$B$7:$R$2843,13,0)</f>
        <v>48.4283</v>
      </c>
      <c r="K26" s="66">
        <f t="shared" si="3"/>
        <v>25</v>
      </c>
      <c r="L26" s="65">
        <f>VLOOKUP($A26,'Return Data'!$B$7:$R$2843,17,0)</f>
        <v>17.322500000000002</v>
      </c>
      <c r="M26" s="66">
        <f t="shared" si="4"/>
        <v>17</v>
      </c>
      <c r="N26" s="65">
        <f>VLOOKUP($A26,'Return Data'!$B$7:$R$2843,14,0)</f>
        <v>14.5464</v>
      </c>
      <c r="O26" s="66">
        <f t="shared" si="5"/>
        <v>9</v>
      </c>
      <c r="P26" s="65">
        <f>VLOOKUP($A26,'Return Data'!$B$7:$R$2843,15,0)</f>
        <v>14.0322</v>
      </c>
      <c r="Q26" s="66">
        <f t="shared" si="6"/>
        <v>16</v>
      </c>
      <c r="R26" s="65">
        <f>VLOOKUP($A26,'Return Data'!$B$7:$R$2843,16,0)</f>
        <v>13.5969</v>
      </c>
      <c r="S26" s="67">
        <f t="shared" si="7"/>
        <v>19</v>
      </c>
    </row>
    <row r="27" spans="1:19" x14ac:dyDescent="0.3">
      <c r="A27" s="63" t="s">
        <v>986</v>
      </c>
      <c r="B27" s="64">
        <f>VLOOKUP($A27,'Return Data'!$B$7:$R$2843,3,0)</f>
        <v>44368</v>
      </c>
      <c r="C27" s="65">
        <f>VLOOKUP($A27,'Return Data'!$B$7:$R$2843,4,0)</f>
        <v>14.82</v>
      </c>
      <c r="D27" s="65">
        <f>VLOOKUP($A27,'Return Data'!$B$7:$R$2843,10,0)</f>
        <v>9.57</v>
      </c>
      <c r="E27" s="66">
        <f t="shared" si="0"/>
        <v>3</v>
      </c>
      <c r="F27" s="65">
        <f>VLOOKUP($A27,'Return Data'!$B$7:$R$2843,11,0)</f>
        <v>24.624700000000001</v>
      </c>
      <c r="G27" s="66">
        <f t="shared" si="1"/>
        <v>4</v>
      </c>
      <c r="H27" s="65">
        <f>VLOOKUP($A27,'Return Data'!$B$7:$R$2843,12,0)</f>
        <v>47.8673</v>
      </c>
      <c r="I27" s="66">
        <f t="shared" si="2"/>
        <v>2</v>
      </c>
      <c r="J27" s="65">
        <f>VLOOKUP($A27,'Return Data'!$B$7:$R$2843,13,0)</f>
        <v>58.0749</v>
      </c>
      <c r="K27" s="66">
        <f t="shared" si="3"/>
        <v>4</v>
      </c>
      <c r="L27" s="65">
        <f>VLOOKUP($A27,'Return Data'!$B$7:$R$2843,17,0)</f>
        <v>20.652000000000001</v>
      </c>
      <c r="M27" s="66">
        <f t="shared" si="4"/>
        <v>4</v>
      </c>
      <c r="N27" s="65"/>
      <c r="O27" s="66"/>
      <c r="P27" s="65"/>
      <c r="Q27" s="66"/>
      <c r="R27" s="65">
        <f>VLOOKUP($A27,'Return Data'!$B$7:$R$2843,16,0)</f>
        <v>18.911200000000001</v>
      </c>
      <c r="S27" s="67">
        <f t="shared" si="7"/>
        <v>1</v>
      </c>
    </row>
    <row r="28" spans="1:19" x14ac:dyDescent="0.3">
      <c r="A28" s="63" t="s">
        <v>988</v>
      </c>
      <c r="B28" s="64">
        <f>VLOOKUP($A28,'Return Data'!$B$7:$R$2843,3,0)</f>
        <v>44368</v>
      </c>
      <c r="C28" s="65">
        <f>VLOOKUP($A28,'Return Data'!$B$7:$R$2843,4,0)</f>
        <v>76.385000000000005</v>
      </c>
      <c r="D28" s="65">
        <f>VLOOKUP($A28,'Return Data'!$B$7:$R$2843,10,0)</f>
        <v>8.0624000000000002</v>
      </c>
      <c r="E28" s="66">
        <f t="shared" si="0"/>
        <v>16</v>
      </c>
      <c r="F28" s="65">
        <f>VLOOKUP($A28,'Return Data'!$B$7:$R$2843,11,0)</f>
        <v>20.5457</v>
      </c>
      <c r="G28" s="66">
        <f t="shared" si="1"/>
        <v>10</v>
      </c>
      <c r="H28" s="65">
        <f>VLOOKUP($A28,'Return Data'!$B$7:$R$2843,12,0)</f>
        <v>38.922199999999997</v>
      </c>
      <c r="I28" s="66">
        <f t="shared" si="2"/>
        <v>20</v>
      </c>
      <c r="J28" s="65">
        <f>VLOOKUP($A28,'Return Data'!$B$7:$R$2843,13,0)</f>
        <v>55.487900000000003</v>
      </c>
      <c r="K28" s="66">
        <f t="shared" si="3"/>
        <v>12</v>
      </c>
      <c r="L28" s="65">
        <f>VLOOKUP($A28,'Return Data'!$B$7:$R$2843,17,0)</f>
        <v>18.239999999999998</v>
      </c>
      <c r="M28" s="66">
        <f t="shared" si="4"/>
        <v>10</v>
      </c>
      <c r="N28" s="65">
        <f>VLOOKUP($A28,'Return Data'!$B$7:$R$2843,14,0)</f>
        <v>15.899699999999999</v>
      </c>
      <c r="O28" s="66">
        <f t="shared" ref="O28:O36" si="8">RANK(N28,N$8:N$36,0)</f>
        <v>4</v>
      </c>
      <c r="P28" s="65">
        <f>VLOOKUP($A28,'Return Data'!$B$7:$R$2843,15,0)</f>
        <v>17.193100000000001</v>
      </c>
      <c r="Q28" s="66">
        <f t="shared" ref="Q28:Q36" si="9">RANK(P28,P$8:P$36,0)</f>
        <v>3</v>
      </c>
      <c r="R28" s="65">
        <f>VLOOKUP($A28,'Return Data'!$B$7:$R$2843,16,0)</f>
        <v>17.9815</v>
      </c>
      <c r="S28" s="67">
        <f t="shared" si="7"/>
        <v>2</v>
      </c>
    </row>
    <row r="29" spans="1:19" x14ac:dyDescent="0.3">
      <c r="A29" s="63" t="s">
        <v>2024</v>
      </c>
      <c r="B29" s="64">
        <f>VLOOKUP($A29,'Return Data'!$B$7:$R$2843,3,0)</f>
        <v>44368</v>
      </c>
      <c r="C29" s="65">
        <f>VLOOKUP($A29,'Return Data'!$B$7:$R$2843,4,0)</f>
        <v>35.100200000000001</v>
      </c>
      <c r="D29" s="65">
        <f>VLOOKUP($A29,'Return Data'!$B$7:$R$2843,10,0)</f>
        <v>8.7349999999999994</v>
      </c>
      <c r="E29" s="66">
        <f t="shared" si="0"/>
        <v>7</v>
      </c>
      <c r="F29" s="65">
        <f>VLOOKUP($A29,'Return Data'!$B$7:$R$2843,11,0)</f>
        <v>22.445799999999998</v>
      </c>
      <c r="G29" s="66">
        <f t="shared" si="1"/>
        <v>6</v>
      </c>
      <c r="H29" s="65">
        <f>VLOOKUP($A29,'Return Data'!$B$7:$R$2843,12,0)</f>
        <v>42.265000000000001</v>
      </c>
      <c r="I29" s="66">
        <f t="shared" si="2"/>
        <v>11</v>
      </c>
      <c r="J29" s="65">
        <f>VLOOKUP($A29,'Return Data'!$B$7:$R$2843,13,0)</f>
        <v>54.4026</v>
      </c>
      <c r="K29" s="66">
        <f t="shared" si="3"/>
        <v>13</v>
      </c>
      <c r="L29" s="65">
        <f>VLOOKUP($A29,'Return Data'!$B$7:$R$2843,17,0)</f>
        <v>17.763999999999999</v>
      </c>
      <c r="M29" s="66">
        <f t="shared" si="4"/>
        <v>12</v>
      </c>
      <c r="N29" s="65">
        <f>VLOOKUP($A29,'Return Data'!$B$7:$R$2843,14,0)</f>
        <v>13.958600000000001</v>
      </c>
      <c r="O29" s="66">
        <f t="shared" si="8"/>
        <v>11</v>
      </c>
      <c r="P29" s="65">
        <f>VLOOKUP($A29,'Return Data'!$B$7:$R$2843,15,0)</f>
        <v>14.1837</v>
      </c>
      <c r="Q29" s="66">
        <f t="shared" si="9"/>
        <v>15</v>
      </c>
      <c r="R29" s="65">
        <f>VLOOKUP($A29,'Return Data'!$B$7:$R$2843,16,0)</f>
        <v>13.6793</v>
      </c>
      <c r="S29" s="67">
        <f t="shared" si="7"/>
        <v>18</v>
      </c>
    </row>
    <row r="30" spans="1:19" x14ac:dyDescent="0.3">
      <c r="A30" s="63" t="s">
        <v>991</v>
      </c>
      <c r="B30" s="64">
        <f>VLOOKUP($A30,'Return Data'!$B$7:$R$2843,3,0)</f>
        <v>44368</v>
      </c>
      <c r="C30" s="65">
        <f>VLOOKUP($A30,'Return Data'!$B$7:$R$2843,4,0)</f>
        <v>47.4709</v>
      </c>
      <c r="D30" s="65">
        <f>VLOOKUP($A30,'Return Data'!$B$7:$R$2843,10,0)</f>
        <v>8.4728999999999992</v>
      </c>
      <c r="E30" s="66">
        <f t="shared" si="0"/>
        <v>12</v>
      </c>
      <c r="F30" s="65">
        <f>VLOOKUP($A30,'Return Data'!$B$7:$R$2843,11,0)</f>
        <v>24.6629</v>
      </c>
      <c r="G30" s="66">
        <f t="shared" si="1"/>
        <v>3</v>
      </c>
      <c r="H30" s="65">
        <f>VLOOKUP($A30,'Return Data'!$B$7:$R$2843,12,0)</f>
        <v>47.4133</v>
      </c>
      <c r="I30" s="66">
        <f t="shared" si="2"/>
        <v>3</v>
      </c>
      <c r="J30" s="65">
        <f>VLOOKUP($A30,'Return Data'!$B$7:$R$2843,13,0)</f>
        <v>59.115699999999997</v>
      </c>
      <c r="K30" s="66">
        <f t="shared" si="3"/>
        <v>2</v>
      </c>
      <c r="L30" s="65">
        <f>VLOOKUP($A30,'Return Data'!$B$7:$R$2843,17,0)</f>
        <v>12.8011</v>
      </c>
      <c r="M30" s="66">
        <f t="shared" si="4"/>
        <v>27</v>
      </c>
      <c r="N30" s="65">
        <f>VLOOKUP($A30,'Return Data'!$B$7:$R$2843,14,0)</f>
        <v>12.285500000000001</v>
      </c>
      <c r="O30" s="66">
        <f t="shared" si="8"/>
        <v>24</v>
      </c>
      <c r="P30" s="65">
        <f>VLOOKUP($A30,'Return Data'!$B$7:$R$2843,15,0)</f>
        <v>14.5893</v>
      </c>
      <c r="Q30" s="66">
        <f t="shared" si="9"/>
        <v>11</v>
      </c>
      <c r="R30" s="65">
        <f>VLOOKUP($A30,'Return Data'!$B$7:$R$2843,16,0)</f>
        <v>14.9459</v>
      </c>
      <c r="S30" s="67">
        <f t="shared" si="7"/>
        <v>12</v>
      </c>
    </row>
    <row r="31" spans="1:19" x14ac:dyDescent="0.3">
      <c r="A31" s="63" t="s">
        <v>993</v>
      </c>
      <c r="B31" s="64">
        <f>VLOOKUP($A31,'Return Data'!$B$7:$R$2843,3,0)</f>
        <v>44368</v>
      </c>
      <c r="C31" s="65">
        <f>VLOOKUP($A31,'Return Data'!$B$7:$R$2843,4,0)</f>
        <v>258.32</v>
      </c>
      <c r="D31" s="65">
        <f>VLOOKUP($A31,'Return Data'!$B$7:$R$2843,10,0)</f>
        <v>9.7692999999999994</v>
      </c>
      <c r="E31" s="66">
        <f t="shared" si="0"/>
        <v>2</v>
      </c>
      <c r="F31" s="65">
        <f>VLOOKUP($A31,'Return Data'!$B$7:$R$2843,11,0)</f>
        <v>20.715900000000001</v>
      </c>
      <c r="G31" s="66">
        <f t="shared" si="1"/>
        <v>9</v>
      </c>
      <c r="H31" s="65">
        <f>VLOOKUP($A31,'Return Data'!$B$7:$R$2843,12,0)</f>
        <v>40.429499999999997</v>
      </c>
      <c r="I31" s="66">
        <f t="shared" si="2"/>
        <v>14</v>
      </c>
      <c r="J31" s="65">
        <f>VLOOKUP($A31,'Return Data'!$B$7:$R$2843,13,0)</f>
        <v>56.871299999999998</v>
      </c>
      <c r="K31" s="66">
        <f t="shared" si="3"/>
        <v>7</v>
      </c>
      <c r="L31" s="65">
        <f>VLOOKUP($A31,'Return Data'!$B$7:$R$2843,17,0)</f>
        <v>17.932500000000001</v>
      </c>
      <c r="M31" s="66">
        <f t="shared" si="4"/>
        <v>11</v>
      </c>
      <c r="N31" s="65">
        <f>VLOOKUP($A31,'Return Data'!$B$7:$R$2843,14,0)</f>
        <v>14.740500000000001</v>
      </c>
      <c r="O31" s="66">
        <f t="shared" si="8"/>
        <v>8</v>
      </c>
      <c r="P31" s="65">
        <f>VLOOKUP($A31,'Return Data'!$B$7:$R$2843,15,0)</f>
        <v>14.3888</v>
      </c>
      <c r="Q31" s="66">
        <f t="shared" si="9"/>
        <v>13</v>
      </c>
      <c r="R31" s="65">
        <f>VLOOKUP($A31,'Return Data'!$B$7:$R$2843,16,0)</f>
        <v>15.1995</v>
      </c>
      <c r="S31" s="67">
        <f t="shared" si="7"/>
        <v>10</v>
      </c>
    </row>
    <row r="32" spans="1:19" x14ac:dyDescent="0.3">
      <c r="A32" s="63" t="s">
        <v>994</v>
      </c>
      <c r="B32" s="64">
        <f>VLOOKUP($A32,'Return Data'!$B$7:$R$2843,3,0)</f>
        <v>44368</v>
      </c>
      <c r="C32" s="65">
        <f>VLOOKUP($A32,'Return Data'!$B$7:$R$2843,4,0)</f>
        <v>58.786700000000003</v>
      </c>
      <c r="D32" s="65">
        <f>VLOOKUP($A32,'Return Data'!$B$7:$R$2843,10,0)</f>
        <v>5.6761999999999997</v>
      </c>
      <c r="E32" s="66">
        <f t="shared" si="0"/>
        <v>29</v>
      </c>
      <c r="F32" s="65">
        <f>VLOOKUP($A32,'Return Data'!$B$7:$R$2843,11,0)</f>
        <v>19.738299999999999</v>
      </c>
      <c r="G32" s="66">
        <f t="shared" si="1"/>
        <v>15</v>
      </c>
      <c r="H32" s="65">
        <f>VLOOKUP($A32,'Return Data'!$B$7:$R$2843,12,0)</f>
        <v>43.662199999999999</v>
      </c>
      <c r="I32" s="66">
        <f t="shared" si="2"/>
        <v>6</v>
      </c>
      <c r="J32" s="65">
        <f>VLOOKUP($A32,'Return Data'!$B$7:$R$2843,13,0)</f>
        <v>57.000700000000002</v>
      </c>
      <c r="K32" s="66">
        <f t="shared" si="3"/>
        <v>6</v>
      </c>
      <c r="L32" s="65">
        <f>VLOOKUP($A32,'Return Data'!$B$7:$R$2843,17,0)</f>
        <v>17.700199999999999</v>
      </c>
      <c r="M32" s="66">
        <f t="shared" si="4"/>
        <v>13</v>
      </c>
      <c r="N32" s="65">
        <f>VLOOKUP($A32,'Return Data'!$B$7:$R$2843,14,0)</f>
        <v>13.7484</v>
      </c>
      <c r="O32" s="66">
        <f t="shared" si="8"/>
        <v>14</v>
      </c>
      <c r="P32" s="65">
        <f>VLOOKUP($A32,'Return Data'!$B$7:$R$2843,15,0)</f>
        <v>13.8253</v>
      </c>
      <c r="Q32" s="66">
        <f t="shared" si="9"/>
        <v>20</v>
      </c>
      <c r="R32" s="65">
        <f>VLOOKUP($A32,'Return Data'!$B$7:$R$2843,16,0)</f>
        <v>15.9946</v>
      </c>
      <c r="S32" s="67">
        <f t="shared" si="7"/>
        <v>4</v>
      </c>
    </row>
    <row r="33" spans="1:19" x14ac:dyDescent="0.3">
      <c r="A33" s="63" t="s">
        <v>997</v>
      </c>
      <c r="B33" s="64">
        <f>VLOOKUP($A33,'Return Data'!$B$7:$R$2843,3,0)</f>
        <v>44368</v>
      </c>
      <c r="C33" s="65">
        <f>VLOOKUP($A33,'Return Data'!$B$7:$R$2843,4,0)</f>
        <v>327.03039999999999</v>
      </c>
      <c r="D33" s="65">
        <f>VLOOKUP($A33,'Return Data'!$B$7:$R$2843,10,0)</f>
        <v>8.6986000000000008</v>
      </c>
      <c r="E33" s="66">
        <f t="shared" si="0"/>
        <v>8</v>
      </c>
      <c r="F33" s="65">
        <f>VLOOKUP($A33,'Return Data'!$B$7:$R$2843,11,0)</f>
        <v>25.814499999999999</v>
      </c>
      <c r="G33" s="66">
        <f t="shared" si="1"/>
        <v>2</v>
      </c>
      <c r="H33" s="65">
        <f>VLOOKUP($A33,'Return Data'!$B$7:$R$2843,12,0)</f>
        <v>45.600900000000003</v>
      </c>
      <c r="I33" s="66">
        <f t="shared" si="2"/>
        <v>5</v>
      </c>
      <c r="J33" s="65">
        <f>VLOOKUP($A33,'Return Data'!$B$7:$R$2843,13,0)</f>
        <v>57.061799999999998</v>
      </c>
      <c r="K33" s="66">
        <f t="shared" si="3"/>
        <v>5</v>
      </c>
      <c r="L33" s="65">
        <f>VLOOKUP($A33,'Return Data'!$B$7:$R$2843,17,0)</f>
        <v>15.2148</v>
      </c>
      <c r="M33" s="66">
        <f t="shared" si="4"/>
        <v>24</v>
      </c>
      <c r="N33" s="65">
        <f>VLOOKUP($A33,'Return Data'!$B$7:$R$2843,14,0)</f>
        <v>13.846299999999999</v>
      </c>
      <c r="O33" s="66">
        <f t="shared" si="8"/>
        <v>12</v>
      </c>
      <c r="P33" s="65">
        <f>VLOOKUP($A33,'Return Data'!$B$7:$R$2843,15,0)</f>
        <v>13.826599999999999</v>
      </c>
      <c r="Q33" s="66">
        <f t="shared" si="9"/>
        <v>19</v>
      </c>
      <c r="R33" s="65">
        <f>VLOOKUP($A33,'Return Data'!$B$7:$R$2843,16,0)</f>
        <v>13.8941</v>
      </c>
      <c r="S33" s="67">
        <f t="shared" si="7"/>
        <v>17</v>
      </c>
    </row>
    <row r="34" spans="1:19" x14ac:dyDescent="0.3">
      <c r="A34" s="63" t="s">
        <v>998</v>
      </c>
      <c r="B34" s="64">
        <f>VLOOKUP($A34,'Return Data'!$B$7:$R$2843,3,0)</f>
        <v>44368</v>
      </c>
      <c r="C34" s="65">
        <f>VLOOKUP($A34,'Return Data'!$B$7:$R$2843,4,0)</f>
        <v>100.02</v>
      </c>
      <c r="D34" s="65">
        <f>VLOOKUP($A34,'Return Data'!$B$7:$R$2843,10,0)</f>
        <v>8.5757999999999992</v>
      </c>
      <c r="E34" s="66">
        <f t="shared" si="0"/>
        <v>10</v>
      </c>
      <c r="F34" s="65">
        <f>VLOOKUP($A34,'Return Data'!$B$7:$R$2843,11,0)</f>
        <v>16.4513</v>
      </c>
      <c r="G34" s="66">
        <f t="shared" si="1"/>
        <v>25</v>
      </c>
      <c r="H34" s="65">
        <f>VLOOKUP($A34,'Return Data'!$B$7:$R$2843,12,0)</f>
        <v>33.627299999999998</v>
      </c>
      <c r="I34" s="66">
        <f t="shared" si="2"/>
        <v>26</v>
      </c>
      <c r="J34" s="65">
        <f>VLOOKUP($A34,'Return Data'!$B$7:$R$2843,13,0)</f>
        <v>46.850700000000003</v>
      </c>
      <c r="K34" s="66">
        <f t="shared" si="3"/>
        <v>27</v>
      </c>
      <c r="L34" s="65">
        <f>VLOOKUP($A34,'Return Data'!$B$7:$R$2843,17,0)</f>
        <v>12.8017</v>
      </c>
      <c r="M34" s="66">
        <f t="shared" si="4"/>
        <v>26</v>
      </c>
      <c r="N34" s="65">
        <f>VLOOKUP($A34,'Return Data'!$B$7:$R$2843,14,0)</f>
        <v>10.317299999999999</v>
      </c>
      <c r="O34" s="66">
        <f t="shared" si="8"/>
        <v>28</v>
      </c>
      <c r="P34" s="65">
        <f>VLOOKUP($A34,'Return Data'!$B$7:$R$2843,15,0)</f>
        <v>10.077500000000001</v>
      </c>
      <c r="Q34" s="66">
        <f t="shared" si="9"/>
        <v>27</v>
      </c>
      <c r="R34" s="65">
        <f>VLOOKUP($A34,'Return Data'!$B$7:$R$2843,16,0)</f>
        <v>10.105</v>
      </c>
      <c r="S34" s="67">
        <f t="shared" si="7"/>
        <v>29</v>
      </c>
    </row>
    <row r="35" spans="1:19" x14ac:dyDescent="0.3">
      <c r="A35" s="63" t="s">
        <v>1000</v>
      </c>
      <c r="B35" s="64">
        <f>VLOOKUP($A35,'Return Data'!$B$7:$R$2843,3,0)</f>
        <v>44368</v>
      </c>
      <c r="C35" s="65">
        <f>VLOOKUP($A35,'Return Data'!$B$7:$R$2843,4,0)</f>
        <v>15.2</v>
      </c>
      <c r="D35" s="65">
        <f>VLOOKUP($A35,'Return Data'!$B$7:$R$2843,10,0)</f>
        <v>7.8014000000000001</v>
      </c>
      <c r="E35" s="66">
        <f t="shared" si="0"/>
        <v>18</v>
      </c>
      <c r="F35" s="65">
        <f>VLOOKUP($A35,'Return Data'!$B$7:$R$2843,11,0)</f>
        <v>18.8428</v>
      </c>
      <c r="G35" s="66">
        <f t="shared" si="1"/>
        <v>17</v>
      </c>
      <c r="H35" s="65">
        <f>VLOOKUP($A35,'Return Data'!$B$7:$R$2843,12,0)</f>
        <v>40.350900000000003</v>
      </c>
      <c r="I35" s="66">
        <f t="shared" si="2"/>
        <v>15</v>
      </c>
      <c r="J35" s="65">
        <f>VLOOKUP($A35,'Return Data'!$B$7:$R$2843,13,0)</f>
        <v>52.152200000000001</v>
      </c>
      <c r="K35" s="66">
        <f t="shared" si="3"/>
        <v>17</v>
      </c>
      <c r="L35" s="65">
        <f>VLOOKUP($A35,'Return Data'!$B$7:$R$2843,17,0)</f>
        <v>16.942299999999999</v>
      </c>
      <c r="M35" s="66">
        <f t="shared" si="4"/>
        <v>19</v>
      </c>
      <c r="N35" s="65">
        <f>VLOOKUP($A35,'Return Data'!$B$7:$R$2843,14,0)</f>
        <v>13.254300000000001</v>
      </c>
      <c r="O35" s="66">
        <f t="shared" si="8"/>
        <v>19</v>
      </c>
      <c r="P35" s="65">
        <f>VLOOKUP($A35,'Return Data'!$B$7:$R$2843,15,0)</f>
        <v>0</v>
      </c>
      <c r="Q35" s="66">
        <f t="shared" si="9"/>
        <v>28</v>
      </c>
      <c r="R35" s="65">
        <f>VLOOKUP($A35,'Return Data'!$B$7:$R$2843,16,0)</f>
        <v>10.710699999999999</v>
      </c>
      <c r="S35" s="67">
        <f t="shared" si="7"/>
        <v>28</v>
      </c>
    </row>
    <row r="36" spans="1:19" x14ac:dyDescent="0.3">
      <c r="A36" s="63" t="s">
        <v>1919</v>
      </c>
      <c r="B36" s="64">
        <f>VLOOKUP($A36,'Return Data'!$B$7:$R$2843,3,0)</f>
        <v>44368</v>
      </c>
      <c r="C36" s="65">
        <f>VLOOKUP($A36,'Return Data'!$B$7:$R$2843,4,0)</f>
        <v>183.97389999999999</v>
      </c>
      <c r="D36" s="65">
        <f>VLOOKUP($A36,'Return Data'!$B$7:$R$2843,10,0)</f>
        <v>8.6696000000000009</v>
      </c>
      <c r="E36" s="66">
        <f t="shared" si="0"/>
        <v>9</v>
      </c>
      <c r="F36" s="65">
        <f>VLOOKUP($A36,'Return Data'!$B$7:$R$2843,11,0)</f>
        <v>20.333200000000001</v>
      </c>
      <c r="G36" s="66">
        <f t="shared" si="1"/>
        <v>12</v>
      </c>
      <c r="H36" s="65">
        <f>VLOOKUP($A36,'Return Data'!$B$7:$R$2843,12,0)</f>
        <v>42.7714</v>
      </c>
      <c r="I36" s="66">
        <f t="shared" si="2"/>
        <v>8</v>
      </c>
      <c r="J36" s="65">
        <f>VLOOKUP($A36,'Return Data'!$B$7:$R$2843,13,0)</f>
        <v>56.538899999999998</v>
      </c>
      <c r="K36" s="66">
        <f t="shared" si="3"/>
        <v>8</v>
      </c>
      <c r="L36" s="65">
        <f>VLOOKUP($A36,'Return Data'!$B$7:$R$2843,17,0)</f>
        <v>20.266200000000001</v>
      </c>
      <c r="M36" s="66">
        <f t="shared" si="4"/>
        <v>5</v>
      </c>
      <c r="N36" s="65">
        <f>VLOOKUP($A36,'Return Data'!$B$7:$R$2843,14,0)</f>
        <v>15.097099999999999</v>
      </c>
      <c r="O36" s="66">
        <f t="shared" si="8"/>
        <v>7</v>
      </c>
      <c r="P36" s="65">
        <f>VLOOKUP($A36,'Return Data'!$B$7:$R$2843,15,0)</f>
        <v>15.116899999999999</v>
      </c>
      <c r="Q36" s="66">
        <f t="shared" si="9"/>
        <v>7</v>
      </c>
      <c r="R36" s="65">
        <f>VLOOKUP($A36,'Return Data'!$B$7:$R$2843,16,0)</f>
        <v>14.6008</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7.9149068965517229</v>
      </c>
      <c r="E38" s="74"/>
      <c r="F38" s="75">
        <f>AVERAGE(F8:F36)</f>
        <v>19.60195172413793</v>
      </c>
      <c r="G38" s="74"/>
      <c r="H38" s="75">
        <f>AVERAGE(H8:H36)</f>
        <v>40.429151724137931</v>
      </c>
      <c r="I38" s="74"/>
      <c r="J38" s="75">
        <f>AVERAGE(J8:J36)</f>
        <v>52.596310344827593</v>
      </c>
      <c r="K38" s="74"/>
      <c r="L38" s="75">
        <f>AVERAGE(L8:L36)</f>
        <v>17.377120689655172</v>
      </c>
      <c r="M38" s="74"/>
      <c r="N38" s="75">
        <f>AVERAGE(N8:N36)</f>
        <v>13.994399999999999</v>
      </c>
      <c r="O38" s="74"/>
      <c r="P38" s="75">
        <f>AVERAGE(P8:P36)</f>
        <v>13.849389285714285</v>
      </c>
      <c r="Q38" s="74"/>
      <c r="R38" s="75">
        <f>AVERAGE(R8:R36)</f>
        <v>14.294620689655172</v>
      </c>
      <c r="S38" s="76"/>
    </row>
    <row r="39" spans="1:19" x14ac:dyDescent="0.3">
      <c r="A39" s="73" t="s">
        <v>28</v>
      </c>
      <c r="B39" s="74"/>
      <c r="C39" s="74"/>
      <c r="D39" s="75">
        <f>MIN(D8:D36)</f>
        <v>5.6761999999999997</v>
      </c>
      <c r="E39" s="74"/>
      <c r="F39" s="75">
        <f>MIN(F8:F36)</f>
        <v>10.014799999999999</v>
      </c>
      <c r="G39" s="74"/>
      <c r="H39" s="75">
        <f>MIN(H8:H36)</f>
        <v>26.954999999999998</v>
      </c>
      <c r="I39" s="74"/>
      <c r="J39" s="75">
        <f>MIN(J8:J36)</f>
        <v>35.625900000000001</v>
      </c>
      <c r="K39" s="74"/>
      <c r="L39" s="75">
        <f>MIN(L8:L36)</f>
        <v>11.248900000000001</v>
      </c>
      <c r="M39" s="74"/>
      <c r="N39" s="75">
        <f>MIN(N8:N36)</f>
        <v>10.317299999999999</v>
      </c>
      <c r="O39" s="74"/>
      <c r="P39" s="75">
        <f>MIN(P8:P36)</f>
        <v>0</v>
      </c>
      <c r="Q39" s="74"/>
      <c r="R39" s="75">
        <f>MIN(R8:R36)</f>
        <v>10.105</v>
      </c>
      <c r="S39" s="76"/>
    </row>
    <row r="40" spans="1:19" ht="15" thickBot="1" x14ac:dyDescent="0.35">
      <c r="A40" s="77" t="s">
        <v>29</v>
      </c>
      <c r="B40" s="78"/>
      <c r="C40" s="78"/>
      <c r="D40" s="79">
        <f>MAX(D8:D36)</f>
        <v>9.8214000000000006</v>
      </c>
      <c r="E40" s="78"/>
      <c r="F40" s="79">
        <f>MAX(F8:F36)</f>
        <v>28.712800000000001</v>
      </c>
      <c r="G40" s="78"/>
      <c r="H40" s="79">
        <f>MAX(H8:H36)</f>
        <v>56.530299999999997</v>
      </c>
      <c r="I40" s="78"/>
      <c r="J40" s="79">
        <f>MAX(J8:J36)</f>
        <v>60.841000000000001</v>
      </c>
      <c r="K40" s="78"/>
      <c r="L40" s="79">
        <f>MAX(L8:L36)</f>
        <v>24.0685</v>
      </c>
      <c r="M40" s="78"/>
      <c r="N40" s="79">
        <f>MAX(N8:N36)</f>
        <v>19.321400000000001</v>
      </c>
      <c r="O40" s="78"/>
      <c r="P40" s="79">
        <f>MAX(P8:P36)</f>
        <v>18.402100000000001</v>
      </c>
      <c r="Q40" s="78"/>
      <c r="R40" s="79">
        <f>MAX(R8:R36)</f>
        <v>18.911200000000001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44368</v>
      </c>
      <c r="C8" s="65">
        <f>VLOOKUP($A8,'Return Data'!$B$7:$R$2843,4,0)</f>
        <v>67.380300000000005</v>
      </c>
      <c r="D8" s="65">
        <f>VLOOKUP($A8,'Return Data'!$B$7:$R$2843,9,0)</f>
        <v>7.5586000000000002</v>
      </c>
      <c r="E8" s="66">
        <f t="shared" ref="E8:E31" si="0">RANK(D8,D$8:D$31,0)</f>
        <v>1</v>
      </c>
      <c r="F8" s="65">
        <f>VLOOKUP($A8,'Return Data'!$B$7:$R$2843,10,0)</f>
        <v>12.6607</v>
      </c>
      <c r="G8" s="66">
        <f t="shared" ref="G8:G31" si="1">RANK(F8,F$8:F$31,0)</f>
        <v>1</v>
      </c>
      <c r="H8" s="65">
        <f>VLOOKUP($A8,'Return Data'!$B$7:$R$2843,11,0)</f>
        <v>3.7524999999999999</v>
      </c>
      <c r="I8" s="66">
        <f t="shared" ref="I8:I31" si="2">RANK(H8,H$8:H$31,0)</f>
        <v>4</v>
      </c>
      <c r="J8" s="65">
        <f>VLOOKUP($A8,'Return Data'!$B$7:$R$2843,12,0)</f>
        <v>5.9245999999999999</v>
      </c>
      <c r="K8" s="66">
        <f t="shared" ref="K8:K31" si="3">RANK(J8,J$8:J$31,0)</f>
        <v>2</v>
      </c>
      <c r="L8" s="65">
        <f>VLOOKUP($A8,'Return Data'!$B$7:$R$2843,13,0)</f>
        <v>5.1082000000000001</v>
      </c>
      <c r="M8" s="66">
        <f t="shared" ref="M8:M31" si="4">RANK(L8,L$8:L$31,0)</f>
        <v>5</v>
      </c>
      <c r="N8" s="65">
        <f>VLOOKUP($A8,'Return Data'!$B$7:$R$2843,17,0)</f>
        <v>9.2767999999999997</v>
      </c>
      <c r="O8" s="66">
        <f t="shared" ref="O8:O31" si="5">RANK(N8,N$8:N$31,0)</f>
        <v>10</v>
      </c>
      <c r="P8" s="65">
        <f>VLOOKUP($A8,'Return Data'!$B$7:$R$2843,14,0)</f>
        <v>10.7814</v>
      </c>
      <c r="Q8" s="66">
        <f t="shared" ref="Q8:Q31" si="6">RANK(P8,P$8:P$31,0)</f>
        <v>8</v>
      </c>
      <c r="R8" s="65">
        <f>VLOOKUP($A8,'Return Data'!$B$7:$R$2843,16,0)</f>
        <v>9.9469999999999992</v>
      </c>
      <c r="S8" s="67">
        <f t="shared" ref="S8:S31" si="7">RANK(R8,R$8:R$31,0)</f>
        <v>7</v>
      </c>
    </row>
    <row r="9" spans="1:19" x14ac:dyDescent="0.3">
      <c r="A9" s="82" t="s">
        <v>1347</v>
      </c>
      <c r="B9" s="64">
        <f>VLOOKUP($A9,'Return Data'!$B$7:$R$2843,3,0)</f>
        <v>44368</v>
      </c>
      <c r="C9" s="65">
        <f>VLOOKUP($A9,'Return Data'!$B$7:$R$2843,4,0)</f>
        <v>20.8735</v>
      </c>
      <c r="D9" s="65">
        <f>VLOOKUP($A9,'Return Data'!$B$7:$R$2843,9,0)</f>
        <v>-0.18049999999999999</v>
      </c>
      <c r="E9" s="66">
        <f t="shared" si="0"/>
        <v>17</v>
      </c>
      <c r="F9" s="65">
        <f>VLOOKUP($A9,'Return Data'!$B$7:$R$2843,10,0)</f>
        <v>6.0396999999999998</v>
      </c>
      <c r="G9" s="66">
        <f t="shared" si="1"/>
        <v>22</v>
      </c>
      <c r="H9" s="65">
        <f>VLOOKUP($A9,'Return Data'!$B$7:$R$2843,11,0)</f>
        <v>2.4823</v>
      </c>
      <c r="I9" s="66">
        <f t="shared" si="2"/>
        <v>10</v>
      </c>
      <c r="J9" s="65">
        <f>VLOOKUP($A9,'Return Data'!$B$7:$R$2843,12,0)</f>
        <v>5.5643000000000002</v>
      </c>
      <c r="K9" s="66">
        <f t="shared" si="3"/>
        <v>6</v>
      </c>
      <c r="L9" s="65">
        <f>VLOOKUP($A9,'Return Data'!$B$7:$R$2843,13,0)</f>
        <v>5.5099</v>
      </c>
      <c r="M9" s="66">
        <f t="shared" si="4"/>
        <v>2</v>
      </c>
      <c r="N9" s="65">
        <f>VLOOKUP($A9,'Return Data'!$B$7:$R$2843,17,0)</f>
        <v>9.9816000000000003</v>
      </c>
      <c r="O9" s="66">
        <f t="shared" si="5"/>
        <v>4</v>
      </c>
      <c r="P9" s="65">
        <f>VLOOKUP($A9,'Return Data'!$B$7:$R$2843,14,0)</f>
        <v>10.972799999999999</v>
      </c>
      <c r="Q9" s="66">
        <f t="shared" si="6"/>
        <v>6</v>
      </c>
      <c r="R9" s="65">
        <f>VLOOKUP($A9,'Return Data'!$B$7:$R$2843,16,0)</f>
        <v>8.2218999999999998</v>
      </c>
      <c r="S9" s="67">
        <f t="shared" si="7"/>
        <v>21</v>
      </c>
    </row>
    <row r="10" spans="1:19" x14ac:dyDescent="0.3">
      <c r="A10" s="82" t="s">
        <v>1350</v>
      </c>
      <c r="B10" s="64">
        <f>VLOOKUP($A10,'Return Data'!$B$7:$R$2843,3,0)</f>
        <v>44368</v>
      </c>
      <c r="C10" s="65">
        <f>VLOOKUP($A10,'Return Data'!$B$7:$R$2843,4,0)</f>
        <v>36.0366</v>
      </c>
      <c r="D10" s="65">
        <f>VLOOKUP($A10,'Return Data'!$B$7:$R$2843,9,0)</f>
        <v>1.0955999999999999</v>
      </c>
      <c r="E10" s="66">
        <f t="shared" si="0"/>
        <v>8</v>
      </c>
      <c r="F10" s="65">
        <f>VLOOKUP($A10,'Return Data'!$B$7:$R$2843,10,0)</f>
        <v>9.1734000000000009</v>
      </c>
      <c r="G10" s="66">
        <f t="shared" si="1"/>
        <v>10</v>
      </c>
      <c r="H10" s="65">
        <f>VLOOKUP($A10,'Return Data'!$B$7:$R$2843,11,0)</f>
        <v>1.3525</v>
      </c>
      <c r="I10" s="66">
        <f t="shared" si="2"/>
        <v>17</v>
      </c>
      <c r="J10" s="65">
        <f>VLOOKUP($A10,'Return Data'!$B$7:$R$2843,12,0)</f>
        <v>4.2222</v>
      </c>
      <c r="K10" s="66">
        <f t="shared" si="3"/>
        <v>17</v>
      </c>
      <c r="L10" s="65">
        <f>VLOOKUP($A10,'Return Data'!$B$7:$R$2843,13,0)</f>
        <v>3.8862999999999999</v>
      </c>
      <c r="M10" s="66">
        <f t="shared" si="4"/>
        <v>16</v>
      </c>
      <c r="N10" s="65">
        <f>VLOOKUP($A10,'Return Data'!$B$7:$R$2843,17,0)</f>
        <v>7.2648999999999999</v>
      </c>
      <c r="O10" s="66">
        <f t="shared" si="5"/>
        <v>20</v>
      </c>
      <c r="P10" s="65">
        <f>VLOOKUP($A10,'Return Data'!$B$7:$R$2843,14,0)</f>
        <v>9.1122999999999994</v>
      </c>
      <c r="Q10" s="66">
        <f t="shared" si="6"/>
        <v>19</v>
      </c>
      <c r="R10" s="65">
        <f>VLOOKUP($A10,'Return Data'!$B$7:$R$2843,16,0)</f>
        <v>8.5297999999999998</v>
      </c>
      <c r="S10" s="67">
        <f t="shared" si="7"/>
        <v>17</v>
      </c>
    </row>
    <row r="11" spans="1:19" x14ac:dyDescent="0.3">
      <c r="A11" s="82" t="s">
        <v>1351</v>
      </c>
      <c r="B11" s="64">
        <f>VLOOKUP($A11,'Return Data'!$B$7:$R$2843,3,0)</f>
        <v>44368</v>
      </c>
      <c r="C11" s="65">
        <f>VLOOKUP($A11,'Return Data'!$B$7:$R$2843,4,0)</f>
        <v>63.2791</v>
      </c>
      <c r="D11" s="65">
        <f>VLOOKUP($A11,'Return Data'!$B$7:$R$2843,9,0)</f>
        <v>1.3524</v>
      </c>
      <c r="E11" s="66">
        <f t="shared" si="0"/>
        <v>6</v>
      </c>
      <c r="F11" s="65">
        <f>VLOOKUP($A11,'Return Data'!$B$7:$R$2843,10,0)</f>
        <v>5.6205999999999996</v>
      </c>
      <c r="G11" s="66">
        <f t="shared" si="1"/>
        <v>24</v>
      </c>
      <c r="H11" s="65">
        <f>VLOOKUP($A11,'Return Data'!$B$7:$R$2843,11,0)</f>
        <v>1.7403</v>
      </c>
      <c r="I11" s="66">
        <f t="shared" si="2"/>
        <v>14</v>
      </c>
      <c r="J11" s="65">
        <f>VLOOKUP($A11,'Return Data'!$B$7:$R$2843,12,0)</f>
        <v>4.2286000000000001</v>
      </c>
      <c r="K11" s="66">
        <f t="shared" si="3"/>
        <v>16</v>
      </c>
      <c r="L11" s="65">
        <f>VLOOKUP($A11,'Return Data'!$B$7:$R$2843,13,0)</f>
        <v>3.6951000000000001</v>
      </c>
      <c r="M11" s="66">
        <f t="shared" si="4"/>
        <v>19</v>
      </c>
      <c r="N11" s="65">
        <f>VLOOKUP($A11,'Return Data'!$B$7:$R$2843,17,0)</f>
        <v>7.548</v>
      </c>
      <c r="O11" s="66">
        <f t="shared" si="5"/>
        <v>18</v>
      </c>
      <c r="P11" s="65">
        <f>VLOOKUP($A11,'Return Data'!$B$7:$R$2843,14,0)</f>
        <v>8.9451000000000001</v>
      </c>
      <c r="Q11" s="66">
        <f t="shared" si="6"/>
        <v>20</v>
      </c>
      <c r="R11" s="65">
        <f>VLOOKUP($A11,'Return Data'!$B$7:$R$2843,16,0)</f>
        <v>9.0123999999999995</v>
      </c>
      <c r="S11" s="67">
        <f t="shared" si="7"/>
        <v>14</v>
      </c>
    </row>
    <row r="12" spans="1:19" x14ac:dyDescent="0.3">
      <c r="A12" s="82" t="s">
        <v>1353</v>
      </c>
      <c r="B12" s="64">
        <f>VLOOKUP($A12,'Return Data'!$B$7:$R$2843,3,0)</f>
        <v>44368</v>
      </c>
      <c r="C12" s="65">
        <f>VLOOKUP($A12,'Return Data'!$B$7:$R$2843,4,0)</f>
        <v>77.593000000000004</v>
      </c>
      <c r="D12" s="65">
        <f>VLOOKUP($A12,'Return Data'!$B$7:$R$2843,9,0)</f>
        <v>0.80020000000000002</v>
      </c>
      <c r="E12" s="66">
        <f t="shared" si="0"/>
        <v>10</v>
      </c>
      <c r="F12" s="65">
        <f>VLOOKUP($A12,'Return Data'!$B$7:$R$2843,10,0)</f>
        <v>8.8401999999999994</v>
      </c>
      <c r="G12" s="66">
        <f t="shared" si="1"/>
        <v>13</v>
      </c>
      <c r="H12" s="65">
        <f>VLOOKUP($A12,'Return Data'!$B$7:$R$2843,11,0)</f>
        <v>2.7734000000000001</v>
      </c>
      <c r="I12" s="66">
        <f t="shared" si="2"/>
        <v>9</v>
      </c>
      <c r="J12" s="65">
        <f>VLOOKUP($A12,'Return Data'!$B$7:$R$2843,12,0)</f>
        <v>5.4691000000000001</v>
      </c>
      <c r="K12" s="66">
        <f t="shared" si="3"/>
        <v>7</v>
      </c>
      <c r="L12" s="65">
        <f>VLOOKUP($A12,'Return Data'!$B$7:$R$2843,13,0)</f>
        <v>4.9168000000000003</v>
      </c>
      <c r="M12" s="66">
        <f t="shared" si="4"/>
        <v>6</v>
      </c>
      <c r="N12" s="65">
        <f>VLOOKUP($A12,'Return Data'!$B$7:$R$2843,17,0)</f>
        <v>10.0487</v>
      </c>
      <c r="O12" s="66">
        <f t="shared" si="5"/>
        <v>2</v>
      </c>
      <c r="P12" s="65">
        <f>VLOOKUP($A12,'Return Data'!$B$7:$R$2843,14,0)</f>
        <v>11.4086</v>
      </c>
      <c r="Q12" s="66">
        <f t="shared" si="6"/>
        <v>4</v>
      </c>
      <c r="R12" s="65">
        <f>VLOOKUP($A12,'Return Data'!$B$7:$R$2843,16,0)</f>
        <v>8.9974000000000007</v>
      </c>
      <c r="S12" s="67">
        <f t="shared" si="7"/>
        <v>15</v>
      </c>
    </row>
    <row r="13" spans="1:19" x14ac:dyDescent="0.3">
      <c r="A13" s="82" t="s">
        <v>1355</v>
      </c>
      <c r="B13" s="64">
        <f>VLOOKUP($A13,'Return Data'!$B$7:$R$2843,3,0)</f>
        <v>44368</v>
      </c>
      <c r="C13" s="65">
        <f>VLOOKUP($A13,'Return Data'!$B$7:$R$2843,4,0)</f>
        <v>20.033000000000001</v>
      </c>
      <c r="D13" s="65">
        <f>VLOOKUP($A13,'Return Data'!$B$7:$R$2843,9,0)</f>
        <v>-4.7298999999999998</v>
      </c>
      <c r="E13" s="66">
        <f t="shared" si="0"/>
        <v>24</v>
      </c>
      <c r="F13" s="65">
        <f>VLOOKUP($A13,'Return Data'!$B$7:$R$2843,10,0)</f>
        <v>11.9971</v>
      </c>
      <c r="G13" s="66">
        <f t="shared" si="1"/>
        <v>2</v>
      </c>
      <c r="H13" s="65">
        <f>VLOOKUP($A13,'Return Data'!$B$7:$R$2843,11,0)</f>
        <v>4.6829000000000001</v>
      </c>
      <c r="I13" s="66">
        <f t="shared" si="2"/>
        <v>1</v>
      </c>
      <c r="J13" s="65">
        <f>VLOOKUP($A13,'Return Data'!$B$7:$R$2843,12,0)</f>
        <v>7.7641999999999998</v>
      </c>
      <c r="K13" s="66">
        <f t="shared" si="3"/>
        <v>1</v>
      </c>
      <c r="L13" s="65">
        <f>VLOOKUP($A13,'Return Data'!$B$7:$R$2843,13,0)</f>
        <v>7.4233000000000002</v>
      </c>
      <c r="M13" s="66">
        <f t="shared" si="4"/>
        <v>1</v>
      </c>
      <c r="N13" s="65">
        <f>VLOOKUP($A13,'Return Data'!$B$7:$R$2843,17,0)</f>
        <v>9.6373999999999995</v>
      </c>
      <c r="O13" s="66">
        <f t="shared" si="5"/>
        <v>6</v>
      </c>
      <c r="P13" s="65">
        <f>VLOOKUP($A13,'Return Data'!$B$7:$R$2843,14,0)</f>
        <v>10.9399</v>
      </c>
      <c r="Q13" s="66">
        <f t="shared" si="6"/>
        <v>7</v>
      </c>
      <c r="R13" s="65">
        <f>VLOOKUP($A13,'Return Data'!$B$7:$R$2843,16,0)</f>
        <v>9.9055</v>
      </c>
      <c r="S13" s="67">
        <f t="shared" si="7"/>
        <v>8</v>
      </c>
    </row>
    <row r="14" spans="1:19" x14ac:dyDescent="0.3">
      <c r="A14" s="82" t="s">
        <v>1358</v>
      </c>
      <c r="B14" s="64">
        <f>VLOOKUP($A14,'Return Data'!$B$7:$R$2843,3,0)</f>
        <v>44368</v>
      </c>
      <c r="C14" s="65">
        <f>VLOOKUP($A14,'Return Data'!$B$7:$R$2843,4,0)</f>
        <v>51.152700000000003</v>
      </c>
      <c r="D14" s="65">
        <f>VLOOKUP($A14,'Return Data'!$B$7:$R$2843,9,0)</f>
        <v>-0.76370000000000005</v>
      </c>
      <c r="E14" s="66">
        <f t="shared" si="0"/>
        <v>19</v>
      </c>
      <c r="F14" s="65">
        <f>VLOOKUP($A14,'Return Data'!$B$7:$R$2843,10,0)</f>
        <v>8.0197000000000003</v>
      </c>
      <c r="G14" s="66">
        <f t="shared" si="1"/>
        <v>15</v>
      </c>
      <c r="H14" s="65">
        <f>VLOOKUP($A14,'Return Data'!$B$7:$R$2843,11,0)</f>
        <v>1.1831</v>
      </c>
      <c r="I14" s="66">
        <f t="shared" si="2"/>
        <v>18</v>
      </c>
      <c r="J14" s="65">
        <f>VLOOKUP($A14,'Return Data'!$B$7:$R$2843,12,0)</f>
        <v>3.0232000000000001</v>
      </c>
      <c r="K14" s="66">
        <f t="shared" si="3"/>
        <v>23</v>
      </c>
      <c r="L14" s="65">
        <f>VLOOKUP($A14,'Return Data'!$B$7:$R$2843,13,0)</f>
        <v>2.1749000000000001</v>
      </c>
      <c r="M14" s="66">
        <f t="shared" si="4"/>
        <v>24</v>
      </c>
      <c r="N14" s="65">
        <f>VLOOKUP($A14,'Return Data'!$B$7:$R$2843,17,0)</f>
        <v>5.7435999999999998</v>
      </c>
      <c r="O14" s="66">
        <f t="shared" si="5"/>
        <v>24</v>
      </c>
      <c r="P14" s="65">
        <f>VLOOKUP($A14,'Return Data'!$B$7:$R$2843,14,0)</f>
        <v>8.2234999999999996</v>
      </c>
      <c r="Q14" s="66">
        <f t="shared" si="6"/>
        <v>24</v>
      </c>
      <c r="R14" s="65">
        <f>VLOOKUP($A14,'Return Data'!$B$7:$R$2843,16,0)</f>
        <v>7.9149000000000003</v>
      </c>
      <c r="S14" s="67">
        <f t="shared" si="7"/>
        <v>23</v>
      </c>
    </row>
    <row r="15" spans="1:19" x14ac:dyDescent="0.3">
      <c r="A15" s="82" t="s">
        <v>1360</v>
      </c>
      <c r="B15" s="64">
        <f>VLOOKUP($A15,'Return Data'!$B$7:$R$2843,3,0)</f>
        <v>44368</v>
      </c>
      <c r="C15" s="65">
        <f>VLOOKUP($A15,'Return Data'!$B$7:$R$2843,4,0)</f>
        <v>45.353099999999998</v>
      </c>
      <c r="D15" s="65">
        <f>VLOOKUP($A15,'Return Data'!$B$7:$R$2843,9,0)</f>
        <v>-0.13239999999999999</v>
      </c>
      <c r="E15" s="66">
        <f t="shared" si="0"/>
        <v>16</v>
      </c>
      <c r="F15" s="65">
        <f>VLOOKUP($A15,'Return Data'!$B$7:$R$2843,10,0)</f>
        <v>7.3007999999999997</v>
      </c>
      <c r="G15" s="66">
        <f t="shared" si="1"/>
        <v>17</v>
      </c>
      <c r="H15" s="65">
        <f>VLOOKUP($A15,'Return Data'!$B$7:$R$2843,11,0)</f>
        <v>1.1437999999999999</v>
      </c>
      <c r="I15" s="66">
        <f t="shared" si="2"/>
        <v>19</v>
      </c>
      <c r="J15" s="65">
        <f>VLOOKUP($A15,'Return Data'!$B$7:$R$2843,12,0)</f>
        <v>4.1140999999999996</v>
      </c>
      <c r="K15" s="66">
        <f t="shared" si="3"/>
        <v>19</v>
      </c>
      <c r="L15" s="65">
        <f>VLOOKUP($A15,'Return Data'!$B$7:$R$2843,13,0)</f>
        <v>3.9948999999999999</v>
      </c>
      <c r="M15" s="66">
        <f t="shared" si="4"/>
        <v>15</v>
      </c>
      <c r="N15" s="65">
        <f>VLOOKUP($A15,'Return Data'!$B$7:$R$2843,17,0)</f>
        <v>7.4968000000000004</v>
      </c>
      <c r="O15" s="66">
        <f t="shared" si="5"/>
        <v>19</v>
      </c>
      <c r="P15" s="65">
        <f>VLOOKUP($A15,'Return Data'!$B$7:$R$2843,14,0)</f>
        <v>8.3908000000000005</v>
      </c>
      <c r="Q15" s="66">
        <f t="shared" si="6"/>
        <v>22</v>
      </c>
      <c r="R15" s="65">
        <f>VLOOKUP($A15,'Return Data'!$B$7:$R$2843,16,0)</f>
        <v>8.4288000000000007</v>
      </c>
      <c r="S15" s="67">
        <f t="shared" si="7"/>
        <v>19</v>
      </c>
    </row>
    <row r="16" spans="1:19" x14ac:dyDescent="0.3">
      <c r="A16" s="82" t="s">
        <v>1362</v>
      </c>
      <c r="B16" s="64">
        <f>VLOOKUP($A16,'Return Data'!$B$7:$R$2843,3,0)</f>
        <v>44368</v>
      </c>
      <c r="C16" s="65">
        <f>VLOOKUP($A16,'Return Data'!$B$7:$R$2843,4,0)</f>
        <v>83.046499999999995</v>
      </c>
      <c r="D16" s="65">
        <f>VLOOKUP($A16,'Return Data'!$B$7:$R$2843,9,0)</f>
        <v>2.8481000000000001</v>
      </c>
      <c r="E16" s="66">
        <f t="shared" si="0"/>
        <v>2</v>
      </c>
      <c r="F16" s="65">
        <f>VLOOKUP($A16,'Return Data'!$B$7:$R$2843,10,0)</f>
        <v>8.9434000000000005</v>
      </c>
      <c r="G16" s="66">
        <f t="shared" si="1"/>
        <v>12</v>
      </c>
      <c r="H16" s="65">
        <f>VLOOKUP($A16,'Return Data'!$B$7:$R$2843,11,0)</f>
        <v>3.6815000000000002</v>
      </c>
      <c r="I16" s="66">
        <f t="shared" si="2"/>
        <v>5</v>
      </c>
      <c r="J16" s="65">
        <f>VLOOKUP($A16,'Return Data'!$B$7:$R$2843,12,0)</f>
        <v>5.8818000000000001</v>
      </c>
      <c r="K16" s="66">
        <f t="shared" si="3"/>
        <v>3</v>
      </c>
      <c r="L16" s="65">
        <f>VLOOKUP($A16,'Return Data'!$B$7:$R$2843,13,0)</f>
        <v>5.2140000000000004</v>
      </c>
      <c r="M16" s="66">
        <f t="shared" si="4"/>
        <v>4</v>
      </c>
      <c r="N16" s="65">
        <f>VLOOKUP($A16,'Return Data'!$B$7:$R$2843,17,0)</f>
        <v>9.8302999999999994</v>
      </c>
      <c r="O16" s="66">
        <f t="shared" si="5"/>
        <v>5</v>
      </c>
      <c r="P16" s="65">
        <f>VLOOKUP($A16,'Return Data'!$B$7:$R$2843,14,0)</f>
        <v>10.166</v>
      </c>
      <c r="Q16" s="66">
        <f t="shared" si="6"/>
        <v>14</v>
      </c>
      <c r="R16" s="65">
        <f>VLOOKUP($A16,'Return Data'!$B$7:$R$2843,16,0)</f>
        <v>9.3362999999999996</v>
      </c>
      <c r="S16" s="67">
        <f t="shared" si="7"/>
        <v>11</v>
      </c>
    </row>
    <row r="17" spans="1:19" x14ac:dyDescent="0.3">
      <c r="A17" s="82" t="s">
        <v>1364</v>
      </c>
      <c r="B17" s="64">
        <f>VLOOKUP($A17,'Return Data'!$B$7:$R$2843,3,0)</f>
        <v>44368</v>
      </c>
      <c r="C17" s="65">
        <f>VLOOKUP($A17,'Return Data'!$B$7:$R$2843,4,0)</f>
        <v>18.308499999999999</v>
      </c>
      <c r="D17" s="65">
        <f>VLOOKUP($A17,'Return Data'!$B$7:$R$2843,9,0)</f>
        <v>0.09</v>
      </c>
      <c r="E17" s="66">
        <f t="shared" si="0"/>
        <v>14</v>
      </c>
      <c r="F17" s="65">
        <f>VLOOKUP($A17,'Return Data'!$B$7:$R$2843,10,0)</f>
        <v>9.4236000000000004</v>
      </c>
      <c r="G17" s="66">
        <f t="shared" si="1"/>
        <v>7</v>
      </c>
      <c r="H17" s="65">
        <f>VLOOKUP($A17,'Return Data'!$B$7:$R$2843,11,0)</f>
        <v>3.2685</v>
      </c>
      <c r="I17" s="66">
        <f t="shared" si="2"/>
        <v>6</v>
      </c>
      <c r="J17" s="65">
        <f>VLOOKUP($A17,'Return Data'!$B$7:$R$2843,12,0)</f>
        <v>4.8516000000000004</v>
      </c>
      <c r="K17" s="66">
        <f t="shared" si="3"/>
        <v>13</v>
      </c>
      <c r="L17" s="65">
        <f>VLOOKUP($A17,'Return Data'!$B$7:$R$2843,13,0)</f>
        <v>3.3988</v>
      </c>
      <c r="M17" s="66">
        <f t="shared" si="4"/>
        <v>20</v>
      </c>
      <c r="N17" s="65">
        <f>VLOOKUP($A17,'Return Data'!$B$7:$R$2843,17,0)</f>
        <v>6.4236000000000004</v>
      </c>
      <c r="O17" s="66">
        <f t="shared" si="5"/>
        <v>22</v>
      </c>
      <c r="P17" s="65">
        <f>VLOOKUP($A17,'Return Data'!$B$7:$R$2843,14,0)</f>
        <v>8.2921999999999993</v>
      </c>
      <c r="Q17" s="66">
        <f t="shared" si="6"/>
        <v>23</v>
      </c>
      <c r="R17" s="65">
        <f>VLOOKUP($A17,'Return Data'!$B$7:$R$2843,16,0)</f>
        <v>7.3212000000000002</v>
      </c>
      <c r="S17" s="67">
        <f t="shared" si="7"/>
        <v>24</v>
      </c>
    </row>
    <row r="18" spans="1:19" x14ac:dyDescent="0.3">
      <c r="A18" s="82" t="s">
        <v>1365</v>
      </c>
      <c r="B18" s="64">
        <f>VLOOKUP($A18,'Return Data'!$B$7:$R$2843,3,0)</f>
        <v>44368</v>
      </c>
      <c r="C18" s="65">
        <f>VLOOKUP($A18,'Return Data'!$B$7:$R$2843,4,0)</f>
        <v>29.4468</v>
      </c>
      <c r="D18" s="65">
        <f>VLOOKUP($A18,'Return Data'!$B$7:$R$2843,9,0)</f>
        <v>1.3691</v>
      </c>
      <c r="E18" s="66">
        <f t="shared" si="0"/>
        <v>5</v>
      </c>
      <c r="F18" s="65">
        <f>VLOOKUP($A18,'Return Data'!$B$7:$R$2843,10,0)</f>
        <v>9.3792000000000009</v>
      </c>
      <c r="G18" s="66">
        <f t="shared" si="1"/>
        <v>8</v>
      </c>
      <c r="H18" s="65">
        <f>VLOOKUP($A18,'Return Data'!$B$7:$R$2843,11,0)</f>
        <v>1.4578</v>
      </c>
      <c r="I18" s="66">
        <f t="shared" si="2"/>
        <v>16</v>
      </c>
      <c r="J18" s="65">
        <f>VLOOKUP($A18,'Return Data'!$B$7:$R$2843,12,0)</f>
        <v>5.1040000000000001</v>
      </c>
      <c r="K18" s="66">
        <f t="shared" si="3"/>
        <v>11</v>
      </c>
      <c r="L18" s="65">
        <f>VLOOKUP($A18,'Return Data'!$B$7:$R$2843,13,0)</f>
        <v>4.5724</v>
      </c>
      <c r="M18" s="66">
        <f t="shared" si="4"/>
        <v>11</v>
      </c>
      <c r="N18" s="65">
        <f>VLOOKUP($A18,'Return Data'!$B$7:$R$2843,17,0)</f>
        <v>10.0677</v>
      </c>
      <c r="O18" s="66">
        <f t="shared" si="5"/>
        <v>1</v>
      </c>
      <c r="P18" s="65">
        <f>VLOOKUP($A18,'Return Data'!$B$7:$R$2843,14,0)</f>
        <v>11.853199999999999</v>
      </c>
      <c r="Q18" s="66">
        <f t="shared" si="6"/>
        <v>2</v>
      </c>
      <c r="R18" s="65">
        <f>VLOOKUP($A18,'Return Data'!$B$7:$R$2843,16,0)</f>
        <v>9.9894999999999996</v>
      </c>
      <c r="S18" s="67">
        <f t="shared" si="7"/>
        <v>6</v>
      </c>
    </row>
    <row r="19" spans="1:19" x14ac:dyDescent="0.3">
      <c r="A19" s="82" t="s">
        <v>1368</v>
      </c>
      <c r="B19" s="64">
        <f>VLOOKUP($A19,'Return Data'!$B$7:$R$2843,3,0)</f>
        <v>44368</v>
      </c>
      <c r="C19" s="65">
        <f>VLOOKUP($A19,'Return Data'!$B$7:$R$2843,4,0)</f>
        <v>2417.6127000000001</v>
      </c>
      <c r="D19" s="65">
        <f>VLOOKUP($A19,'Return Data'!$B$7:$R$2843,9,0)</f>
        <v>-0.12379999999999999</v>
      </c>
      <c r="E19" s="66">
        <f t="shared" si="0"/>
        <v>15</v>
      </c>
      <c r="F19" s="65">
        <f>VLOOKUP($A19,'Return Data'!$B$7:$R$2843,10,0)</f>
        <v>5.8894000000000002</v>
      </c>
      <c r="G19" s="66">
        <f t="shared" si="1"/>
        <v>23</v>
      </c>
      <c r="H19" s="65">
        <f>VLOOKUP($A19,'Return Data'!$B$7:$R$2843,11,0)</f>
        <v>0.68889999999999996</v>
      </c>
      <c r="I19" s="66">
        <f t="shared" si="2"/>
        <v>22</v>
      </c>
      <c r="J19" s="65">
        <f>VLOOKUP($A19,'Return Data'!$B$7:$R$2843,12,0)</f>
        <v>3.0019999999999998</v>
      </c>
      <c r="K19" s="66">
        <f t="shared" si="3"/>
        <v>24</v>
      </c>
      <c r="L19" s="65">
        <f>VLOOKUP($A19,'Return Data'!$B$7:$R$2843,13,0)</f>
        <v>2.3090000000000002</v>
      </c>
      <c r="M19" s="66">
        <f t="shared" si="4"/>
        <v>23</v>
      </c>
      <c r="N19" s="65">
        <f>VLOOKUP($A19,'Return Data'!$B$7:$R$2843,17,0)</f>
        <v>6.2207999999999997</v>
      </c>
      <c r="O19" s="66">
        <f t="shared" si="5"/>
        <v>23</v>
      </c>
      <c r="P19" s="65">
        <f>VLOOKUP($A19,'Return Data'!$B$7:$R$2843,14,0)</f>
        <v>8.6706000000000003</v>
      </c>
      <c r="Q19" s="66">
        <f t="shared" si="6"/>
        <v>21</v>
      </c>
      <c r="R19" s="65">
        <f>VLOOKUP($A19,'Return Data'!$B$7:$R$2843,16,0)</f>
        <v>8.1454000000000004</v>
      </c>
      <c r="S19" s="67">
        <f t="shared" si="7"/>
        <v>22</v>
      </c>
    </row>
    <row r="20" spans="1:19" x14ac:dyDescent="0.3">
      <c r="A20" s="82" t="s">
        <v>1369</v>
      </c>
      <c r="B20" s="64">
        <f>VLOOKUP($A20,'Return Data'!$B$7:$R$2843,3,0)</f>
        <v>44368</v>
      </c>
      <c r="C20" s="65">
        <f>VLOOKUP($A20,'Return Data'!$B$7:$R$2843,4,0)</f>
        <v>85.371700000000004</v>
      </c>
      <c r="D20" s="65">
        <f>VLOOKUP($A20,'Return Data'!$B$7:$R$2843,9,0)</f>
        <v>0.70379999999999998</v>
      </c>
      <c r="E20" s="66">
        <f t="shared" si="0"/>
        <v>12</v>
      </c>
      <c r="F20" s="65">
        <f>VLOOKUP($A20,'Return Data'!$B$7:$R$2843,10,0)</f>
        <v>8.4350000000000005</v>
      </c>
      <c r="G20" s="66">
        <f t="shared" si="1"/>
        <v>14</v>
      </c>
      <c r="H20" s="65">
        <f>VLOOKUP($A20,'Return Data'!$B$7:$R$2843,11,0)</f>
        <v>1.8026</v>
      </c>
      <c r="I20" s="66">
        <f t="shared" si="2"/>
        <v>13</v>
      </c>
      <c r="J20" s="65">
        <f>VLOOKUP($A20,'Return Data'!$B$7:$R$2843,12,0)</f>
        <v>5.8696999999999999</v>
      </c>
      <c r="K20" s="66">
        <f t="shared" si="3"/>
        <v>4</v>
      </c>
      <c r="L20" s="65">
        <f>VLOOKUP($A20,'Return Data'!$B$7:$R$2843,13,0)</f>
        <v>4.9142999999999999</v>
      </c>
      <c r="M20" s="66">
        <f t="shared" si="4"/>
        <v>7</v>
      </c>
      <c r="N20" s="65">
        <f>VLOOKUP($A20,'Return Data'!$B$7:$R$2843,17,0)</f>
        <v>9.3434000000000008</v>
      </c>
      <c r="O20" s="66">
        <f t="shared" si="5"/>
        <v>9</v>
      </c>
      <c r="P20" s="65">
        <f>VLOOKUP($A20,'Return Data'!$B$7:$R$2843,14,0)</f>
        <v>10.763400000000001</v>
      </c>
      <c r="Q20" s="66">
        <f t="shared" si="6"/>
        <v>9</v>
      </c>
      <c r="R20" s="65">
        <f>VLOOKUP($A20,'Return Data'!$B$7:$R$2843,16,0)</f>
        <v>9.1189999999999998</v>
      </c>
      <c r="S20" s="67">
        <f t="shared" si="7"/>
        <v>13</v>
      </c>
    </row>
    <row r="21" spans="1:19" x14ac:dyDescent="0.3">
      <c r="A21" s="82" t="s">
        <v>1371</v>
      </c>
      <c r="B21" s="64">
        <f>VLOOKUP($A21,'Return Data'!$B$7:$R$2843,3,0)</f>
        <v>44368</v>
      </c>
      <c r="C21" s="65">
        <f>VLOOKUP($A21,'Return Data'!$B$7:$R$2843,4,0)</f>
        <v>58.943300000000001</v>
      </c>
      <c r="D21" s="65">
        <f>VLOOKUP($A21,'Return Data'!$B$7:$R$2843,9,0)</f>
        <v>-2.3146</v>
      </c>
      <c r="E21" s="66">
        <f t="shared" si="0"/>
        <v>23</v>
      </c>
      <c r="F21" s="65">
        <f>VLOOKUP($A21,'Return Data'!$B$7:$R$2843,10,0)</f>
        <v>7.0876000000000001</v>
      </c>
      <c r="G21" s="66">
        <f t="shared" si="1"/>
        <v>19</v>
      </c>
      <c r="H21" s="65">
        <f>VLOOKUP($A21,'Return Data'!$B$7:$R$2843,11,0)</f>
        <v>0.2122</v>
      </c>
      <c r="I21" s="66">
        <f t="shared" si="2"/>
        <v>23</v>
      </c>
      <c r="J21" s="65">
        <f>VLOOKUP($A21,'Return Data'!$B$7:$R$2843,12,0)</f>
        <v>4.0423</v>
      </c>
      <c r="K21" s="66">
        <f t="shared" si="3"/>
        <v>20</v>
      </c>
      <c r="L21" s="65">
        <f>VLOOKUP($A21,'Return Data'!$B$7:$R$2843,13,0)</f>
        <v>4.1715999999999998</v>
      </c>
      <c r="M21" s="66">
        <f t="shared" si="4"/>
        <v>13</v>
      </c>
      <c r="N21" s="65">
        <f>VLOOKUP($A21,'Return Data'!$B$7:$R$2843,17,0)</f>
        <v>7.9894999999999996</v>
      </c>
      <c r="O21" s="66">
        <f t="shared" si="5"/>
        <v>15</v>
      </c>
      <c r="P21" s="65">
        <f>VLOOKUP($A21,'Return Data'!$B$7:$R$2843,14,0)</f>
        <v>9.3102</v>
      </c>
      <c r="Q21" s="66">
        <f t="shared" si="6"/>
        <v>17</v>
      </c>
      <c r="R21" s="65">
        <f>VLOOKUP($A21,'Return Data'!$B$7:$R$2843,16,0)</f>
        <v>9.8375000000000004</v>
      </c>
      <c r="S21" s="67">
        <f t="shared" si="7"/>
        <v>9</v>
      </c>
    </row>
    <row r="22" spans="1:19" x14ac:dyDescent="0.3">
      <c r="A22" s="82" t="s">
        <v>1373</v>
      </c>
      <c r="B22" s="64">
        <f>VLOOKUP($A22,'Return Data'!$B$7:$R$2843,3,0)</f>
        <v>44368</v>
      </c>
      <c r="C22" s="65">
        <f>VLOOKUP($A22,'Return Data'!$B$7:$R$2843,4,0)</f>
        <v>51.975900000000003</v>
      </c>
      <c r="D22" s="65">
        <f>VLOOKUP($A22,'Return Data'!$B$7:$R$2843,9,0)</f>
        <v>0.72989999999999999</v>
      </c>
      <c r="E22" s="66">
        <f t="shared" si="0"/>
        <v>11</v>
      </c>
      <c r="F22" s="65">
        <f>VLOOKUP($A22,'Return Data'!$B$7:$R$2843,10,0)</f>
        <v>7.3285999999999998</v>
      </c>
      <c r="G22" s="66">
        <f t="shared" si="1"/>
        <v>16</v>
      </c>
      <c r="H22" s="65">
        <f>VLOOKUP($A22,'Return Data'!$B$7:$R$2843,11,0)</f>
        <v>2.8643999999999998</v>
      </c>
      <c r="I22" s="66">
        <f t="shared" si="2"/>
        <v>8</v>
      </c>
      <c r="J22" s="65">
        <f>VLOOKUP($A22,'Return Data'!$B$7:$R$2843,12,0)</f>
        <v>5.2533000000000003</v>
      </c>
      <c r="K22" s="66">
        <f t="shared" si="3"/>
        <v>9</v>
      </c>
      <c r="L22" s="65">
        <f>VLOOKUP($A22,'Return Data'!$B$7:$R$2843,13,0)</f>
        <v>4.7545999999999999</v>
      </c>
      <c r="M22" s="66">
        <f t="shared" si="4"/>
        <v>9</v>
      </c>
      <c r="N22" s="65">
        <f>VLOOKUP($A22,'Return Data'!$B$7:$R$2843,17,0)</f>
        <v>8.9405999999999999</v>
      </c>
      <c r="O22" s="66">
        <f t="shared" si="5"/>
        <v>13</v>
      </c>
      <c r="P22" s="65">
        <f>VLOOKUP($A22,'Return Data'!$B$7:$R$2843,14,0)</f>
        <v>10.5228</v>
      </c>
      <c r="Q22" s="66">
        <f t="shared" si="6"/>
        <v>11</v>
      </c>
      <c r="R22" s="65">
        <f>VLOOKUP($A22,'Return Data'!$B$7:$R$2843,16,0)</f>
        <v>8.4444999999999997</v>
      </c>
      <c r="S22" s="67">
        <f t="shared" si="7"/>
        <v>18</v>
      </c>
    </row>
    <row r="23" spans="1:19" x14ac:dyDescent="0.3">
      <c r="A23" s="82" t="s">
        <v>1376</v>
      </c>
      <c r="B23" s="64">
        <f>VLOOKUP($A23,'Return Data'!$B$7:$R$2843,3,0)</f>
        <v>44368</v>
      </c>
      <c r="C23" s="65">
        <f>VLOOKUP($A23,'Return Data'!$B$7:$R$2843,4,0)</f>
        <v>33.174500000000002</v>
      </c>
      <c r="D23" s="65">
        <f>VLOOKUP($A23,'Return Data'!$B$7:$R$2843,9,0)</f>
        <v>-0.63500000000000001</v>
      </c>
      <c r="E23" s="66">
        <f t="shared" si="0"/>
        <v>18</v>
      </c>
      <c r="F23" s="65">
        <f>VLOOKUP($A23,'Return Data'!$B$7:$R$2843,10,0)</f>
        <v>9.0795999999999992</v>
      </c>
      <c r="G23" s="66">
        <f t="shared" si="1"/>
        <v>11</v>
      </c>
      <c r="H23" s="65">
        <f>VLOOKUP($A23,'Return Data'!$B$7:$R$2843,11,0)</f>
        <v>1.6524000000000001</v>
      </c>
      <c r="I23" s="66">
        <f t="shared" si="2"/>
        <v>15</v>
      </c>
      <c r="J23" s="65">
        <f>VLOOKUP($A23,'Return Data'!$B$7:$R$2843,12,0)</f>
        <v>4.3795000000000002</v>
      </c>
      <c r="K23" s="66">
        <f t="shared" si="3"/>
        <v>15</v>
      </c>
      <c r="L23" s="65">
        <f>VLOOKUP($A23,'Return Data'!$B$7:$R$2843,13,0)</f>
        <v>4.0068999999999999</v>
      </c>
      <c r="M23" s="66">
        <f t="shared" si="4"/>
        <v>14</v>
      </c>
      <c r="N23" s="65">
        <f>VLOOKUP($A23,'Return Data'!$B$7:$R$2843,17,0)</f>
        <v>8.9441000000000006</v>
      </c>
      <c r="O23" s="66">
        <f t="shared" si="5"/>
        <v>12</v>
      </c>
      <c r="P23" s="65">
        <f>VLOOKUP($A23,'Return Data'!$B$7:$R$2843,14,0)</f>
        <v>10.991899999999999</v>
      </c>
      <c r="Q23" s="66">
        <f t="shared" si="6"/>
        <v>5</v>
      </c>
      <c r="R23" s="65">
        <f>VLOOKUP($A23,'Return Data'!$B$7:$R$2843,16,0)</f>
        <v>10.699</v>
      </c>
      <c r="S23" s="67">
        <f t="shared" si="7"/>
        <v>1</v>
      </c>
    </row>
    <row r="24" spans="1:19" x14ac:dyDescent="0.3">
      <c r="A24" s="82" t="s">
        <v>1378</v>
      </c>
      <c r="B24" s="64">
        <f>VLOOKUP($A24,'Return Data'!$B$7:$R$2843,3,0)</f>
        <v>44368</v>
      </c>
      <c r="C24" s="65">
        <f>VLOOKUP($A24,'Return Data'!$B$7:$R$2843,4,0)</f>
        <v>25.106100000000001</v>
      </c>
      <c r="D24" s="65">
        <f>VLOOKUP($A24,'Return Data'!$B$7:$R$2843,9,0)</f>
        <v>1.3099000000000001</v>
      </c>
      <c r="E24" s="66">
        <f t="shared" si="0"/>
        <v>7</v>
      </c>
      <c r="F24" s="65">
        <f>VLOOKUP($A24,'Return Data'!$B$7:$R$2843,10,0)</f>
        <v>9.9033999999999995</v>
      </c>
      <c r="G24" s="66">
        <f t="shared" si="1"/>
        <v>5</v>
      </c>
      <c r="H24" s="65">
        <f>VLOOKUP($A24,'Return Data'!$B$7:$R$2843,11,0)</f>
        <v>4.0236999999999998</v>
      </c>
      <c r="I24" s="66">
        <f t="shared" si="2"/>
        <v>3</v>
      </c>
      <c r="J24" s="65">
        <f>VLOOKUP($A24,'Return Data'!$B$7:$R$2843,12,0)</f>
        <v>5.4463999999999997</v>
      </c>
      <c r="K24" s="66">
        <f t="shared" si="3"/>
        <v>8</v>
      </c>
      <c r="L24" s="65">
        <f>VLOOKUP($A24,'Return Data'!$B$7:$R$2843,13,0)</f>
        <v>5.2441000000000004</v>
      </c>
      <c r="M24" s="66">
        <f t="shared" si="4"/>
        <v>3</v>
      </c>
      <c r="N24" s="65">
        <f>VLOOKUP($A24,'Return Data'!$B$7:$R$2843,17,0)</f>
        <v>7.6875999999999998</v>
      </c>
      <c r="O24" s="66">
        <f t="shared" si="5"/>
        <v>17</v>
      </c>
      <c r="P24" s="65">
        <f>VLOOKUP($A24,'Return Data'!$B$7:$R$2843,14,0)</f>
        <v>9.4099000000000004</v>
      </c>
      <c r="Q24" s="66">
        <f t="shared" si="6"/>
        <v>15</v>
      </c>
      <c r="R24" s="65">
        <f>VLOOKUP($A24,'Return Data'!$B$7:$R$2843,16,0)</f>
        <v>8.3935999999999993</v>
      </c>
      <c r="S24" s="67">
        <f t="shared" si="7"/>
        <v>20</v>
      </c>
    </row>
    <row r="25" spans="1:19" x14ac:dyDescent="0.3">
      <c r="A25" s="82" t="s">
        <v>1379</v>
      </c>
      <c r="B25" s="64">
        <f>VLOOKUP($A25,'Return Data'!$B$7:$R$2843,3,0)</f>
        <v>44368</v>
      </c>
      <c r="C25" s="65">
        <f>VLOOKUP($A25,'Return Data'!$B$7:$R$2843,4,0)</f>
        <v>52.900199999999998</v>
      </c>
      <c r="D25" s="65">
        <f>VLOOKUP($A25,'Return Data'!$B$7:$R$2843,9,0)</f>
        <v>1.5488999999999999</v>
      </c>
      <c r="E25" s="66">
        <f t="shared" si="0"/>
        <v>4</v>
      </c>
      <c r="F25" s="65">
        <f>VLOOKUP($A25,'Return Data'!$B$7:$R$2843,10,0)</f>
        <v>6.8041</v>
      </c>
      <c r="G25" s="66">
        <f t="shared" si="1"/>
        <v>20</v>
      </c>
      <c r="H25" s="65">
        <f>VLOOKUP($A25,'Return Data'!$B$7:$R$2843,11,0)</f>
        <v>3.0251000000000001</v>
      </c>
      <c r="I25" s="66">
        <f t="shared" si="2"/>
        <v>7</v>
      </c>
      <c r="J25" s="65">
        <f>VLOOKUP($A25,'Return Data'!$B$7:$R$2843,12,0)</f>
        <v>5.6139000000000001</v>
      </c>
      <c r="K25" s="66">
        <f t="shared" si="3"/>
        <v>5</v>
      </c>
      <c r="L25" s="65">
        <f>VLOOKUP($A25,'Return Data'!$B$7:$R$2843,13,0)</f>
        <v>4.6863000000000001</v>
      </c>
      <c r="M25" s="66">
        <f t="shared" si="4"/>
        <v>10</v>
      </c>
      <c r="N25" s="65">
        <f>VLOOKUP($A25,'Return Data'!$B$7:$R$2843,17,0)</f>
        <v>9.3897999999999993</v>
      </c>
      <c r="O25" s="66">
        <f t="shared" si="5"/>
        <v>7</v>
      </c>
      <c r="P25" s="65">
        <f>VLOOKUP($A25,'Return Data'!$B$7:$R$2843,14,0)</f>
        <v>10.696999999999999</v>
      </c>
      <c r="Q25" s="66">
        <f t="shared" si="6"/>
        <v>10</v>
      </c>
      <c r="R25" s="65">
        <f>VLOOKUP($A25,'Return Data'!$B$7:$R$2843,16,0)</f>
        <v>10.262499999999999</v>
      </c>
      <c r="S25" s="67">
        <f t="shared" si="7"/>
        <v>4</v>
      </c>
    </row>
    <row r="26" spans="1:19" x14ac:dyDescent="0.3">
      <c r="A26" s="82" t="s">
        <v>1381</v>
      </c>
      <c r="B26" s="64">
        <f>VLOOKUP($A26,'Return Data'!$B$7:$R$2843,3,0)</f>
        <v>44368</v>
      </c>
      <c r="C26" s="65">
        <f>VLOOKUP($A26,'Return Data'!$B$7:$R$2843,4,0)</f>
        <v>66.725499999999997</v>
      </c>
      <c r="D26" s="65">
        <f>VLOOKUP($A26,'Return Data'!$B$7:$R$2843,9,0)</f>
        <v>-1.9273</v>
      </c>
      <c r="E26" s="66">
        <f t="shared" si="0"/>
        <v>22</v>
      </c>
      <c r="F26" s="65">
        <f>VLOOKUP($A26,'Return Data'!$B$7:$R$2843,10,0)</f>
        <v>7.1829000000000001</v>
      </c>
      <c r="G26" s="66">
        <f t="shared" si="1"/>
        <v>18</v>
      </c>
      <c r="H26" s="65">
        <f>VLOOKUP($A26,'Return Data'!$B$7:$R$2843,11,0)</f>
        <v>0.12809999999999999</v>
      </c>
      <c r="I26" s="66">
        <f t="shared" si="2"/>
        <v>24</v>
      </c>
      <c r="J26" s="65">
        <f>VLOOKUP($A26,'Return Data'!$B$7:$R$2843,12,0)</f>
        <v>3.0831</v>
      </c>
      <c r="K26" s="66">
        <f t="shared" si="3"/>
        <v>22</v>
      </c>
      <c r="L26" s="65">
        <f>VLOOKUP($A26,'Return Data'!$B$7:$R$2843,13,0)</f>
        <v>2.9954000000000001</v>
      </c>
      <c r="M26" s="66">
        <f t="shared" si="4"/>
        <v>21</v>
      </c>
      <c r="N26" s="65">
        <f>VLOOKUP($A26,'Return Data'!$B$7:$R$2843,17,0)</f>
        <v>6.5884</v>
      </c>
      <c r="O26" s="66">
        <f t="shared" si="5"/>
        <v>21</v>
      </c>
      <c r="P26" s="65">
        <f>VLOOKUP($A26,'Return Data'!$B$7:$R$2843,14,0)</f>
        <v>9.2416999999999998</v>
      </c>
      <c r="Q26" s="66">
        <f t="shared" si="6"/>
        <v>18</v>
      </c>
      <c r="R26" s="65">
        <f>VLOOKUP($A26,'Return Data'!$B$7:$R$2843,16,0)</f>
        <v>8.8513000000000002</v>
      </c>
      <c r="S26" s="67">
        <f t="shared" si="7"/>
        <v>16</v>
      </c>
    </row>
    <row r="27" spans="1:19" x14ac:dyDescent="0.3">
      <c r="A27" s="82" t="s">
        <v>1383</v>
      </c>
      <c r="B27" s="64">
        <f>VLOOKUP($A27,'Return Data'!$B$7:$R$2843,3,0)</f>
        <v>44368</v>
      </c>
      <c r="C27" s="65">
        <f>VLOOKUP($A27,'Return Data'!$B$7:$R$2843,4,0)</f>
        <v>50.815899999999999</v>
      </c>
      <c r="D27" s="65">
        <f>VLOOKUP($A27,'Return Data'!$B$7:$R$2843,9,0)</f>
        <v>1.6753</v>
      </c>
      <c r="E27" s="66">
        <f t="shared" si="0"/>
        <v>3</v>
      </c>
      <c r="F27" s="65">
        <f>VLOOKUP($A27,'Return Data'!$B$7:$R$2843,10,0)</f>
        <v>6.4569999999999999</v>
      </c>
      <c r="G27" s="66">
        <f t="shared" si="1"/>
        <v>21</v>
      </c>
      <c r="H27" s="65">
        <f>VLOOKUP($A27,'Return Data'!$B$7:$R$2843,11,0)</f>
        <v>2.1173999999999999</v>
      </c>
      <c r="I27" s="66">
        <f t="shared" si="2"/>
        <v>12</v>
      </c>
      <c r="J27" s="65">
        <f>VLOOKUP($A27,'Return Data'!$B$7:$R$2843,12,0)</f>
        <v>3.8111999999999999</v>
      </c>
      <c r="K27" s="66">
        <f t="shared" si="3"/>
        <v>21</v>
      </c>
      <c r="L27" s="65">
        <f>VLOOKUP($A27,'Return Data'!$B$7:$R$2843,13,0)</f>
        <v>2.9491999999999998</v>
      </c>
      <c r="M27" s="66">
        <f t="shared" si="4"/>
        <v>22</v>
      </c>
      <c r="N27" s="65">
        <f>VLOOKUP($A27,'Return Data'!$B$7:$R$2843,17,0)</f>
        <v>7.8979999999999997</v>
      </c>
      <c r="O27" s="66">
        <f t="shared" si="5"/>
        <v>16</v>
      </c>
      <c r="P27" s="65">
        <f>VLOOKUP($A27,'Return Data'!$B$7:$R$2843,14,0)</f>
        <v>9.3747000000000007</v>
      </c>
      <c r="Q27" s="66">
        <f t="shared" si="6"/>
        <v>16</v>
      </c>
      <c r="R27" s="65">
        <f>VLOOKUP($A27,'Return Data'!$B$7:$R$2843,16,0)</f>
        <v>9.3450000000000006</v>
      </c>
      <c r="S27" s="67">
        <f t="shared" si="7"/>
        <v>10</v>
      </c>
    </row>
    <row r="28" spans="1:19" x14ac:dyDescent="0.3">
      <c r="A28" s="82" t="s">
        <v>866</v>
      </c>
      <c r="B28" s="64">
        <f>VLOOKUP($A28,'Return Data'!$B$7:$R$2843,3,0)</f>
        <v>44368</v>
      </c>
      <c r="C28" s="65">
        <f>VLOOKUP($A28,'Return Data'!$B$7:$R$2843,4,0)</f>
        <v>18.111899999999999</v>
      </c>
      <c r="D28" s="65">
        <f>VLOOKUP($A28,'Return Data'!$B$7:$R$2843,9,0)</f>
        <v>0.96289999999999998</v>
      </c>
      <c r="E28" s="66">
        <f t="shared" si="0"/>
        <v>9</v>
      </c>
      <c r="F28" s="65">
        <f>VLOOKUP($A28,'Return Data'!$B$7:$R$2843,10,0)</f>
        <v>10.417</v>
      </c>
      <c r="G28" s="66">
        <f t="shared" si="1"/>
        <v>4</v>
      </c>
      <c r="H28" s="65">
        <f>VLOOKUP($A28,'Return Data'!$B$7:$R$2843,11,0)</f>
        <v>4.2850999999999999</v>
      </c>
      <c r="I28" s="66">
        <f t="shared" si="2"/>
        <v>2</v>
      </c>
      <c r="J28" s="65">
        <f>VLOOKUP($A28,'Return Data'!$B$7:$R$2843,12,0)</f>
        <v>5.2506000000000004</v>
      </c>
      <c r="K28" s="66">
        <f t="shared" si="3"/>
        <v>10</v>
      </c>
      <c r="L28" s="65">
        <f>VLOOKUP($A28,'Return Data'!$B$7:$R$2843,13,0)</f>
        <v>4.1924000000000001</v>
      </c>
      <c r="M28" s="66">
        <f t="shared" si="4"/>
        <v>12</v>
      </c>
      <c r="N28" s="65">
        <f>VLOOKUP($A28,'Return Data'!$B$7:$R$2843,17,0)</f>
        <v>9.2257999999999996</v>
      </c>
      <c r="O28" s="66">
        <f t="shared" si="5"/>
        <v>11</v>
      </c>
      <c r="P28" s="65">
        <f>VLOOKUP($A28,'Return Data'!$B$7:$R$2843,14,0)</f>
        <v>10.411799999999999</v>
      </c>
      <c r="Q28" s="66">
        <f t="shared" si="6"/>
        <v>12</v>
      </c>
      <c r="R28" s="65">
        <f>VLOOKUP($A28,'Return Data'!$B$7:$R$2843,16,0)</f>
        <v>9.2132000000000005</v>
      </c>
      <c r="S28" s="67">
        <f t="shared" si="7"/>
        <v>12</v>
      </c>
    </row>
    <row r="29" spans="1:19" x14ac:dyDescent="0.3">
      <c r="A29" s="82" t="s">
        <v>869</v>
      </c>
      <c r="B29" s="64">
        <f>VLOOKUP($A29,'Return Data'!$B$7:$R$2843,3,0)</f>
        <v>44368</v>
      </c>
      <c r="C29" s="65">
        <f>VLOOKUP($A29,'Return Data'!$B$7:$R$2843,4,0)</f>
        <v>19.570499999999999</v>
      </c>
      <c r="D29" s="65">
        <f>VLOOKUP($A29,'Return Data'!$B$7:$R$2843,9,0)</f>
        <v>0.13239999999999999</v>
      </c>
      <c r="E29" s="66">
        <f t="shared" si="0"/>
        <v>13</v>
      </c>
      <c r="F29" s="65">
        <f>VLOOKUP($A29,'Return Data'!$B$7:$R$2843,10,0)</f>
        <v>11.072699999999999</v>
      </c>
      <c r="G29" s="66">
        <f t="shared" si="1"/>
        <v>3</v>
      </c>
      <c r="H29" s="65">
        <f>VLOOKUP($A29,'Return Data'!$B$7:$R$2843,11,0)</f>
        <v>2.1774</v>
      </c>
      <c r="I29" s="66">
        <f t="shared" si="2"/>
        <v>11</v>
      </c>
      <c r="J29" s="65">
        <f>VLOOKUP($A29,'Return Data'!$B$7:$R$2843,12,0)</f>
        <v>4.8971999999999998</v>
      </c>
      <c r="K29" s="66">
        <f t="shared" si="3"/>
        <v>12</v>
      </c>
      <c r="L29" s="65">
        <f>VLOOKUP($A29,'Return Data'!$B$7:$R$2843,13,0)</f>
        <v>4.8075999999999999</v>
      </c>
      <c r="M29" s="66">
        <f t="shared" si="4"/>
        <v>8</v>
      </c>
      <c r="N29" s="65">
        <f>VLOOKUP($A29,'Return Data'!$B$7:$R$2843,17,0)</f>
        <v>10.0151</v>
      </c>
      <c r="O29" s="66">
        <f t="shared" si="5"/>
        <v>3</v>
      </c>
      <c r="P29" s="65">
        <f>VLOOKUP($A29,'Return Data'!$B$7:$R$2843,14,0)</f>
        <v>11.6615</v>
      </c>
      <c r="Q29" s="66">
        <f t="shared" si="6"/>
        <v>3</v>
      </c>
      <c r="R29" s="65">
        <f>VLOOKUP($A29,'Return Data'!$B$7:$R$2843,16,0)</f>
        <v>10.4133</v>
      </c>
      <c r="S29" s="67">
        <f t="shared" si="7"/>
        <v>2</v>
      </c>
    </row>
    <row r="30" spans="1:19" x14ac:dyDescent="0.3">
      <c r="A30" s="82" t="s">
        <v>870</v>
      </c>
      <c r="B30" s="64">
        <f>VLOOKUP($A30,'Return Data'!$B$7:$R$2843,3,0)</f>
        <v>44368</v>
      </c>
      <c r="C30" s="65">
        <f>VLOOKUP($A30,'Return Data'!$B$7:$R$2843,4,0)</f>
        <v>36.304200000000002</v>
      </c>
      <c r="D30" s="65">
        <f>VLOOKUP($A30,'Return Data'!$B$7:$R$2843,9,0)</f>
        <v>-1.2926</v>
      </c>
      <c r="E30" s="66">
        <f t="shared" si="0"/>
        <v>20</v>
      </c>
      <c r="F30" s="65">
        <f>VLOOKUP($A30,'Return Data'!$B$7:$R$2843,10,0)</f>
        <v>9.2162000000000006</v>
      </c>
      <c r="G30" s="66">
        <f t="shared" si="1"/>
        <v>9</v>
      </c>
      <c r="H30" s="65">
        <f>VLOOKUP($A30,'Return Data'!$B$7:$R$2843,11,0)</f>
        <v>0.83930000000000005</v>
      </c>
      <c r="I30" s="66">
        <f t="shared" si="2"/>
        <v>21</v>
      </c>
      <c r="J30" s="65">
        <f>VLOOKUP($A30,'Return Data'!$B$7:$R$2843,12,0)</f>
        <v>4.4204999999999997</v>
      </c>
      <c r="K30" s="66">
        <f t="shared" si="3"/>
        <v>14</v>
      </c>
      <c r="L30" s="65">
        <f>VLOOKUP($A30,'Return Data'!$B$7:$R$2843,13,0)</f>
        <v>3.8283999999999998</v>
      </c>
      <c r="M30" s="66">
        <f t="shared" si="4"/>
        <v>18</v>
      </c>
      <c r="N30" s="65">
        <f>VLOOKUP($A30,'Return Data'!$B$7:$R$2843,17,0)</f>
        <v>9.3871000000000002</v>
      </c>
      <c r="O30" s="66">
        <f t="shared" si="5"/>
        <v>8</v>
      </c>
      <c r="P30" s="65">
        <f>VLOOKUP($A30,'Return Data'!$B$7:$R$2843,14,0)</f>
        <v>12.226599999999999</v>
      </c>
      <c r="Q30" s="66">
        <f t="shared" si="6"/>
        <v>1</v>
      </c>
      <c r="R30" s="65">
        <f>VLOOKUP($A30,'Return Data'!$B$7:$R$2843,16,0)</f>
        <v>10.376799999999999</v>
      </c>
      <c r="S30" s="67">
        <f t="shared" si="7"/>
        <v>3</v>
      </c>
    </row>
    <row r="31" spans="1:19" x14ac:dyDescent="0.3">
      <c r="A31" s="82" t="s">
        <v>873</v>
      </c>
      <c r="B31" s="64">
        <f>VLOOKUP($A31,'Return Data'!$B$7:$R$2843,3,0)</f>
        <v>44368</v>
      </c>
      <c r="C31" s="65">
        <f>VLOOKUP($A31,'Return Data'!$B$7:$R$2843,4,0)</f>
        <v>51.223399999999998</v>
      </c>
      <c r="D31" s="65">
        <f>VLOOKUP($A31,'Return Data'!$B$7:$R$2843,9,0)</f>
        <v>-1.6045</v>
      </c>
      <c r="E31" s="66">
        <f t="shared" si="0"/>
        <v>21</v>
      </c>
      <c r="F31" s="65">
        <f>VLOOKUP($A31,'Return Data'!$B$7:$R$2843,10,0)</f>
        <v>9.5526</v>
      </c>
      <c r="G31" s="66">
        <f t="shared" si="1"/>
        <v>6</v>
      </c>
      <c r="H31" s="65">
        <f>VLOOKUP($A31,'Return Data'!$B$7:$R$2843,11,0)</f>
        <v>1.02</v>
      </c>
      <c r="I31" s="66">
        <f t="shared" si="2"/>
        <v>20</v>
      </c>
      <c r="J31" s="65">
        <f>VLOOKUP($A31,'Return Data'!$B$7:$R$2843,12,0)</f>
        <v>4.1595000000000004</v>
      </c>
      <c r="K31" s="66">
        <f t="shared" si="3"/>
        <v>18</v>
      </c>
      <c r="L31" s="65">
        <f>VLOOKUP($A31,'Return Data'!$B$7:$R$2843,13,0)</f>
        <v>3.8424</v>
      </c>
      <c r="M31" s="66">
        <f t="shared" si="4"/>
        <v>17</v>
      </c>
      <c r="N31" s="65">
        <f>VLOOKUP($A31,'Return Data'!$B$7:$R$2843,17,0)</f>
        <v>8.5408000000000008</v>
      </c>
      <c r="O31" s="66">
        <f t="shared" si="5"/>
        <v>14</v>
      </c>
      <c r="P31" s="65">
        <f>VLOOKUP($A31,'Return Data'!$B$7:$R$2843,14,0)</f>
        <v>10.360300000000001</v>
      </c>
      <c r="Q31" s="66">
        <f t="shared" si="6"/>
        <v>13</v>
      </c>
      <c r="R31" s="65">
        <f>VLOOKUP($A31,'Return Data'!$B$7:$R$2843,16,0)</f>
        <v>10.059699999999999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0.35303333333333331</v>
      </c>
      <c r="E33" s="88"/>
      <c r="F33" s="89">
        <f>AVERAGE(F8:F31)</f>
        <v>8.5760208333333328</v>
      </c>
      <c r="G33" s="88"/>
      <c r="H33" s="89">
        <f>AVERAGE(H8:H31)</f>
        <v>2.1814666666666667</v>
      </c>
      <c r="I33" s="88"/>
      <c r="J33" s="89">
        <f>AVERAGE(J8:J31)</f>
        <v>4.8073708333333336</v>
      </c>
      <c r="K33" s="88"/>
      <c r="L33" s="89">
        <f>AVERAGE(L8:L31)</f>
        <v>4.274866666666667</v>
      </c>
      <c r="M33" s="88"/>
      <c r="N33" s="89">
        <f>AVERAGE(N8:N31)</f>
        <v>8.478766666666667</v>
      </c>
      <c r="O33" s="88"/>
      <c r="P33" s="89">
        <f>AVERAGE(P8:P31)</f>
        <v>10.113674999999997</v>
      </c>
      <c r="Q33" s="88"/>
      <c r="R33" s="89">
        <f>AVERAGE(R8:R31)</f>
        <v>9.1985624999999995</v>
      </c>
      <c r="S33" s="90"/>
    </row>
    <row r="34" spans="1:19" x14ac:dyDescent="0.3">
      <c r="A34" s="87" t="s">
        <v>28</v>
      </c>
      <c r="B34" s="88"/>
      <c r="C34" s="88"/>
      <c r="D34" s="89">
        <f>MIN(D8:D31)</f>
        <v>-4.7298999999999998</v>
      </c>
      <c r="E34" s="88"/>
      <c r="F34" s="89">
        <f>MIN(F8:F31)</f>
        <v>5.6205999999999996</v>
      </c>
      <c r="G34" s="88"/>
      <c r="H34" s="89">
        <f>MIN(H8:H31)</f>
        <v>0.12809999999999999</v>
      </c>
      <c r="I34" s="88"/>
      <c r="J34" s="89">
        <f>MIN(J8:J31)</f>
        <v>3.0019999999999998</v>
      </c>
      <c r="K34" s="88"/>
      <c r="L34" s="89">
        <f>MIN(L8:L31)</f>
        <v>2.1749000000000001</v>
      </c>
      <c r="M34" s="88"/>
      <c r="N34" s="89">
        <f>MIN(N8:N31)</f>
        <v>5.7435999999999998</v>
      </c>
      <c r="O34" s="88"/>
      <c r="P34" s="89">
        <f>MIN(P8:P31)</f>
        <v>8.2234999999999996</v>
      </c>
      <c r="Q34" s="88"/>
      <c r="R34" s="89">
        <f>MIN(R8:R31)</f>
        <v>7.3212000000000002</v>
      </c>
      <c r="S34" s="90"/>
    </row>
    <row r="35" spans="1:19" ht="15" thickBot="1" x14ac:dyDescent="0.35">
      <c r="A35" s="91" t="s">
        <v>29</v>
      </c>
      <c r="B35" s="92"/>
      <c r="C35" s="92"/>
      <c r="D35" s="93">
        <f>MAX(D8:D31)</f>
        <v>7.5586000000000002</v>
      </c>
      <c r="E35" s="92"/>
      <c r="F35" s="93">
        <f>MAX(F8:F31)</f>
        <v>12.6607</v>
      </c>
      <c r="G35" s="92"/>
      <c r="H35" s="93">
        <f>MAX(H8:H31)</f>
        <v>4.6829000000000001</v>
      </c>
      <c r="I35" s="92"/>
      <c r="J35" s="93">
        <f>MAX(J8:J31)</f>
        <v>7.7641999999999998</v>
      </c>
      <c r="K35" s="92"/>
      <c r="L35" s="93">
        <f>MAX(L8:L31)</f>
        <v>7.4233000000000002</v>
      </c>
      <c r="M35" s="92"/>
      <c r="N35" s="93">
        <f>MAX(N8:N31)</f>
        <v>10.0677</v>
      </c>
      <c r="O35" s="92"/>
      <c r="P35" s="93">
        <f>MAX(P8:P31)</f>
        <v>12.226599999999999</v>
      </c>
      <c r="Q35" s="92"/>
      <c r="R35" s="93">
        <f>MAX(R8:R31)</f>
        <v>10.699</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44368</v>
      </c>
      <c r="C8" s="65">
        <f>VLOOKUP($A8,'Return Data'!$B$7:$R$2843,4,0)</f>
        <v>64.370999999999995</v>
      </c>
      <c r="D8" s="65">
        <f>VLOOKUP($A8,'Return Data'!$B$7:$R$2843,9,0)</f>
        <v>6.9048999999999996</v>
      </c>
      <c r="E8" s="66">
        <f>RANK(D8,D$8:D$34,0)</f>
        <v>1</v>
      </c>
      <c r="F8" s="65">
        <f>VLOOKUP($A8,'Return Data'!$B$7:$R$2843,10,0)</f>
        <v>11.9366</v>
      </c>
      <c r="G8" s="66">
        <f>RANK(F8,F$8:F$34,0)</f>
        <v>1</v>
      </c>
      <c r="H8" s="65">
        <f>VLOOKUP($A8,'Return Data'!$B$7:$R$2843,11,0)</f>
        <v>3.0798999999999999</v>
      </c>
      <c r="I8" s="66">
        <f>RANK(H8,H$8:H$34,0)</f>
        <v>4</v>
      </c>
      <c r="J8" s="65">
        <f>VLOOKUP($A8,'Return Data'!$B$7:$R$2843,12,0)</f>
        <v>5.2569999999999997</v>
      </c>
      <c r="K8" s="66">
        <f>RANK(J8,J$8:J$34,0)</f>
        <v>2</v>
      </c>
      <c r="L8" s="65">
        <f>VLOOKUP($A8,'Return Data'!$B$7:$R$2843,13,0)</f>
        <v>4.4474999999999998</v>
      </c>
      <c r="M8" s="66">
        <f>RANK(L8,L$8:L$34,0)</f>
        <v>5</v>
      </c>
      <c r="N8" s="65">
        <f>VLOOKUP($A8,'Return Data'!$B$7:$R$2843,17,0)</f>
        <v>8.6081000000000003</v>
      </c>
      <c r="O8" s="66">
        <f>RANK(N8,N$8:N$34,0)</f>
        <v>10</v>
      </c>
      <c r="P8" s="65">
        <f>VLOOKUP($A8,'Return Data'!$B$7:$R$2843,14,0)</f>
        <v>10.1091</v>
      </c>
      <c r="Q8" s="66">
        <f>RANK(P8,P$8:P$34,0)</f>
        <v>9</v>
      </c>
      <c r="R8" s="65">
        <f>VLOOKUP($A8,'Return Data'!$B$7:$R$2843,16,0)</f>
        <v>8.9558</v>
      </c>
      <c r="S8" s="67">
        <f>RANK(R8,R$8:R$34,0)</f>
        <v>8</v>
      </c>
    </row>
    <row r="9" spans="1:19" x14ac:dyDescent="0.3">
      <c r="A9" s="82" t="s">
        <v>1348</v>
      </c>
      <c r="B9" s="64">
        <f>VLOOKUP($A9,'Return Data'!$B$7:$R$2843,3,0)</f>
        <v>44368</v>
      </c>
      <c r="C9" s="65">
        <f>VLOOKUP($A9,'Return Data'!$B$7:$R$2843,4,0)</f>
        <v>19.986000000000001</v>
      </c>
      <c r="D9" s="65">
        <f>VLOOKUP($A9,'Return Data'!$B$7:$R$2843,9,0)</f>
        <v>-0.78300000000000003</v>
      </c>
      <c r="E9" s="66">
        <f t="shared" ref="E9:E34" si="0">RANK(D9,D$8:D$34,0)</f>
        <v>19</v>
      </c>
      <c r="F9" s="65">
        <f>VLOOKUP($A9,'Return Data'!$B$7:$R$2843,10,0)</f>
        <v>5.4294000000000002</v>
      </c>
      <c r="G9" s="66">
        <f t="shared" ref="G9:G34" si="1">RANK(F9,F$8:F$34,0)</f>
        <v>25</v>
      </c>
      <c r="H9" s="65">
        <f>VLOOKUP($A9,'Return Data'!$B$7:$R$2843,11,0)</f>
        <v>1.8736999999999999</v>
      </c>
      <c r="I9" s="66">
        <f t="shared" ref="I9:I34" si="2">RANK(H9,H$8:H$34,0)</f>
        <v>13</v>
      </c>
      <c r="J9" s="65">
        <f>VLOOKUP($A9,'Return Data'!$B$7:$R$2843,12,0)</f>
        <v>4.9382999999999999</v>
      </c>
      <c r="K9" s="66">
        <f t="shared" ref="K9:K34" si="3">RANK(J9,J$8:J$34,0)</f>
        <v>7</v>
      </c>
      <c r="L9" s="65">
        <f>VLOOKUP($A9,'Return Data'!$B$7:$R$2843,13,0)</f>
        <v>4.9062999999999999</v>
      </c>
      <c r="M9" s="66">
        <f t="shared" ref="M9:M34" si="4">RANK(L9,L$8:L$34,0)</f>
        <v>2</v>
      </c>
      <c r="N9" s="65">
        <f>VLOOKUP($A9,'Return Data'!$B$7:$R$2843,17,0)</f>
        <v>9.4193999999999996</v>
      </c>
      <c r="O9" s="66">
        <f t="shared" ref="O9:O34" si="5">RANK(N9,N$8:N$34,0)</f>
        <v>3</v>
      </c>
      <c r="P9" s="65">
        <f>VLOOKUP($A9,'Return Data'!$B$7:$R$2843,14,0)</f>
        <v>10.4162</v>
      </c>
      <c r="Q9" s="66">
        <f t="shared" ref="Q9:Q34" si="6">RANK(P9,P$8:P$34,0)</f>
        <v>5</v>
      </c>
      <c r="R9" s="65">
        <f>VLOOKUP($A9,'Return Data'!$B$7:$R$2843,16,0)</f>
        <v>7.6307</v>
      </c>
      <c r="S9" s="67">
        <f t="shared" ref="S9:S34" si="7">RANK(R9,R$8:R$34,0)</f>
        <v>20</v>
      </c>
    </row>
    <row r="10" spans="1:19" x14ac:dyDescent="0.3">
      <c r="A10" s="82" t="s">
        <v>1349</v>
      </c>
      <c r="B10" s="64">
        <f>VLOOKUP($A10,'Return Data'!$B$7:$R$2843,3,0)</f>
        <v>44368</v>
      </c>
      <c r="C10" s="65">
        <f>VLOOKUP($A10,'Return Data'!$B$7:$R$2843,4,0)</f>
        <v>33.505099999999999</v>
      </c>
      <c r="D10" s="65">
        <f>VLOOKUP($A10,'Return Data'!$B$7:$R$2843,9,0)</f>
        <v>0.35149999999999998</v>
      </c>
      <c r="E10" s="66">
        <f t="shared" si="0"/>
        <v>11</v>
      </c>
      <c r="F10" s="65">
        <f>VLOOKUP($A10,'Return Data'!$B$7:$R$2843,10,0)</f>
        <v>8.3932000000000002</v>
      </c>
      <c r="G10" s="66">
        <f t="shared" si="1"/>
        <v>13</v>
      </c>
      <c r="H10" s="65">
        <f>VLOOKUP($A10,'Return Data'!$B$7:$R$2843,11,0)</f>
        <v>0.57750000000000001</v>
      </c>
      <c r="I10" s="66">
        <f t="shared" si="2"/>
        <v>24</v>
      </c>
      <c r="J10" s="65">
        <f>VLOOKUP($A10,'Return Data'!$B$7:$R$2843,12,0)</f>
        <v>3.4260000000000002</v>
      </c>
      <c r="K10" s="66">
        <f t="shared" si="3"/>
        <v>22</v>
      </c>
      <c r="L10" s="65">
        <f>VLOOKUP($A10,'Return Data'!$B$7:$R$2843,13,0)</f>
        <v>3.0855000000000001</v>
      </c>
      <c r="M10" s="66">
        <f t="shared" si="4"/>
        <v>19</v>
      </c>
      <c r="N10" s="65">
        <f>VLOOKUP($A10,'Return Data'!$B$7:$R$2843,17,0)</f>
        <v>6.4303999999999997</v>
      </c>
      <c r="O10" s="66">
        <f t="shared" si="5"/>
        <v>23</v>
      </c>
      <c r="P10" s="65">
        <f>VLOOKUP($A10,'Return Data'!$B$7:$R$2843,14,0)</f>
        <v>8.2681000000000004</v>
      </c>
      <c r="Q10" s="66">
        <f t="shared" si="6"/>
        <v>21</v>
      </c>
      <c r="R10" s="65">
        <f>VLOOKUP($A10,'Return Data'!$B$7:$R$2843,16,0)</f>
        <v>6.4771000000000001</v>
      </c>
      <c r="S10" s="67">
        <f t="shared" si="7"/>
        <v>26</v>
      </c>
    </row>
    <row r="11" spans="1:19" x14ac:dyDescent="0.3">
      <c r="A11" s="82" t="s">
        <v>1352</v>
      </c>
      <c r="B11" s="64">
        <f>VLOOKUP($A11,'Return Data'!$B$7:$R$2843,3,0)</f>
        <v>44368</v>
      </c>
      <c r="C11" s="65">
        <f>VLOOKUP($A11,'Return Data'!$B$7:$R$2843,4,0)</f>
        <v>60.442599999999999</v>
      </c>
      <c r="D11" s="65">
        <f>VLOOKUP($A11,'Return Data'!$B$7:$R$2843,9,0)</f>
        <v>0.60219999999999996</v>
      </c>
      <c r="E11" s="66">
        <f t="shared" si="0"/>
        <v>10</v>
      </c>
      <c r="F11" s="65">
        <f>VLOOKUP($A11,'Return Data'!$B$7:$R$2843,10,0)</f>
        <v>4.9051</v>
      </c>
      <c r="G11" s="66">
        <f t="shared" si="1"/>
        <v>27</v>
      </c>
      <c r="H11" s="65">
        <f>VLOOKUP($A11,'Return Data'!$B$7:$R$2843,11,0)</f>
        <v>0.9829</v>
      </c>
      <c r="I11" s="66">
        <f t="shared" si="2"/>
        <v>16</v>
      </c>
      <c r="J11" s="65">
        <f>VLOOKUP($A11,'Return Data'!$B$7:$R$2843,12,0)</f>
        <v>3.4401000000000002</v>
      </c>
      <c r="K11" s="66">
        <f t="shared" si="3"/>
        <v>21</v>
      </c>
      <c r="L11" s="65">
        <f>VLOOKUP($A11,'Return Data'!$B$7:$R$2843,13,0)</f>
        <v>2.9216000000000002</v>
      </c>
      <c r="M11" s="66">
        <f t="shared" si="4"/>
        <v>22</v>
      </c>
      <c r="N11" s="65">
        <f>VLOOKUP($A11,'Return Data'!$B$7:$R$2843,17,0)</f>
        <v>6.8037999999999998</v>
      </c>
      <c r="O11" s="66">
        <f t="shared" si="5"/>
        <v>20</v>
      </c>
      <c r="P11" s="65">
        <f>VLOOKUP($A11,'Return Data'!$B$7:$R$2843,14,0)</f>
        <v>8.2091999999999992</v>
      </c>
      <c r="Q11" s="66">
        <f t="shared" si="6"/>
        <v>22</v>
      </c>
      <c r="R11" s="65">
        <f>VLOOKUP($A11,'Return Data'!$B$7:$R$2843,16,0)</f>
        <v>8.7309000000000001</v>
      </c>
      <c r="S11" s="67">
        <f t="shared" si="7"/>
        <v>9</v>
      </c>
    </row>
    <row r="12" spans="1:19" x14ac:dyDescent="0.3">
      <c r="A12" s="82" t="s">
        <v>1354</v>
      </c>
      <c r="B12" s="64">
        <f>VLOOKUP($A12,'Return Data'!$B$7:$R$2843,3,0)</f>
        <v>44368</v>
      </c>
      <c r="C12" s="65">
        <f>VLOOKUP($A12,'Return Data'!$B$7:$R$2843,4,0)</f>
        <v>74.493700000000004</v>
      </c>
      <c r="D12" s="65">
        <f>VLOOKUP($A12,'Return Data'!$B$7:$R$2843,9,0)</f>
        <v>0.29249999999999998</v>
      </c>
      <c r="E12" s="66">
        <f t="shared" si="0"/>
        <v>12</v>
      </c>
      <c r="F12" s="65">
        <f>VLOOKUP($A12,'Return Data'!$B$7:$R$2843,10,0)</f>
        <v>8.3042999999999996</v>
      </c>
      <c r="G12" s="66">
        <f t="shared" si="1"/>
        <v>15</v>
      </c>
      <c r="H12" s="65">
        <f>VLOOKUP($A12,'Return Data'!$B$7:$R$2843,11,0)</f>
        <v>2.2387999999999999</v>
      </c>
      <c r="I12" s="66">
        <f t="shared" si="2"/>
        <v>10</v>
      </c>
      <c r="J12" s="65">
        <f>VLOOKUP($A12,'Return Data'!$B$7:$R$2843,12,0)</f>
        <v>4.9265999999999996</v>
      </c>
      <c r="K12" s="66">
        <f t="shared" si="3"/>
        <v>8</v>
      </c>
      <c r="L12" s="65">
        <f>VLOOKUP($A12,'Return Data'!$B$7:$R$2843,13,0)</f>
        <v>4.3762999999999996</v>
      </c>
      <c r="M12" s="66">
        <f t="shared" si="4"/>
        <v>6</v>
      </c>
      <c r="N12" s="65">
        <f>VLOOKUP($A12,'Return Data'!$B$7:$R$2843,17,0)</f>
        <v>9.4497999999999998</v>
      </c>
      <c r="O12" s="66">
        <f t="shared" si="5"/>
        <v>2</v>
      </c>
      <c r="P12" s="65">
        <f>VLOOKUP($A12,'Return Data'!$B$7:$R$2843,14,0)</f>
        <v>10.7234</v>
      </c>
      <c r="Q12" s="66">
        <f t="shared" si="6"/>
        <v>4</v>
      </c>
      <c r="R12" s="65">
        <f>VLOOKUP($A12,'Return Data'!$B$7:$R$2843,16,0)</f>
        <v>9.6771999999999991</v>
      </c>
      <c r="S12" s="67">
        <f t="shared" si="7"/>
        <v>3</v>
      </c>
    </row>
    <row r="13" spans="1:19" x14ac:dyDescent="0.3">
      <c r="A13" s="82" t="s">
        <v>1356</v>
      </c>
      <c r="B13" s="64">
        <f>VLOOKUP($A13,'Return Data'!$B$7:$R$2843,3,0)</f>
        <v>44368</v>
      </c>
      <c r="C13" s="65">
        <f>VLOOKUP($A13,'Return Data'!$B$7:$R$2843,4,0)</f>
        <v>19.340299999999999</v>
      </c>
      <c r="D13" s="65">
        <f>VLOOKUP($A13,'Return Data'!$B$7:$R$2843,9,0)</f>
        <v>-5.4779</v>
      </c>
      <c r="E13" s="66">
        <f t="shared" si="0"/>
        <v>27</v>
      </c>
      <c r="F13" s="65">
        <f>VLOOKUP($A13,'Return Data'!$B$7:$R$2843,10,0)</f>
        <v>11.208299999999999</v>
      </c>
      <c r="G13" s="66">
        <f t="shared" si="1"/>
        <v>2</v>
      </c>
      <c r="H13" s="65">
        <f>VLOOKUP($A13,'Return Data'!$B$7:$R$2843,11,0)</f>
        <v>3.9923999999999999</v>
      </c>
      <c r="I13" s="66">
        <f t="shared" si="2"/>
        <v>3</v>
      </c>
      <c r="J13" s="65">
        <f>VLOOKUP($A13,'Return Data'!$B$7:$R$2843,12,0)</f>
        <v>7.1195000000000004</v>
      </c>
      <c r="K13" s="66">
        <f t="shared" si="3"/>
        <v>1</v>
      </c>
      <c r="L13" s="65">
        <f>VLOOKUP($A13,'Return Data'!$B$7:$R$2843,13,0)</f>
        <v>6.8015999999999996</v>
      </c>
      <c r="M13" s="66">
        <f t="shared" si="4"/>
        <v>1</v>
      </c>
      <c r="N13" s="65">
        <f>VLOOKUP($A13,'Return Data'!$B$7:$R$2843,17,0)</f>
        <v>9.0767000000000007</v>
      </c>
      <c r="O13" s="66">
        <f t="shared" si="5"/>
        <v>7</v>
      </c>
      <c r="P13" s="65">
        <f>VLOOKUP($A13,'Return Data'!$B$7:$R$2843,14,0)</f>
        <v>10.3925</v>
      </c>
      <c r="Q13" s="66">
        <f t="shared" si="6"/>
        <v>6</v>
      </c>
      <c r="R13" s="65">
        <f>VLOOKUP($A13,'Return Data'!$B$7:$R$2843,16,0)</f>
        <v>9.3810000000000002</v>
      </c>
      <c r="S13" s="67">
        <f t="shared" si="7"/>
        <v>5</v>
      </c>
    </row>
    <row r="14" spans="1:19" x14ac:dyDescent="0.3">
      <c r="A14" s="82" t="s">
        <v>1357</v>
      </c>
      <c r="B14" s="64">
        <f>VLOOKUP($A14,'Return Data'!$B$7:$R$2843,3,0)</f>
        <v>44368</v>
      </c>
      <c r="C14" s="65">
        <f>VLOOKUP($A14,'Return Data'!$B$7:$R$2843,4,0)</f>
        <v>47.6068</v>
      </c>
      <c r="D14" s="65">
        <f>VLOOKUP($A14,'Return Data'!$B$7:$R$2843,9,0)</f>
        <v>-1.1835</v>
      </c>
      <c r="E14" s="66">
        <f t="shared" si="0"/>
        <v>21</v>
      </c>
      <c r="F14" s="65">
        <f>VLOOKUP($A14,'Return Data'!$B$7:$R$2843,10,0)</f>
        <v>7.5923999999999996</v>
      </c>
      <c r="G14" s="66">
        <f t="shared" si="1"/>
        <v>17</v>
      </c>
      <c r="H14" s="65">
        <f>VLOOKUP($A14,'Return Data'!$B$7:$R$2843,11,0)</f>
        <v>0.75649999999999995</v>
      </c>
      <c r="I14" s="66">
        <f t="shared" si="2"/>
        <v>19</v>
      </c>
      <c r="J14" s="65">
        <f>VLOOKUP($A14,'Return Data'!$B$7:$R$2843,12,0)</f>
        <v>2.5779999999999998</v>
      </c>
      <c r="K14" s="66">
        <f t="shared" si="3"/>
        <v>25</v>
      </c>
      <c r="L14" s="65">
        <f>VLOOKUP($A14,'Return Data'!$B$7:$R$2843,13,0)</f>
        <v>1.7228000000000001</v>
      </c>
      <c r="M14" s="66">
        <f t="shared" si="4"/>
        <v>26</v>
      </c>
      <c r="N14" s="65">
        <f>VLOOKUP($A14,'Return Data'!$B$7:$R$2843,17,0)</f>
        <v>5.2464000000000004</v>
      </c>
      <c r="O14" s="66">
        <f t="shared" si="5"/>
        <v>27</v>
      </c>
      <c r="P14" s="65">
        <f>VLOOKUP($A14,'Return Data'!$B$7:$R$2843,14,0)</f>
        <v>7.5694999999999997</v>
      </c>
      <c r="Q14" s="66">
        <f t="shared" si="6"/>
        <v>26</v>
      </c>
      <c r="R14" s="65">
        <f>VLOOKUP($A14,'Return Data'!$B$7:$R$2843,16,0)</f>
        <v>8.3084000000000007</v>
      </c>
      <c r="S14" s="67">
        <f t="shared" si="7"/>
        <v>13</v>
      </c>
    </row>
    <row r="15" spans="1:19" x14ac:dyDescent="0.3">
      <c r="A15" s="82" t="s">
        <v>1359</v>
      </c>
      <c r="B15" s="64">
        <f>VLOOKUP($A15,'Return Data'!$B$7:$R$2843,3,0)</f>
        <v>44368</v>
      </c>
      <c r="C15" s="65">
        <f>VLOOKUP($A15,'Return Data'!$B$7:$R$2843,4,0)</f>
        <v>43.843400000000003</v>
      </c>
      <c r="D15" s="65">
        <f>VLOOKUP($A15,'Return Data'!$B$7:$R$2843,9,0)</f>
        <v>-0.57979999999999998</v>
      </c>
      <c r="E15" s="66">
        <f t="shared" si="0"/>
        <v>17</v>
      </c>
      <c r="F15" s="65">
        <f>VLOOKUP($A15,'Return Data'!$B$7:$R$2843,10,0)</f>
        <v>6.8651999999999997</v>
      </c>
      <c r="G15" s="66">
        <f t="shared" si="1"/>
        <v>19</v>
      </c>
      <c r="H15" s="65">
        <f>VLOOKUP($A15,'Return Data'!$B$7:$R$2843,11,0)</f>
        <v>0.69630000000000003</v>
      </c>
      <c r="I15" s="66">
        <f t="shared" si="2"/>
        <v>22</v>
      </c>
      <c r="J15" s="65">
        <f>VLOOKUP($A15,'Return Data'!$B$7:$R$2843,12,0)</f>
        <v>3.6454</v>
      </c>
      <c r="K15" s="66">
        <f t="shared" si="3"/>
        <v>19</v>
      </c>
      <c r="L15" s="65">
        <f>VLOOKUP($A15,'Return Data'!$B$7:$R$2843,13,0)</f>
        <v>3.53</v>
      </c>
      <c r="M15" s="66">
        <f t="shared" si="4"/>
        <v>17</v>
      </c>
      <c r="N15" s="65">
        <f>VLOOKUP($A15,'Return Data'!$B$7:$R$2843,17,0)</f>
        <v>7.04</v>
      </c>
      <c r="O15" s="66">
        <f t="shared" si="5"/>
        <v>19</v>
      </c>
      <c r="P15" s="65">
        <f>VLOOKUP($A15,'Return Data'!$B$7:$R$2843,14,0)</f>
        <v>7.9574999999999996</v>
      </c>
      <c r="Q15" s="66">
        <f t="shared" si="6"/>
        <v>24</v>
      </c>
      <c r="R15" s="65">
        <f>VLOOKUP($A15,'Return Data'!$B$7:$R$2843,16,0)</f>
        <v>7.7019000000000002</v>
      </c>
      <c r="S15" s="67">
        <f t="shared" si="7"/>
        <v>19</v>
      </c>
    </row>
    <row r="16" spans="1:19" x14ac:dyDescent="0.3">
      <c r="A16" s="82" t="s">
        <v>1361</v>
      </c>
      <c r="B16" s="64">
        <f>VLOOKUP($A16,'Return Data'!$B$7:$R$2843,3,0)</f>
        <v>44368</v>
      </c>
      <c r="C16" s="65">
        <f>VLOOKUP($A16,'Return Data'!$B$7:$R$2843,4,0)</f>
        <v>78.799199999999999</v>
      </c>
      <c r="D16" s="65">
        <f>VLOOKUP($A16,'Return Data'!$B$7:$R$2843,9,0)</f>
        <v>2.2351000000000001</v>
      </c>
      <c r="E16" s="66">
        <f t="shared" si="0"/>
        <v>2</v>
      </c>
      <c r="F16" s="65">
        <f>VLOOKUP($A16,'Return Data'!$B$7:$R$2843,10,0)</f>
        <v>8.32</v>
      </c>
      <c r="G16" s="66">
        <f t="shared" si="1"/>
        <v>14</v>
      </c>
      <c r="H16" s="65">
        <f>VLOOKUP($A16,'Return Data'!$B$7:$R$2843,11,0)</f>
        <v>3.0609000000000002</v>
      </c>
      <c r="I16" s="66">
        <f t="shared" si="2"/>
        <v>5</v>
      </c>
      <c r="J16" s="65">
        <f>VLOOKUP($A16,'Return Data'!$B$7:$R$2843,12,0)</f>
        <v>5.2462999999999997</v>
      </c>
      <c r="K16" s="66">
        <f t="shared" si="3"/>
        <v>3</v>
      </c>
      <c r="L16" s="65">
        <f>VLOOKUP($A16,'Return Data'!$B$7:$R$2843,13,0)</f>
        <v>4.5739999999999998</v>
      </c>
      <c r="M16" s="66">
        <f t="shared" si="4"/>
        <v>4</v>
      </c>
      <c r="N16" s="65">
        <f>VLOOKUP($A16,'Return Data'!$B$7:$R$2843,17,0)</f>
        <v>9.2523999999999997</v>
      </c>
      <c r="O16" s="66">
        <f t="shared" si="5"/>
        <v>5</v>
      </c>
      <c r="P16" s="65">
        <f>VLOOKUP($A16,'Return Data'!$B$7:$R$2843,14,0)</f>
        <v>9.5912000000000006</v>
      </c>
      <c r="Q16" s="66">
        <f t="shared" si="6"/>
        <v>16</v>
      </c>
      <c r="R16" s="65">
        <f>VLOOKUP($A16,'Return Data'!$B$7:$R$2843,16,0)</f>
        <v>9.9061000000000003</v>
      </c>
      <c r="S16" s="67">
        <f t="shared" si="7"/>
        <v>2</v>
      </c>
    </row>
    <row r="17" spans="1:19" x14ac:dyDescent="0.3">
      <c r="A17" s="82" t="s">
        <v>1363</v>
      </c>
      <c r="B17" s="64">
        <f>VLOOKUP($A17,'Return Data'!$B$7:$R$2843,3,0)</f>
        <v>44368</v>
      </c>
      <c r="C17" s="65">
        <f>VLOOKUP($A17,'Return Data'!$B$7:$R$2843,4,0)</f>
        <v>17.286000000000001</v>
      </c>
      <c r="D17" s="65">
        <f>VLOOKUP($A17,'Return Data'!$B$7:$R$2843,9,0)</f>
        <v>-0.68069999999999997</v>
      </c>
      <c r="E17" s="66">
        <f t="shared" si="0"/>
        <v>18</v>
      </c>
      <c r="F17" s="65">
        <f>VLOOKUP($A17,'Return Data'!$B$7:$R$2843,10,0)</f>
        <v>8.6363000000000003</v>
      </c>
      <c r="G17" s="66">
        <f t="shared" si="1"/>
        <v>12</v>
      </c>
      <c r="H17" s="65">
        <f>VLOOKUP($A17,'Return Data'!$B$7:$R$2843,11,0)</f>
        <v>2.4866000000000001</v>
      </c>
      <c r="I17" s="66">
        <f t="shared" si="2"/>
        <v>8</v>
      </c>
      <c r="J17" s="65">
        <f>VLOOKUP($A17,'Return Data'!$B$7:$R$2843,12,0)</f>
        <v>4.0514000000000001</v>
      </c>
      <c r="K17" s="66">
        <f t="shared" si="3"/>
        <v>17</v>
      </c>
      <c r="L17" s="65">
        <f>VLOOKUP($A17,'Return Data'!$B$7:$R$2843,13,0)</f>
        <v>2.5783</v>
      </c>
      <c r="M17" s="66">
        <f t="shared" si="4"/>
        <v>24</v>
      </c>
      <c r="N17" s="65">
        <f>VLOOKUP($A17,'Return Data'!$B$7:$R$2843,17,0)</f>
        <v>5.5403000000000002</v>
      </c>
      <c r="O17" s="66">
        <f t="shared" si="5"/>
        <v>25</v>
      </c>
      <c r="P17" s="65">
        <f>VLOOKUP($A17,'Return Data'!$B$7:$R$2843,14,0)</f>
        <v>7.4450000000000003</v>
      </c>
      <c r="Q17" s="66">
        <f t="shared" si="6"/>
        <v>27</v>
      </c>
      <c r="R17" s="65">
        <f>VLOOKUP($A17,'Return Data'!$B$7:$R$2843,16,0)</f>
        <v>6.6475</v>
      </c>
      <c r="S17" s="67">
        <f t="shared" si="7"/>
        <v>25</v>
      </c>
    </row>
    <row r="18" spans="1:19" x14ac:dyDescent="0.3">
      <c r="A18" s="82" t="s">
        <v>1366</v>
      </c>
      <c r="B18" s="64">
        <f>VLOOKUP($A18,'Return Data'!$B$7:$R$2843,3,0)</f>
        <v>44368</v>
      </c>
      <c r="C18" s="65">
        <f>VLOOKUP($A18,'Return Data'!$B$7:$R$2843,4,0)</f>
        <v>27.932300000000001</v>
      </c>
      <c r="D18" s="65">
        <f>VLOOKUP($A18,'Return Data'!$B$7:$R$2843,9,0)</f>
        <v>0.75080000000000002</v>
      </c>
      <c r="E18" s="66">
        <f t="shared" si="0"/>
        <v>7</v>
      </c>
      <c r="F18" s="65">
        <f>VLOOKUP($A18,'Return Data'!$B$7:$R$2843,10,0)</f>
        <v>8.7446999999999999</v>
      </c>
      <c r="G18" s="66">
        <f t="shared" si="1"/>
        <v>10</v>
      </c>
      <c r="H18" s="65">
        <f>VLOOKUP($A18,'Return Data'!$B$7:$R$2843,11,0)</f>
        <v>0.82979999999999998</v>
      </c>
      <c r="I18" s="66">
        <f t="shared" si="2"/>
        <v>17</v>
      </c>
      <c r="J18" s="65">
        <f>VLOOKUP($A18,'Return Data'!$B$7:$R$2843,12,0)</f>
        <v>4.4580000000000002</v>
      </c>
      <c r="K18" s="66">
        <f t="shared" si="3"/>
        <v>13</v>
      </c>
      <c r="L18" s="65">
        <f>VLOOKUP($A18,'Return Data'!$B$7:$R$2843,13,0)</f>
        <v>3.9230999999999998</v>
      </c>
      <c r="M18" s="66">
        <f t="shared" si="4"/>
        <v>12</v>
      </c>
      <c r="N18" s="65">
        <f>VLOOKUP($A18,'Return Data'!$B$7:$R$2843,17,0)</f>
        <v>9.4062999999999999</v>
      </c>
      <c r="O18" s="66">
        <f t="shared" si="5"/>
        <v>4</v>
      </c>
      <c r="P18" s="65">
        <f>VLOOKUP($A18,'Return Data'!$B$7:$R$2843,14,0)</f>
        <v>11.1904</v>
      </c>
      <c r="Q18" s="66">
        <f t="shared" si="6"/>
        <v>3</v>
      </c>
      <c r="R18" s="65">
        <f>VLOOKUP($A18,'Return Data'!$B$7:$R$2843,16,0)</f>
        <v>8.5320999999999998</v>
      </c>
      <c r="S18" s="67">
        <f t="shared" si="7"/>
        <v>12</v>
      </c>
    </row>
    <row r="19" spans="1:19" x14ac:dyDescent="0.3">
      <c r="A19" s="82" t="s">
        <v>1367</v>
      </c>
      <c r="B19" s="64">
        <f>VLOOKUP($A19,'Return Data'!$B$7:$R$2843,3,0)</f>
        <v>44368</v>
      </c>
      <c r="C19" s="65">
        <f>VLOOKUP($A19,'Return Data'!$B$7:$R$2843,4,0)</f>
        <v>2254.1098999999999</v>
      </c>
      <c r="D19" s="65">
        <f>VLOOKUP($A19,'Return Data'!$B$7:$R$2843,9,0)</f>
        <v>-0.89349999999999996</v>
      </c>
      <c r="E19" s="66">
        <f t="shared" si="0"/>
        <v>20</v>
      </c>
      <c r="F19" s="65">
        <f>VLOOKUP($A19,'Return Data'!$B$7:$R$2843,10,0)</f>
        <v>5.1085000000000003</v>
      </c>
      <c r="G19" s="66">
        <f t="shared" si="1"/>
        <v>26</v>
      </c>
      <c r="H19" s="65">
        <f>VLOOKUP($A19,'Return Data'!$B$7:$R$2843,11,0)</f>
        <v>-8.3199999999999996E-2</v>
      </c>
      <c r="I19" s="66">
        <f t="shared" si="2"/>
        <v>25</v>
      </c>
      <c r="J19" s="65">
        <f>VLOOKUP($A19,'Return Data'!$B$7:$R$2843,12,0)</f>
        <v>2.2160000000000002</v>
      </c>
      <c r="K19" s="66">
        <f t="shared" si="3"/>
        <v>26</v>
      </c>
      <c r="L19" s="65">
        <f>VLOOKUP($A19,'Return Data'!$B$7:$R$2843,13,0)</f>
        <v>1.5235000000000001</v>
      </c>
      <c r="M19" s="66">
        <f t="shared" si="4"/>
        <v>27</v>
      </c>
      <c r="N19" s="65">
        <f>VLOOKUP($A19,'Return Data'!$B$7:$R$2843,17,0)</f>
        <v>5.3747999999999996</v>
      </c>
      <c r="O19" s="66">
        <f t="shared" si="5"/>
        <v>26</v>
      </c>
      <c r="P19" s="65">
        <f>VLOOKUP($A19,'Return Data'!$B$7:$R$2843,14,0)</f>
        <v>7.8235999999999999</v>
      </c>
      <c r="Q19" s="66">
        <f t="shared" si="6"/>
        <v>25</v>
      </c>
      <c r="R19" s="65">
        <f>VLOOKUP($A19,'Return Data'!$B$7:$R$2843,16,0)</f>
        <v>6.2663000000000002</v>
      </c>
      <c r="S19" s="67">
        <f t="shared" si="7"/>
        <v>27</v>
      </c>
    </row>
    <row r="20" spans="1:19" x14ac:dyDescent="0.3">
      <c r="A20" s="82" t="s">
        <v>1370</v>
      </c>
      <c r="B20" s="64">
        <f>VLOOKUP($A20,'Return Data'!$B$7:$R$2843,3,0)</f>
        <v>44368</v>
      </c>
      <c r="C20" s="65">
        <f>VLOOKUP($A20,'Return Data'!$B$7:$R$2843,4,0)</f>
        <v>76.596100000000007</v>
      </c>
      <c r="D20" s="65">
        <f>VLOOKUP($A20,'Return Data'!$B$7:$R$2843,9,0)</f>
        <v>-0.2828</v>
      </c>
      <c r="E20" s="66">
        <f t="shared" si="0"/>
        <v>16</v>
      </c>
      <c r="F20" s="65">
        <f>VLOOKUP($A20,'Return Data'!$B$7:$R$2843,10,0)</f>
        <v>7.4135</v>
      </c>
      <c r="G20" s="66">
        <f t="shared" si="1"/>
        <v>18</v>
      </c>
      <c r="H20" s="65">
        <f>VLOOKUP($A20,'Return Data'!$B$7:$R$2843,11,0)</f>
        <v>0.78749999999999998</v>
      </c>
      <c r="I20" s="66">
        <f t="shared" si="2"/>
        <v>18</v>
      </c>
      <c r="J20" s="65">
        <f>VLOOKUP($A20,'Return Data'!$B$7:$R$2843,12,0)</f>
        <v>4.8101000000000003</v>
      </c>
      <c r="K20" s="66">
        <f t="shared" si="3"/>
        <v>9</v>
      </c>
      <c r="L20" s="65">
        <f>VLOOKUP($A20,'Return Data'!$B$7:$R$2843,13,0)</f>
        <v>3.8515000000000001</v>
      </c>
      <c r="M20" s="66">
        <f t="shared" si="4"/>
        <v>13</v>
      </c>
      <c r="N20" s="65">
        <f>VLOOKUP($A20,'Return Data'!$B$7:$R$2843,17,0)</f>
        <v>8.2332999999999998</v>
      </c>
      <c r="O20" s="66">
        <f t="shared" si="5"/>
        <v>11</v>
      </c>
      <c r="P20" s="65">
        <f>VLOOKUP($A20,'Return Data'!$B$7:$R$2843,14,0)</f>
        <v>9.6361000000000008</v>
      </c>
      <c r="Q20" s="66">
        <f t="shared" si="6"/>
        <v>15</v>
      </c>
      <c r="R20" s="65">
        <f>VLOOKUP($A20,'Return Data'!$B$7:$R$2843,16,0)</f>
        <v>9.4738000000000007</v>
      </c>
      <c r="S20" s="67">
        <f t="shared" si="7"/>
        <v>4</v>
      </c>
    </row>
    <row r="21" spans="1:19" x14ac:dyDescent="0.3">
      <c r="A21" s="82" t="s">
        <v>1372</v>
      </c>
      <c r="B21" s="64">
        <f>VLOOKUP($A21,'Return Data'!$B$7:$R$2843,3,0)</f>
        <v>44368</v>
      </c>
      <c r="C21" s="65">
        <f>VLOOKUP($A21,'Return Data'!$B$7:$R$2843,4,0)</f>
        <v>53.967799999999997</v>
      </c>
      <c r="D21" s="65">
        <f>VLOOKUP($A21,'Return Data'!$B$7:$R$2843,9,0)</f>
        <v>-3.5064000000000002</v>
      </c>
      <c r="E21" s="66">
        <f t="shared" si="0"/>
        <v>26</v>
      </c>
      <c r="F21" s="65">
        <f>VLOOKUP($A21,'Return Data'!$B$7:$R$2843,10,0)</f>
        <v>5.8625999999999996</v>
      </c>
      <c r="G21" s="66">
        <f t="shared" si="1"/>
        <v>24</v>
      </c>
      <c r="H21" s="65">
        <f>VLOOKUP($A21,'Return Data'!$B$7:$R$2843,11,0)</f>
        <v>-0.99319999999999997</v>
      </c>
      <c r="I21" s="66">
        <f t="shared" si="2"/>
        <v>27</v>
      </c>
      <c r="J21" s="65">
        <f>VLOOKUP($A21,'Return Data'!$B$7:$R$2843,12,0)</f>
        <v>2.8300999999999998</v>
      </c>
      <c r="K21" s="66">
        <f t="shared" si="3"/>
        <v>24</v>
      </c>
      <c r="L21" s="65">
        <f>VLOOKUP($A21,'Return Data'!$B$7:$R$2843,13,0)</f>
        <v>2.9544000000000001</v>
      </c>
      <c r="M21" s="66">
        <f t="shared" si="4"/>
        <v>21</v>
      </c>
      <c r="N21" s="65">
        <f>VLOOKUP($A21,'Return Data'!$B$7:$R$2843,17,0)</f>
        <v>6.6928999999999998</v>
      </c>
      <c r="O21" s="66">
        <f t="shared" si="5"/>
        <v>22</v>
      </c>
      <c r="P21" s="65">
        <f>VLOOKUP($A21,'Return Data'!$B$7:$R$2843,14,0)</f>
        <v>7.9760999999999997</v>
      </c>
      <c r="Q21" s="66">
        <f t="shared" si="6"/>
        <v>23</v>
      </c>
      <c r="R21" s="65">
        <f>VLOOKUP($A21,'Return Data'!$B$7:$R$2843,16,0)</f>
        <v>8.2588000000000008</v>
      </c>
      <c r="S21" s="67">
        <f t="shared" si="7"/>
        <v>15</v>
      </c>
    </row>
    <row r="22" spans="1:19" x14ac:dyDescent="0.3">
      <c r="A22" s="82" t="s">
        <v>1374</v>
      </c>
      <c r="B22" s="64">
        <f>VLOOKUP($A22,'Return Data'!$B$7:$R$2843,3,0)</f>
        <v>44368</v>
      </c>
      <c r="C22" s="65">
        <f>VLOOKUP($A22,'Return Data'!$B$7:$R$2843,4,0)</f>
        <v>48.567399999999999</v>
      </c>
      <c r="D22" s="65">
        <f>VLOOKUP($A22,'Return Data'!$B$7:$R$2843,9,0)</f>
        <v>1.21E-2</v>
      </c>
      <c r="E22" s="66">
        <f t="shared" si="0"/>
        <v>14</v>
      </c>
      <c r="F22" s="65">
        <f>VLOOKUP($A22,'Return Data'!$B$7:$R$2843,10,0)</f>
        <v>6.5965999999999996</v>
      </c>
      <c r="G22" s="66">
        <f t="shared" si="1"/>
        <v>20</v>
      </c>
      <c r="H22" s="65">
        <f>VLOOKUP($A22,'Return Data'!$B$7:$R$2843,11,0)</f>
        <v>2.1366999999999998</v>
      </c>
      <c r="I22" s="66">
        <f t="shared" si="2"/>
        <v>11</v>
      </c>
      <c r="J22" s="65">
        <f>VLOOKUP($A22,'Return Data'!$B$7:$R$2843,12,0)</f>
        <v>4.5092999999999996</v>
      </c>
      <c r="K22" s="66">
        <f t="shared" si="3"/>
        <v>11</v>
      </c>
      <c r="L22" s="65">
        <f>VLOOKUP($A22,'Return Data'!$B$7:$R$2843,13,0)</f>
        <v>3.9994999999999998</v>
      </c>
      <c r="M22" s="66">
        <f t="shared" si="4"/>
        <v>8</v>
      </c>
      <c r="N22" s="65">
        <f>VLOOKUP($A22,'Return Data'!$B$7:$R$2843,17,0)</f>
        <v>8.1727000000000007</v>
      </c>
      <c r="O22" s="66">
        <f t="shared" si="5"/>
        <v>13</v>
      </c>
      <c r="P22" s="65">
        <f>VLOOKUP($A22,'Return Data'!$B$7:$R$2843,14,0)</f>
        <v>9.6640999999999995</v>
      </c>
      <c r="Q22" s="66">
        <f t="shared" si="6"/>
        <v>14</v>
      </c>
      <c r="R22" s="65">
        <f>VLOOKUP($A22,'Return Data'!$B$7:$R$2843,16,0)</f>
        <v>7.5998000000000001</v>
      </c>
      <c r="S22" s="67">
        <f t="shared" si="7"/>
        <v>21</v>
      </c>
    </row>
    <row r="23" spans="1:19" x14ac:dyDescent="0.3">
      <c r="A23" s="82" t="s">
        <v>1375</v>
      </c>
      <c r="B23" s="64">
        <f>VLOOKUP($A23,'Return Data'!$B$7:$R$2843,3,0)</f>
        <v>44368</v>
      </c>
      <c r="C23" s="65">
        <f>VLOOKUP($A23,'Return Data'!$B$7:$R$2843,4,0)</f>
        <v>30.375800000000002</v>
      </c>
      <c r="D23" s="65">
        <f>VLOOKUP($A23,'Return Data'!$B$7:$R$2843,9,0)</f>
        <v>-1.6026</v>
      </c>
      <c r="E23" s="66">
        <f t="shared" si="0"/>
        <v>23</v>
      </c>
      <c r="F23" s="65">
        <f>VLOOKUP($A23,'Return Data'!$B$7:$R$2843,10,0)</f>
        <v>8.0892999999999997</v>
      </c>
      <c r="G23" s="66">
        <f t="shared" si="1"/>
        <v>16</v>
      </c>
      <c r="H23" s="65">
        <f>VLOOKUP($A23,'Return Data'!$B$7:$R$2843,11,0)</f>
        <v>0.67700000000000005</v>
      </c>
      <c r="I23" s="66">
        <f t="shared" si="2"/>
        <v>23</v>
      </c>
      <c r="J23" s="65">
        <f>VLOOKUP($A23,'Return Data'!$B$7:$R$2843,12,0)</f>
        <v>3.3809999999999998</v>
      </c>
      <c r="K23" s="66">
        <f t="shared" si="3"/>
        <v>23</v>
      </c>
      <c r="L23" s="65">
        <f>VLOOKUP($A23,'Return Data'!$B$7:$R$2843,13,0)</f>
        <v>3.0026000000000002</v>
      </c>
      <c r="M23" s="66">
        <f t="shared" si="4"/>
        <v>20</v>
      </c>
      <c r="N23" s="65">
        <f>VLOOKUP($A23,'Return Data'!$B$7:$R$2843,17,0)</f>
        <v>7.9221000000000004</v>
      </c>
      <c r="O23" s="66">
        <f t="shared" si="5"/>
        <v>15</v>
      </c>
      <c r="P23" s="65">
        <f>VLOOKUP($A23,'Return Data'!$B$7:$R$2843,14,0)</f>
        <v>9.9646000000000008</v>
      </c>
      <c r="Q23" s="66">
        <f t="shared" si="6"/>
        <v>12</v>
      </c>
      <c r="R23" s="65">
        <f>VLOOKUP($A23,'Return Data'!$B$7:$R$2843,16,0)</f>
        <v>9.0397999999999996</v>
      </c>
      <c r="S23" s="67">
        <f t="shared" si="7"/>
        <v>6</v>
      </c>
    </row>
    <row r="24" spans="1:19" x14ac:dyDescent="0.3">
      <c r="A24" s="82" t="s">
        <v>1377</v>
      </c>
      <c r="B24" s="64">
        <f>VLOOKUP($A24,'Return Data'!$B$7:$R$2843,3,0)</f>
        <v>44368</v>
      </c>
      <c r="C24" s="65">
        <f>VLOOKUP($A24,'Return Data'!$B$7:$R$2843,4,0)</f>
        <v>24.185199999999998</v>
      </c>
      <c r="D24" s="65">
        <f>VLOOKUP($A24,'Return Data'!$B$7:$R$2843,9,0)</f>
        <v>0.15090000000000001</v>
      </c>
      <c r="E24" s="66">
        <f t="shared" si="0"/>
        <v>13</v>
      </c>
      <c r="F24" s="65">
        <f>VLOOKUP($A24,'Return Data'!$B$7:$R$2843,10,0)</f>
        <v>8.7217000000000002</v>
      </c>
      <c r="G24" s="66">
        <f t="shared" si="1"/>
        <v>11</v>
      </c>
      <c r="H24" s="65">
        <f>VLOOKUP($A24,'Return Data'!$B$7:$R$2843,11,0)</f>
        <v>2.8485</v>
      </c>
      <c r="I24" s="66">
        <f t="shared" si="2"/>
        <v>6</v>
      </c>
      <c r="J24" s="65">
        <f>VLOOKUP($A24,'Return Data'!$B$7:$R$2843,12,0)</f>
        <v>4.2016999999999998</v>
      </c>
      <c r="K24" s="66">
        <f t="shared" si="3"/>
        <v>15</v>
      </c>
      <c r="L24" s="65">
        <f>VLOOKUP($A24,'Return Data'!$B$7:$R$2843,13,0)</f>
        <v>3.9822000000000002</v>
      </c>
      <c r="M24" s="66">
        <f t="shared" si="4"/>
        <v>9</v>
      </c>
      <c r="N24" s="65">
        <f>VLOOKUP($A24,'Return Data'!$B$7:$R$2843,17,0)</f>
        <v>6.7964000000000002</v>
      </c>
      <c r="O24" s="66">
        <f t="shared" si="5"/>
        <v>21</v>
      </c>
      <c r="P24" s="65">
        <f>VLOOKUP($A24,'Return Data'!$B$7:$R$2843,14,0)</f>
        <v>8.5870999999999995</v>
      </c>
      <c r="Q24" s="66">
        <f t="shared" si="6"/>
        <v>19</v>
      </c>
      <c r="R24" s="65">
        <f>VLOOKUP($A24,'Return Data'!$B$7:$R$2843,16,0)</f>
        <v>7.2264999999999997</v>
      </c>
      <c r="S24" s="67">
        <f t="shared" si="7"/>
        <v>22</v>
      </c>
    </row>
    <row r="25" spans="1:19" x14ac:dyDescent="0.3">
      <c r="A25" s="82" t="s">
        <v>1380</v>
      </c>
      <c r="B25" s="64">
        <f>VLOOKUP($A25,'Return Data'!$B$7:$R$2843,3,0)</f>
        <v>44368</v>
      </c>
      <c r="C25" s="65">
        <f>VLOOKUP($A25,'Return Data'!$B$7:$R$2843,4,0)</f>
        <v>50.922600000000003</v>
      </c>
      <c r="D25" s="65">
        <f>VLOOKUP($A25,'Return Data'!$B$7:$R$2843,9,0)</f>
        <v>1.0691999999999999</v>
      </c>
      <c r="E25" s="66">
        <f t="shared" si="0"/>
        <v>5</v>
      </c>
      <c r="F25" s="65">
        <f>VLOOKUP($A25,'Return Data'!$B$7:$R$2843,10,0)</f>
        <v>6.3171999999999997</v>
      </c>
      <c r="G25" s="66">
        <f t="shared" si="1"/>
        <v>21</v>
      </c>
      <c r="H25" s="65">
        <f>VLOOKUP($A25,'Return Data'!$B$7:$R$2843,11,0)</f>
        <v>2.5392999999999999</v>
      </c>
      <c r="I25" s="66">
        <f t="shared" si="2"/>
        <v>7</v>
      </c>
      <c r="J25" s="65">
        <f>VLOOKUP($A25,'Return Data'!$B$7:$R$2843,12,0)</f>
        <v>5.1071</v>
      </c>
      <c r="K25" s="66">
        <f t="shared" si="3"/>
        <v>5</v>
      </c>
      <c r="L25" s="65">
        <f>VLOOKUP($A25,'Return Data'!$B$7:$R$2843,13,0)</f>
        <v>4.1855000000000002</v>
      </c>
      <c r="M25" s="66">
        <f t="shared" si="4"/>
        <v>7</v>
      </c>
      <c r="N25" s="65">
        <f>VLOOKUP($A25,'Return Data'!$B$7:$R$2843,17,0)</f>
        <v>8.8832000000000004</v>
      </c>
      <c r="O25" s="66">
        <f t="shared" si="5"/>
        <v>9</v>
      </c>
      <c r="P25" s="65">
        <f>VLOOKUP($A25,'Return Data'!$B$7:$R$2843,14,0)</f>
        <v>10.1587</v>
      </c>
      <c r="Q25" s="66">
        <f t="shared" si="6"/>
        <v>8</v>
      </c>
      <c r="R25" s="65">
        <f>VLOOKUP($A25,'Return Data'!$B$7:$R$2843,16,0)</f>
        <v>8.2609999999999992</v>
      </c>
      <c r="S25" s="67">
        <f t="shared" si="7"/>
        <v>14</v>
      </c>
    </row>
    <row r="26" spans="1:19" x14ac:dyDescent="0.3">
      <c r="A26" s="82" t="s">
        <v>1382</v>
      </c>
      <c r="B26" s="64">
        <f>VLOOKUP($A26,'Return Data'!$B$7:$R$2843,3,0)</f>
        <v>44368</v>
      </c>
      <c r="C26" s="65">
        <f>VLOOKUP($A26,'Return Data'!$B$7:$R$2843,4,0)</f>
        <v>61.940199999999997</v>
      </c>
      <c r="D26" s="65">
        <f>VLOOKUP($A26,'Return Data'!$B$7:$R$2843,9,0)</f>
        <v>-2.7669000000000001</v>
      </c>
      <c r="E26" s="66">
        <f t="shared" si="0"/>
        <v>25</v>
      </c>
      <c r="F26" s="65">
        <f>VLOOKUP($A26,'Return Data'!$B$7:$R$2843,10,0)</f>
        <v>6.2488000000000001</v>
      </c>
      <c r="G26" s="66">
        <f t="shared" si="1"/>
        <v>22</v>
      </c>
      <c r="H26" s="65">
        <f>VLOOKUP($A26,'Return Data'!$B$7:$R$2843,11,0)</f>
        <v>-0.79459999999999997</v>
      </c>
      <c r="I26" s="66">
        <f t="shared" si="2"/>
        <v>26</v>
      </c>
      <c r="J26" s="65">
        <f>VLOOKUP($A26,'Return Data'!$B$7:$R$2843,12,0)</f>
        <v>2.1939000000000002</v>
      </c>
      <c r="K26" s="66">
        <f t="shared" si="3"/>
        <v>27</v>
      </c>
      <c r="L26" s="65">
        <f>VLOOKUP($A26,'Return Data'!$B$7:$R$2843,13,0)</f>
        <v>2.1438000000000001</v>
      </c>
      <c r="M26" s="66">
        <f t="shared" si="4"/>
        <v>25</v>
      </c>
      <c r="N26" s="65">
        <f>VLOOKUP($A26,'Return Data'!$B$7:$R$2843,17,0)</f>
        <v>5.7907000000000002</v>
      </c>
      <c r="O26" s="66">
        <f t="shared" si="5"/>
        <v>24</v>
      </c>
      <c r="P26" s="65">
        <f>VLOOKUP($A26,'Return Data'!$B$7:$R$2843,14,0)</f>
        <v>8.3508999999999993</v>
      </c>
      <c r="Q26" s="66">
        <f t="shared" si="6"/>
        <v>20</v>
      </c>
      <c r="R26" s="65">
        <f>VLOOKUP($A26,'Return Data'!$B$7:$R$2843,16,0)</f>
        <v>8.7202999999999999</v>
      </c>
      <c r="S26" s="67">
        <f t="shared" si="7"/>
        <v>10</v>
      </c>
    </row>
    <row r="27" spans="1:19" x14ac:dyDescent="0.3">
      <c r="A27" s="82" t="s">
        <v>1384</v>
      </c>
      <c r="B27" s="64">
        <f>VLOOKUP($A27,'Return Data'!$B$7:$R$2843,3,0)</f>
        <v>44368</v>
      </c>
      <c r="C27" s="65">
        <f>VLOOKUP($A27,'Return Data'!$B$7:$R$2843,4,0)</f>
        <v>49.615600000000001</v>
      </c>
      <c r="D27" s="65">
        <f>VLOOKUP($A27,'Return Data'!$B$7:$R$2843,9,0)</f>
        <v>1.3946000000000001</v>
      </c>
      <c r="E27" s="66">
        <f t="shared" si="0"/>
        <v>3</v>
      </c>
      <c r="F27" s="65">
        <f>VLOOKUP($A27,'Return Data'!$B$7:$R$2843,10,0)</f>
        <v>6.1646999999999998</v>
      </c>
      <c r="G27" s="66">
        <f t="shared" si="1"/>
        <v>23</v>
      </c>
      <c r="H27" s="65">
        <f>VLOOKUP($A27,'Return Data'!$B$7:$R$2843,11,0)</f>
        <v>1.8174999999999999</v>
      </c>
      <c r="I27" s="66">
        <f t="shared" si="2"/>
        <v>15</v>
      </c>
      <c r="J27" s="65">
        <f>VLOOKUP($A27,'Return Data'!$B$7:$R$2843,12,0)</f>
        <v>3.5093000000000001</v>
      </c>
      <c r="K27" s="66">
        <f t="shared" si="3"/>
        <v>20</v>
      </c>
      <c r="L27" s="65">
        <f>VLOOKUP($A27,'Return Data'!$B$7:$R$2843,13,0)</f>
        <v>2.6463999999999999</v>
      </c>
      <c r="M27" s="66">
        <f t="shared" si="4"/>
        <v>23</v>
      </c>
      <c r="N27" s="65">
        <f>VLOOKUP($A27,'Return Data'!$B$7:$R$2843,17,0)</f>
        <v>7.5747</v>
      </c>
      <c r="O27" s="66">
        <f t="shared" si="5"/>
        <v>17</v>
      </c>
      <c r="P27" s="65">
        <f>VLOOKUP($A27,'Return Data'!$B$7:$R$2843,14,0)</f>
        <v>9.0650999999999993</v>
      </c>
      <c r="Q27" s="66">
        <f t="shared" si="6"/>
        <v>17</v>
      </c>
      <c r="R27" s="65">
        <f>VLOOKUP($A27,'Return Data'!$B$7:$R$2843,16,0)</f>
        <v>8.5940999999999992</v>
      </c>
      <c r="S27" s="67">
        <f t="shared" si="7"/>
        <v>11</v>
      </c>
    </row>
    <row r="28" spans="1:19" x14ac:dyDescent="0.3">
      <c r="A28" s="82" t="s">
        <v>867</v>
      </c>
      <c r="B28" s="64">
        <f>VLOOKUP($A28,'Return Data'!$B$7:$R$2843,3,0)</f>
        <v>44368</v>
      </c>
      <c r="C28" s="65">
        <f>VLOOKUP($A28,'Return Data'!$B$7:$R$2843,4,0)</f>
        <v>17.826799999999999</v>
      </c>
      <c r="D28" s="65">
        <f>VLOOKUP($A28,'Return Data'!$B$7:$R$2843,9,0)</f>
        <v>0.74680000000000002</v>
      </c>
      <c r="E28" s="66">
        <f t="shared" si="0"/>
        <v>8</v>
      </c>
      <c r="F28" s="65">
        <f>VLOOKUP($A28,'Return Data'!$B$7:$R$2843,10,0)</f>
        <v>10.193199999999999</v>
      </c>
      <c r="G28" s="66">
        <f t="shared" si="1"/>
        <v>7</v>
      </c>
      <c r="H28" s="65">
        <f>VLOOKUP($A28,'Return Data'!$B$7:$R$2843,11,0)</f>
        <v>4.0701999999999998</v>
      </c>
      <c r="I28" s="66">
        <f t="shared" si="2"/>
        <v>2</v>
      </c>
      <c r="J28" s="65">
        <f>VLOOKUP($A28,'Return Data'!$B$7:$R$2843,12,0)</f>
        <v>5.0351999999999997</v>
      </c>
      <c r="K28" s="66">
        <f t="shared" si="3"/>
        <v>6</v>
      </c>
      <c r="L28" s="65">
        <f>VLOOKUP($A28,'Return Data'!$B$7:$R$2843,13,0)</f>
        <v>3.9790999999999999</v>
      </c>
      <c r="M28" s="66">
        <f t="shared" si="4"/>
        <v>10</v>
      </c>
      <c r="N28" s="65">
        <f>VLOOKUP($A28,'Return Data'!$B$7:$R$2843,17,0)</f>
        <v>8.9939</v>
      </c>
      <c r="O28" s="66">
        <f t="shared" si="5"/>
        <v>8</v>
      </c>
      <c r="P28" s="65">
        <f>VLOOKUP($A28,'Return Data'!$B$7:$R$2843,14,0)</f>
        <v>10.166700000000001</v>
      </c>
      <c r="Q28" s="66">
        <f t="shared" si="6"/>
        <v>7</v>
      </c>
      <c r="R28" s="65">
        <f>VLOOKUP($A28,'Return Data'!$B$7:$R$2843,16,0)</f>
        <v>8.9564000000000004</v>
      </c>
      <c r="S28" s="67">
        <f t="shared" si="7"/>
        <v>7</v>
      </c>
    </row>
    <row r="29" spans="1:19" x14ac:dyDescent="0.3">
      <c r="A29" s="82" t="s">
        <v>868</v>
      </c>
      <c r="B29" s="64">
        <f>VLOOKUP($A29,'Return Data'!$B$7:$R$2843,3,0)</f>
        <v>44368</v>
      </c>
      <c r="C29" s="65">
        <f>VLOOKUP($A29,'Return Data'!$B$7:$R$2843,4,0)</f>
        <v>19.265599999999999</v>
      </c>
      <c r="D29" s="65">
        <f>VLOOKUP($A29,'Return Data'!$B$7:$R$2843,9,0)</f>
        <v>-2.4400000000000002E-2</v>
      </c>
      <c r="E29" s="66">
        <f t="shared" si="0"/>
        <v>15</v>
      </c>
      <c r="F29" s="65">
        <f>VLOOKUP($A29,'Return Data'!$B$7:$R$2843,10,0)</f>
        <v>10.909700000000001</v>
      </c>
      <c r="G29" s="66">
        <f t="shared" si="1"/>
        <v>3</v>
      </c>
      <c r="H29" s="65">
        <f>VLOOKUP($A29,'Return Data'!$B$7:$R$2843,11,0)</f>
        <v>2.0156000000000001</v>
      </c>
      <c r="I29" s="66">
        <f t="shared" si="2"/>
        <v>12</v>
      </c>
      <c r="J29" s="65">
        <f>VLOOKUP($A29,'Return Data'!$B$7:$R$2843,12,0)</f>
        <v>4.7316000000000003</v>
      </c>
      <c r="K29" s="66">
        <f t="shared" si="3"/>
        <v>10</v>
      </c>
      <c r="L29" s="65">
        <f>VLOOKUP($A29,'Return Data'!$B$7:$R$2843,13,0)</f>
        <v>4.6397000000000004</v>
      </c>
      <c r="M29" s="66">
        <f t="shared" si="4"/>
        <v>3</v>
      </c>
      <c r="N29" s="65">
        <f>VLOOKUP($A29,'Return Data'!$B$7:$R$2843,17,0)</f>
        <v>9.8272999999999993</v>
      </c>
      <c r="O29" s="66">
        <f t="shared" si="5"/>
        <v>1</v>
      </c>
      <c r="P29" s="65">
        <f>VLOOKUP($A29,'Return Data'!$B$7:$R$2843,14,0)</f>
        <v>11.4496</v>
      </c>
      <c r="Q29" s="66">
        <f t="shared" si="6"/>
        <v>2</v>
      </c>
      <c r="R29" s="65">
        <f>VLOOKUP($A29,'Return Data'!$B$7:$R$2843,16,0)</f>
        <v>10.1578</v>
      </c>
      <c r="S29" s="67">
        <f t="shared" si="7"/>
        <v>1</v>
      </c>
    </row>
    <row r="30" spans="1:19" x14ac:dyDescent="0.3">
      <c r="A30" s="82" t="s">
        <v>871</v>
      </c>
      <c r="B30" s="64">
        <f>VLOOKUP($A30,'Return Data'!$B$7:$R$2843,3,0)</f>
        <v>44368</v>
      </c>
      <c r="C30" s="65">
        <f>VLOOKUP($A30,'Return Data'!$B$7:$R$2843,4,0)</f>
        <v>35.968200000000003</v>
      </c>
      <c r="D30" s="65">
        <f>VLOOKUP($A30,'Return Data'!$B$7:$R$2843,9,0)</f>
        <v>-1.419</v>
      </c>
      <c r="E30" s="66">
        <f t="shared" si="0"/>
        <v>22</v>
      </c>
      <c r="F30" s="65">
        <f>VLOOKUP($A30,'Return Data'!$B$7:$R$2843,10,0)</f>
        <v>9.0848999999999993</v>
      </c>
      <c r="G30" s="66">
        <f t="shared" si="1"/>
        <v>9</v>
      </c>
      <c r="H30" s="65">
        <f>VLOOKUP($A30,'Return Data'!$B$7:$R$2843,11,0)</f>
        <v>0.70950000000000002</v>
      </c>
      <c r="I30" s="66">
        <f t="shared" si="2"/>
        <v>20</v>
      </c>
      <c r="J30" s="65">
        <f>VLOOKUP($A30,'Return Data'!$B$7:$R$2843,12,0)</f>
        <v>4.2858999999999998</v>
      </c>
      <c r="K30" s="66">
        <f t="shared" si="3"/>
        <v>14</v>
      </c>
      <c r="L30" s="65">
        <f>VLOOKUP($A30,'Return Data'!$B$7:$R$2843,13,0)</f>
        <v>3.6934</v>
      </c>
      <c r="M30" s="66">
        <f t="shared" si="4"/>
        <v>15</v>
      </c>
      <c r="N30" s="65">
        <f>VLOOKUP($A30,'Return Data'!$B$7:$R$2843,17,0)</f>
        <v>9.2440999999999995</v>
      </c>
      <c r="O30" s="66">
        <f t="shared" si="5"/>
        <v>6</v>
      </c>
      <c r="P30" s="65">
        <f>VLOOKUP($A30,'Return Data'!$B$7:$R$2843,14,0)</f>
        <v>12.088200000000001</v>
      </c>
      <c r="Q30" s="66">
        <f t="shared" si="6"/>
        <v>1</v>
      </c>
      <c r="R30" s="65">
        <f>VLOOKUP($A30,'Return Data'!$B$7:$R$2843,16,0)</f>
        <v>6.8578000000000001</v>
      </c>
      <c r="S30" s="67">
        <f t="shared" si="7"/>
        <v>24</v>
      </c>
    </row>
    <row r="31" spans="1:19" x14ac:dyDescent="0.3">
      <c r="A31" s="82" t="s">
        <v>872</v>
      </c>
      <c r="B31" s="64">
        <f>VLOOKUP($A31,'Return Data'!$B$7:$R$2843,3,0)</f>
        <v>44368</v>
      </c>
      <c r="C31" s="65">
        <f>VLOOKUP($A31,'Return Data'!$B$7:$R$2843,4,0)</f>
        <v>49.899700000000003</v>
      </c>
      <c r="D31" s="65">
        <f>VLOOKUP($A31,'Return Data'!$B$7:$R$2843,9,0)</f>
        <v>-1.9152</v>
      </c>
      <c r="E31" s="66">
        <f t="shared" si="0"/>
        <v>24</v>
      </c>
      <c r="F31" s="65">
        <f>VLOOKUP($A31,'Return Data'!$B$7:$R$2843,10,0)</f>
        <v>9.2356999999999996</v>
      </c>
      <c r="G31" s="66">
        <f t="shared" si="1"/>
        <v>8</v>
      </c>
      <c r="H31" s="65">
        <f>VLOOKUP($A31,'Return Data'!$B$7:$R$2843,11,0)</f>
        <v>0.70950000000000002</v>
      </c>
      <c r="I31" s="66">
        <f t="shared" si="2"/>
        <v>20</v>
      </c>
      <c r="J31" s="65">
        <f>VLOOKUP($A31,'Return Data'!$B$7:$R$2843,12,0)</f>
        <v>3.8410000000000002</v>
      </c>
      <c r="K31" s="66">
        <f t="shared" si="3"/>
        <v>18</v>
      </c>
      <c r="L31" s="65">
        <f>VLOOKUP($A31,'Return Data'!$B$7:$R$2843,13,0)</f>
        <v>3.5234000000000001</v>
      </c>
      <c r="M31" s="66">
        <f t="shared" si="4"/>
        <v>18</v>
      </c>
      <c r="N31" s="65">
        <f>VLOOKUP($A31,'Return Data'!$B$7:$R$2843,17,0)</f>
        <v>8.2116000000000007</v>
      </c>
      <c r="O31" s="66">
        <f t="shared" si="5"/>
        <v>12</v>
      </c>
      <c r="P31" s="65">
        <f>VLOOKUP($A31,'Return Data'!$B$7:$R$2843,14,0)</f>
        <v>10.0129</v>
      </c>
      <c r="Q31" s="66">
        <f t="shared" si="6"/>
        <v>11</v>
      </c>
      <c r="R31" s="65">
        <f>VLOOKUP($A31,'Return Data'!$B$7:$R$2843,16,0)</f>
        <v>8.1562000000000001</v>
      </c>
      <c r="S31" s="67">
        <f t="shared" si="7"/>
        <v>16</v>
      </c>
    </row>
    <row r="32" spans="1:19" x14ac:dyDescent="0.3">
      <c r="A32" s="82" t="s">
        <v>716</v>
      </c>
      <c r="B32" s="64">
        <f>VLOOKUP($A32,'Return Data'!$B$7:$R$2843,3,0)</f>
        <v>44368</v>
      </c>
      <c r="C32" s="65">
        <f>VLOOKUP($A32,'Return Data'!$B$7:$R$2843,4,0)</f>
        <v>22.200199999999999</v>
      </c>
      <c r="D32" s="65">
        <f>VLOOKUP($A32,'Return Data'!$B$7:$R$2843,9,0)</f>
        <v>0.67930000000000001</v>
      </c>
      <c r="E32" s="66">
        <f t="shared" si="0"/>
        <v>9</v>
      </c>
      <c r="F32" s="65">
        <f>VLOOKUP($A32,'Return Data'!$B$7:$R$2843,10,0)</f>
        <v>10.472099999999999</v>
      </c>
      <c r="G32" s="66">
        <f t="shared" si="1"/>
        <v>6</v>
      </c>
      <c r="H32" s="65">
        <f>VLOOKUP($A32,'Return Data'!$B$7:$R$2843,11,0)</f>
        <v>1.825</v>
      </c>
      <c r="I32" s="66">
        <f t="shared" si="2"/>
        <v>14</v>
      </c>
      <c r="J32" s="65">
        <f>VLOOKUP($A32,'Return Data'!$B$7:$R$2843,12,0)</f>
        <v>4.1688999999999998</v>
      </c>
      <c r="K32" s="66">
        <f t="shared" si="3"/>
        <v>16</v>
      </c>
      <c r="L32" s="65">
        <f>VLOOKUP($A32,'Return Data'!$B$7:$R$2843,13,0)</f>
        <v>3.6871</v>
      </c>
      <c r="M32" s="66">
        <f t="shared" si="4"/>
        <v>16</v>
      </c>
      <c r="N32" s="65">
        <f>VLOOKUP($A32,'Return Data'!$B$7:$R$2843,17,0)</f>
        <v>7.5975000000000001</v>
      </c>
      <c r="O32" s="66">
        <f t="shared" si="5"/>
        <v>16</v>
      </c>
      <c r="P32" s="65">
        <f>VLOOKUP($A32,'Return Data'!$B$7:$R$2843,14,0)</f>
        <v>9.6913</v>
      </c>
      <c r="Q32" s="66">
        <f t="shared" si="6"/>
        <v>13</v>
      </c>
      <c r="R32" s="65">
        <f>VLOOKUP($A32,'Return Data'!$B$7:$R$2843,16,0)</f>
        <v>8.0696999999999992</v>
      </c>
      <c r="S32" s="67">
        <f t="shared" si="7"/>
        <v>17</v>
      </c>
    </row>
    <row r="33" spans="1:19" x14ac:dyDescent="0.3">
      <c r="A33" s="82" t="s">
        <v>717</v>
      </c>
      <c r="B33" s="64">
        <f>VLOOKUP($A33,'Return Data'!$B$7:$R$2843,3,0)</f>
        <v>44368</v>
      </c>
      <c r="C33" s="65">
        <f>VLOOKUP($A33,'Return Data'!$B$7:$R$2843,4,0)</f>
        <v>22.588100000000001</v>
      </c>
      <c r="D33" s="65">
        <f>VLOOKUP($A33,'Return Data'!$B$7:$R$2843,9,0)</f>
        <v>0.8659</v>
      </c>
      <c r="E33" s="66">
        <f t="shared" si="0"/>
        <v>6</v>
      </c>
      <c r="F33" s="65">
        <f>VLOOKUP($A33,'Return Data'!$B$7:$R$2843,10,0)</f>
        <v>10.7881</v>
      </c>
      <c r="G33" s="66">
        <f t="shared" si="1"/>
        <v>4</v>
      </c>
      <c r="H33" s="65">
        <f>VLOOKUP($A33,'Return Data'!$B$7:$R$2843,11,0)</f>
        <v>2.2970999999999999</v>
      </c>
      <c r="I33" s="66">
        <f t="shared" si="2"/>
        <v>9</v>
      </c>
      <c r="J33" s="65">
        <f>VLOOKUP($A33,'Return Data'!$B$7:$R$2843,12,0)</f>
        <v>4.4664999999999999</v>
      </c>
      <c r="K33" s="66">
        <f t="shared" si="3"/>
        <v>12</v>
      </c>
      <c r="L33" s="65">
        <f>VLOOKUP($A33,'Return Data'!$B$7:$R$2843,13,0)</f>
        <v>3.9350000000000001</v>
      </c>
      <c r="M33" s="66">
        <f t="shared" si="4"/>
        <v>11</v>
      </c>
      <c r="N33" s="65">
        <f>VLOOKUP($A33,'Return Data'!$B$7:$R$2843,17,0)</f>
        <v>7.9935</v>
      </c>
      <c r="O33" s="66">
        <f t="shared" si="5"/>
        <v>14</v>
      </c>
      <c r="P33" s="65">
        <f>VLOOKUP($A33,'Return Data'!$B$7:$R$2843,14,0)</f>
        <v>10.049099999999999</v>
      </c>
      <c r="Q33" s="66">
        <f t="shared" si="6"/>
        <v>10</v>
      </c>
      <c r="R33" s="65">
        <f>VLOOKUP($A33,'Return Data'!$B$7:$R$2843,16,0)</f>
        <v>8.0106999999999999</v>
      </c>
      <c r="S33" s="67">
        <f t="shared" si="7"/>
        <v>18</v>
      </c>
    </row>
    <row r="34" spans="1:19" x14ac:dyDescent="0.3">
      <c r="A34" s="82" t="s">
        <v>718</v>
      </c>
      <c r="B34" s="64">
        <f>VLOOKUP($A34,'Return Data'!$B$7:$R$2843,3,0)</f>
        <v>44368</v>
      </c>
      <c r="C34" s="65">
        <f>VLOOKUP($A34,'Return Data'!$B$7:$R$2843,4,0)</f>
        <v>206.12620000000001</v>
      </c>
      <c r="D34" s="65">
        <f>VLOOKUP($A34,'Return Data'!$B$7:$R$2843,9,0)</f>
        <v>1.0914999999999999</v>
      </c>
      <c r="E34" s="66">
        <f t="shared" si="0"/>
        <v>4</v>
      </c>
      <c r="F34" s="65">
        <f>VLOOKUP($A34,'Return Data'!$B$7:$R$2843,10,0)</f>
        <v>10.718299999999999</v>
      </c>
      <c r="G34" s="66">
        <f t="shared" si="1"/>
        <v>5</v>
      </c>
      <c r="H34" s="65">
        <f>VLOOKUP($A34,'Return Data'!$B$7:$R$2843,11,0)</f>
        <v>4.1806999999999999</v>
      </c>
      <c r="I34" s="66">
        <f t="shared" si="2"/>
        <v>1</v>
      </c>
      <c r="J34" s="65">
        <f>VLOOKUP($A34,'Return Data'!$B$7:$R$2843,12,0)</f>
        <v>5.1464999999999996</v>
      </c>
      <c r="K34" s="66">
        <f t="shared" si="3"/>
        <v>4</v>
      </c>
      <c r="L34" s="65">
        <f>VLOOKUP($A34,'Return Data'!$B$7:$R$2843,13,0)</f>
        <v>3.7475000000000001</v>
      </c>
      <c r="M34" s="66">
        <f t="shared" si="4"/>
        <v>14</v>
      </c>
      <c r="N34" s="65">
        <f>VLOOKUP($A34,'Return Data'!$B$7:$R$2843,17,0)</f>
        <v>7.3369</v>
      </c>
      <c r="O34" s="66">
        <f t="shared" si="5"/>
        <v>18</v>
      </c>
      <c r="P34" s="65">
        <f>VLOOKUP($A34,'Return Data'!$B$7:$R$2843,14,0)</f>
        <v>8.9143000000000008</v>
      </c>
      <c r="Q34" s="66">
        <f t="shared" si="6"/>
        <v>18</v>
      </c>
      <c r="R34" s="65">
        <f>VLOOKUP($A34,'Return Data'!$B$7:$R$2843,16,0)</f>
        <v>7.1596000000000002</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-0.14697777777777787</v>
      </c>
      <c r="E36" s="88"/>
      <c r="F36" s="89">
        <f>AVERAGE(F8:F34)</f>
        <v>8.2318666666666669</v>
      </c>
      <c r="G36" s="88"/>
      <c r="H36" s="89">
        <f>AVERAGE(H8:H34)</f>
        <v>1.6784592592592593</v>
      </c>
      <c r="I36" s="88"/>
      <c r="J36" s="89">
        <f>AVERAGE(J8:J34)</f>
        <v>4.2044703703703696</v>
      </c>
      <c r="K36" s="88"/>
      <c r="L36" s="89">
        <f>AVERAGE(L8:L34)</f>
        <v>3.6430222222222222</v>
      </c>
      <c r="M36" s="88"/>
      <c r="N36" s="89">
        <f>AVERAGE(N8:N34)</f>
        <v>7.8118222222222222</v>
      </c>
      <c r="O36" s="88"/>
      <c r="P36" s="89">
        <f>AVERAGE(P8:P34)</f>
        <v>9.4618703703703702</v>
      </c>
      <c r="Q36" s="88"/>
      <c r="R36" s="89">
        <f>AVERAGE(R8:R34)</f>
        <v>8.2502703703703713</v>
      </c>
      <c r="S36" s="90"/>
    </row>
    <row r="37" spans="1:19" x14ac:dyDescent="0.3">
      <c r="A37" s="87" t="s">
        <v>28</v>
      </c>
      <c r="B37" s="88"/>
      <c r="C37" s="88"/>
      <c r="D37" s="89">
        <f>MIN(D8:D34)</f>
        <v>-5.4779</v>
      </c>
      <c r="E37" s="88"/>
      <c r="F37" s="89">
        <f>MIN(F8:F34)</f>
        <v>4.9051</v>
      </c>
      <c r="G37" s="88"/>
      <c r="H37" s="89">
        <f>MIN(H8:H34)</f>
        <v>-0.99319999999999997</v>
      </c>
      <c r="I37" s="88"/>
      <c r="J37" s="89">
        <f>MIN(J8:J34)</f>
        <v>2.1939000000000002</v>
      </c>
      <c r="K37" s="88"/>
      <c r="L37" s="89">
        <f>MIN(L8:L34)</f>
        <v>1.5235000000000001</v>
      </c>
      <c r="M37" s="88"/>
      <c r="N37" s="89">
        <f>MIN(N8:N34)</f>
        <v>5.2464000000000004</v>
      </c>
      <c r="O37" s="88"/>
      <c r="P37" s="89">
        <f>MIN(P8:P34)</f>
        <v>7.4450000000000003</v>
      </c>
      <c r="Q37" s="88"/>
      <c r="R37" s="89">
        <f>MIN(R8:R34)</f>
        <v>6.2663000000000002</v>
      </c>
      <c r="S37" s="90"/>
    </row>
    <row r="38" spans="1:19" ht="15" thickBot="1" x14ac:dyDescent="0.35">
      <c r="A38" s="91" t="s">
        <v>29</v>
      </c>
      <c r="B38" s="92"/>
      <c r="C38" s="92"/>
      <c r="D38" s="93">
        <f>MAX(D8:D34)</f>
        <v>6.9048999999999996</v>
      </c>
      <c r="E38" s="92"/>
      <c r="F38" s="93">
        <f>MAX(F8:F34)</f>
        <v>11.9366</v>
      </c>
      <c r="G38" s="92"/>
      <c r="H38" s="93">
        <f>MAX(H8:H34)</f>
        <v>4.1806999999999999</v>
      </c>
      <c r="I38" s="92"/>
      <c r="J38" s="93">
        <f>MAX(J8:J34)</f>
        <v>7.1195000000000004</v>
      </c>
      <c r="K38" s="92"/>
      <c r="L38" s="93">
        <f>MAX(L8:L34)</f>
        <v>6.8015999999999996</v>
      </c>
      <c r="M38" s="92"/>
      <c r="N38" s="93">
        <f>MAX(N8:N34)</f>
        <v>9.8272999999999993</v>
      </c>
      <c r="O38" s="92"/>
      <c r="P38" s="93">
        <f>MAX(P8:P34)</f>
        <v>12.088200000000001</v>
      </c>
      <c r="Q38" s="92"/>
      <c r="R38" s="93">
        <f>MAX(R8:R34)</f>
        <v>10.1578</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44368</v>
      </c>
      <c r="C8" s="65">
        <f>VLOOKUP($A8,'Return Data'!$B$7:$R$2843,4,0)</f>
        <v>294.36540000000002</v>
      </c>
      <c r="D8" s="65">
        <f>VLOOKUP($A8,'Return Data'!$B$7:$R$2843,9,0)</f>
        <v>4.2145000000000001</v>
      </c>
      <c r="E8" s="66">
        <f t="shared" ref="E8:E25" si="0">RANK(D8,D$8:D$25,0)</f>
        <v>7</v>
      </c>
      <c r="F8" s="65">
        <f>VLOOKUP($A8,'Return Data'!$B$7:$R$2843,10,0)</f>
        <v>9.1062999999999992</v>
      </c>
      <c r="G8" s="66">
        <f t="shared" ref="G8:G25" si="1">RANK(F8,F$8:F$25,0)</f>
        <v>5</v>
      </c>
      <c r="H8" s="65">
        <f>VLOOKUP($A8,'Return Data'!$B$7:$R$2843,11,0)</f>
        <v>3.7376</v>
      </c>
      <c r="I8" s="66">
        <f t="shared" ref="I8:I25" si="2">RANK(H8,H$8:H$25,0)</f>
        <v>10</v>
      </c>
      <c r="J8" s="65">
        <f>VLOOKUP($A8,'Return Data'!$B$7:$R$2843,12,0)</f>
        <v>6.0578000000000003</v>
      </c>
      <c r="K8" s="66">
        <f t="shared" ref="K8:K25" si="3">RANK(J8,J$8:J$25,0)</f>
        <v>5</v>
      </c>
      <c r="L8" s="65">
        <f>VLOOKUP($A8,'Return Data'!$B$7:$R$2843,13,0)</f>
        <v>6.5544000000000002</v>
      </c>
      <c r="M8" s="66">
        <f t="shared" ref="M8:M25" si="4">RANK(L8,L$8:L$25,0)</f>
        <v>6</v>
      </c>
      <c r="N8" s="65">
        <f>VLOOKUP($A8,'Return Data'!$B$7:$R$2843,17,0)</f>
        <v>8.9115000000000002</v>
      </c>
      <c r="O8" s="66">
        <f t="shared" ref="O8:O23" si="5">RANK(N8,N$8:N$25,0)</f>
        <v>7</v>
      </c>
      <c r="P8" s="65">
        <f>VLOOKUP($A8,'Return Data'!$B$7:$R$2843,14,0)</f>
        <v>9.2597000000000005</v>
      </c>
      <c r="Q8" s="66">
        <f t="shared" ref="Q8:Q23" si="6">RANK(P8,P$8:P$25,0)</f>
        <v>7</v>
      </c>
      <c r="R8" s="65">
        <f>VLOOKUP($A8,'Return Data'!$B$7:$R$2843,16,0)</f>
        <v>9.4024000000000001</v>
      </c>
      <c r="S8" s="67">
        <f t="shared" ref="S8:S25" si="7">RANK(R8,R$8:R$25,0)</f>
        <v>1</v>
      </c>
    </row>
    <row r="9" spans="1:19" x14ac:dyDescent="0.3">
      <c r="A9" s="82" t="s">
        <v>567</v>
      </c>
      <c r="B9" s="64">
        <f>VLOOKUP($A9,'Return Data'!$B$7:$R$2843,3,0)</f>
        <v>44368</v>
      </c>
      <c r="C9" s="65">
        <f>VLOOKUP($A9,'Return Data'!$B$7:$R$2843,4,0)</f>
        <v>2122.0138999999999</v>
      </c>
      <c r="D9" s="65">
        <f>VLOOKUP($A9,'Return Data'!$B$7:$R$2843,9,0)</f>
        <v>3.2757999999999998</v>
      </c>
      <c r="E9" s="66">
        <f t="shared" si="0"/>
        <v>11</v>
      </c>
      <c r="F9" s="65">
        <f>VLOOKUP($A9,'Return Data'!$B$7:$R$2843,10,0)</f>
        <v>6.2506000000000004</v>
      </c>
      <c r="G9" s="66">
        <f t="shared" si="1"/>
        <v>15</v>
      </c>
      <c r="H9" s="65">
        <f>VLOOKUP($A9,'Return Data'!$B$7:$R$2843,11,0)</f>
        <v>3.6383000000000001</v>
      </c>
      <c r="I9" s="66">
        <f t="shared" si="2"/>
        <v>11</v>
      </c>
      <c r="J9" s="65">
        <f>VLOOKUP($A9,'Return Data'!$B$7:$R$2843,12,0)</f>
        <v>5.1571999999999996</v>
      </c>
      <c r="K9" s="66">
        <f t="shared" si="3"/>
        <v>15</v>
      </c>
      <c r="L9" s="65">
        <f>VLOOKUP($A9,'Return Data'!$B$7:$R$2843,13,0)</f>
        <v>5.6150000000000002</v>
      </c>
      <c r="M9" s="66">
        <f t="shared" si="4"/>
        <v>14</v>
      </c>
      <c r="N9" s="65">
        <f>VLOOKUP($A9,'Return Data'!$B$7:$R$2843,17,0)</f>
        <v>8.5343999999999998</v>
      </c>
      <c r="O9" s="66">
        <f t="shared" si="5"/>
        <v>11</v>
      </c>
      <c r="P9" s="65">
        <f>VLOOKUP($A9,'Return Data'!$B$7:$R$2843,14,0)</f>
        <v>9.1506000000000007</v>
      </c>
      <c r="Q9" s="66">
        <f t="shared" si="6"/>
        <v>9</v>
      </c>
      <c r="R9" s="65">
        <f>VLOOKUP($A9,'Return Data'!$B$7:$R$2843,16,0)</f>
        <v>8.6227999999999998</v>
      </c>
      <c r="S9" s="67">
        <f t="shared" si="7"/>
        <v>11</v>
      </c>
    </row>
    <row r="10" spans="1:19" x14ac:dyDescent="0.3">
      <c r="A10" s="82" t="s">
        <v>569</v>
      </c>
      <c r="B10" s="64">
        <f>VLOOKUP($A10,'Return Data'!$B$7:$R$2843,3,0)</f>
        <v>44368</v>
      </c>
      <c r="C10" s="65">
        <f>VLOOKUP($A10,'Return Data'!$B$7:$R$2843,4,0)</f>
        <v>19.413900000000002</v>
      </c>
      <c r="D10" s="65">
        <f>VLOOKUP($A10,'Return Data'!$B$7:$R$2843,9,0)</f>
        <v>2.2665000000000002</v>
      </c>
      <c r="E10" s="66">
        <f t="shared" si="0"/>
        <v>18</v>
      </c>
      <c r="F10" s="65">
        <f>VLOOKUP($A10,'Return Data'!$B$7:$R$2843,10,0)</f>
        <v>6.7621000000000002</v>
      </c>
      <c r="G10" s="66">
        <f t="shared" si="1"/>
        <v>14</v>
      </c>
      <c r="H10" s="65">
        <f>VLOOKUP($A10,'Return Data'!$B$7:$R$2843,11,0)</f>
        <v>3.1316999999999999</v>
      </c>
      <c r="I10" s="66">
        <f t="shared" si="2"/>
        <v>15</v>
      </c>
      <c r="J10" s="65">
        <f>VLOOKUP($A10,'Return Data'!$B$7:$R$2843,12,0)</f>
        <v>5.4480000000000004</v>
      </c>
      <c r="K10" s="66">
        <f t="shared" si="3"/>
        <v>14</v>
      </c>
      <c r="L10" s="65">
        <f>VLOOKUP($A10,'Return Data'!$B$7:$R$2843,13,0)</f>
        <v>5.4756999999999998</v>
      </c>
      <c r="M10" s="66">
        <f t="shared" si="4"/>
        <v>15</v>
      </c>
      <c r="N10" s="65">
        <f>VLOOKUP($A10,'Return Data'!$B$7:$R$2843,17,0)</f>
        <v>8.8896999999999995</v>
      </c>
      <c r="O10" s="66">
        <f t="shared" si="5"/>
        <v>8</v>
      </c>
      <c r="P10" s="65">
        <f>VLOOKUP($A10,'Return Data'!$B$7:$R$2843,14,0)</f>
        <v>9.1475000000000009</v>
      </c>
      <c r="Q10" s="66">
        <f t="shared" si="6"/>
        <v>10</v>
      </c>
      <c r="R10" s="65">
        <f>VLOOKUP($A10,'Return Data'!$B$7:$R$2843,16,0)</f>
        <v>8.91</v>
      </c>
      <c r="S10" s="67">
        <f t="shared" si="7"/>
        <v>5</v>
      </c>
    </row>
    <row r="11" spans="1:19" x14ac:dyDescent="0.3">
      <c r="A11" s="82" t="s">
        <v>571</v>
      </c>
      <c r="B11" s="64">
        <f>VLOOKUP($A11,'Return Data'!$B$7:$R$2843,3,0)</f>
        <v>44368</v>
      </c>
      <c r="C11" s="65">
        <f>VLOOKUP($A11,'Return Data'!$B$7:$R$2843,4,0)</f>
        <v>19.839600000000001</v>
      </c>
      <c r="D11" s="65">
        <f>VLOOKUP($A11,'Return Data'!$B$7:$R$2843,9,0)</f>
        <v>5.2697000000000003</v>
      </c>
      <c r="E11" s="66">
        <f t="shared" si="0"/>
        <v>3</v>
      </c>
      <c r="F11" s="65">
        <f>VLOOKUP($A11,'Return Data'!$B$7:$R$2843,10,0)</f>
        <v>13.987</v>
      </c>
      <c r="G11" s="66">
        <f t="shared" si="1"/>
        <v>1</v>
      </c>
      <c r="H11" s="65">
        <f>VLOOKUP($A11,'Return Data'!$B$7:$R$2843,11,0)</f>
        <v>4.8971</v>
      </c>
      <c r="I11" s="66">
        <f t="shared" si="2"/>
        <v>1</v>
      </c>
      <c r="J11" s="65">
        <f>VLOOKUP($A11,'Return Data'!$B$7:$R$2843,12,0)</f>
        <v>6.4139999999999997</v>
      </c>
      <c r="K11" s="66">
        <f t="shared" si="3"/>
        <v>1</v>
      </c>
      <c r="L11" s="65">
        <f>VLOOKUP($A11,'Return Data'!$B$7:$R$2843,13,0)</f>
        <v>6.8739999999999997</v>
      </c>
      <c r="M11" s="66">
        <f t="shared" si="4"/>
        <v>2</v>
      </c>
      <c r="N11" s="65">
        <f>VLOOKUP($A11,'Return Data'!$B$7:$R$2843,17,0)</f>
        <v>10.576700000000001</v>
      </c>
      <c r="O11" s="66">
        <f t="shared" si="5"/>
        <v>1</v>
      </c>
      <c r="P11" s="65">
        <f>VLOOKUP($A11,'Return Data'!$B$7:$R$2843,14,0)</f>
        <v>10.7789</v>
      </c>
      <c r="Q11" s="66">
        <f t="shared" si="6"/>
        <v>1</v>
      </c>
      <c r="R11" s="65">
        <f>VLOOKUP($A11,'Return Data'!$B$7:$R$2843,16,0)</f>
        <v>9.2110000000000003</v>
      </c>
      <c r="S11" s="67">
        <f t="shared" si="7"/>
        <v>2</v>
      </c>
    </row>
    <row r="12" spans="1:19" x14ac:dyDescent="0.3">
      <c r="A12" s="82" t="s">
        <v>574</v>
      </c>
      <c r="B12" s="64">
        <f>VLOOKUP($A12,'Return Data'!$B$7:$R$2843,3,0)</f>
        <v>44368</v>
      </c>
      <c r="C12" s="65">
        <f>VLOOKUP($A12,'Return Data'!$B$7:$R$2843,4,0)</f>
        <v>18.276700000000002</v>
      </c>
      <c r="D12" s="65">
        <f>VLOOKUP($A12,'Return Data'!$B$7:$R$2843,9,0)</f>
        <v>2.3172999999999999</v>
      </c>
      <c r="E12" s="66">
        <f t="shared" si="0"/>
        <v>17</v>
      </c>
      <c r="F12" s="65">
        <f>VLOOKUP($A12,'Return Data'!$B$7:$R$2843,10,0)</f>
        <v>8.0475999999999992</v>
      </c>
      <c r="G12" s="66">
        <f t="shared" si="1"/>
        <v>10</v>
      </c>
      <c r="H12" s="65">
        <f>VLOOKUP($A12,'Return Data'!$B$7:$R$2843,11,0)</f>
        <v>3.9965000000000002</v>
      </c>
      <c r="I12" s="66">
        <f t="shared" si="2"/>
        <v>7</v>
      </c>
      <c r="J12" s="65">
        <f>VLOOKUP($A12,'Return Data'!$B$7:$R$2843,12,0)</f>
        <v>5.8151999999999999</v>
      </c>
      <c r="K12" s="66">
        <f t="shared" si="3"/>
        <v>8</v>
      </c>
      <c r="L12" s="65">
        <f>VLOOKUP($A12,'Return Data'!$B$7:$R$2843,13,0)</f>
        <v>5.7256</v>
      </c>
      <c r="M12" s="66">
        <f t="shared" si="4"/>
        <v>13</v>
      </c>
      <c r="N12" s="65">
        <f>VLOOKUP($A12,'Return Data'!$B$7:$R$2843,17,0)</f>
        <v>8.4025999999999996</v>
      </c>
      <c r="O12" s="66">
        <f t="shared" si="5"/>
        <v>13</v>
      </c>
      <c r="P12" s="65">
        <f>VLOOKUP($A12,'Return Data'!$B$7:$R$2843,14,0)</f>
        <v>9.3872</v>
      </c>
      <c r="Q12" s="66">
        <f t="shared" si="6"/>
        <v>6</v>
      </c>
      <c r="R12" s="65">
        <f>VLOOKUP($A12,'Return Data'!$B$7:$R$2843,16,0)</f>
        <v>8.7850999999999999</v>
      </c>
      <c r="S12" s="67">
        <f t="shared" si="7"/>
        <v>8</v>
      </c>
    </row>
    <row r="13" spans="1:19" x14ac:dyDescent="0.3">
      <c r="A13" s="82" t="s">
        <v>575</v>
      </c>
      <c r="B13" s="64">
        <f>VLOOKUP($A13,'Return Data'!$B$7:$R$2843,3,0)</f>
        <v>44368</v>
      </c>
      <c r="C13" s="65">
        <f>VLOOKUP($A13,'Return Data'!$B$7:$R$2843,4,0)</f>
        <v>18.557700000000001</v>
      </c>
      <c r="D13" s="65">
        <f>VLOOKUP($A13,'Return Data'!$B$7:$R$2843,9,0)</f>
        <v>4.9120999999999997</v>
      </c>
      <c r="E13" s="66">
        <f t="shared" si="0"/>
        <v>4</v>
      </c>
      <c r="F13" s="65">
        <f>VLOOKUP($A13,'Return Data'!$B$7:$R$2843,10,0)</f>
        <v>8.8229000000000006</v>
      </c>
      <c r="G13" s="66">
        <f t="shared" si="1"/>
        <v>7</v>
      </c>
      <c r="H13" s="65">
        <f>VLOOKUP($A13,'Return Data'!$B$7:$R$2843,11,0)</f>
        <v>4.2329999999999997</v>
      </c>
      <c r="I13" s="66">
        <f t="shared" si="2"/>
        <v>4</v>
      </c>
      <c r="J13" s="65">
        <f>VLOOKUP($A13,'Return Data'!$B$7:$R$2843,12,0)</f>
        <v>6.2896999999999998</v>
      </c>
      <c r="K13" s="66">
        <f t="shared" si="3"/>
        <v>3</v>
      </c>
      <c r="L13" s="65">
        <f>VLOOKUP($A13,'Return Data'!$B$7:$R$2843,13,0)</f>
        <v>7.202</v>
      </c>
      <c r="M13" s="66">
        <f t="shared" si="4"/>
        <v>1</v>
      </c>
      <c r="N13" s="65">
        <f>VLOOKUP($A13,'Return Data'!$B$7:$R$2843,17,0)</f>
        <v>9.2225000000000001</v>
      </c>
      <c r="O13" s="66">
        <f t="shared" si="5"/>
        <v>4</v>
      </c>
      <c r="P13" s="65">
        <f>VLOOKUP($A13,'Return Data'!$B$7:$R$2843,14,0)</f>
        <v>9.4403000000000006</v>
      </c>
      <c r="Q13" s="66">
        <f t="shared" si="6"/>
        <v>5</v>
      </c>
      <c r="R13" s="65">
        <f>VLOOKUP($A13,'Return Data'!$B$7:$R$2843,16,0)</f>
        <v>8.9103999999999992</v>
      </c>
      <c r="S13" s="67">
        <f t="shared" si="7"/>
        <v>4</v>
      </c>
    </row>
    <row r="14" spans="1:19" x14ac:dyDescent="0.3">
      <c r="A14" s="82" t="s">
        <v>578</v>
      </c>
      <c r="B14" s="64">
        <f>VLOOKUP($A14,'Return Data'!$B$7:$R$2843,3,0)</f>
        <v>44368</v>
      </c>
      <c r="C14" s="65">
        <f>VLOOKUP($A14,'Return Data'!$B$7:$R$2843,4,0)</f>
        <v>26.020499999999998</v>
      </c>
      <c r="D14" s="65">
        <f>VLOOKUP($A14,'Return Data'!$B$7:$R$2843,9,0)</f>
        <v>4.8114999999999997</v>
      </c>
      <c r="E14" s="66">
        <f t="shared" si="0"/>
        <v>5</v>
      </c>
      <c r="F14" s="65">
        <f>VLOOKUP($A14,'Return Data'!$B$7:$R$2843,10,0)</f>
        <v>8.0672999999999995</v>
      </c>
      <c r="G14" s="66">
        <f t="shared" si="1"/>
        <v>9</v>
      </c>
      <c r="H14" s="65">
        <f>VLOOKUP($A14,'Return Data'!$B$7:$R$2843,11,0)</f>
        <v>4.3394000000000004</v>
      </c>
      <c r="I14" s="66">
        <f t="shared" si="2"/>
        <v>3</v>
      </c>
      <c r="J14" s="65">
        <f>VLOOKUP($A14,'Return Data'!$B$7:$R$2843,12,0)</f>
        <v>6.3348000000000004</v>
      </c>
      <c r="K14" s="66">
        <f t="shared" si="3"/>
        <v>2</v>
      </c>
      <c r="L14" s="65">
        <f>VLOOKUP($A14,'Return Data'!$B$7:$R$2843,13,0)</f>
        <v>6.7305000000000001</v>
      </c>
      <c r="M14" s="66">
        <f t="shared" si="4"/>
        <v>5</v>
      </c>
      <c r="N14" s="65">
        <f>VLOOKUP($A14,'Return Data'!$B$7:$R$2843,17,0)</f>
        <v>8.4742999999999995</v>
      </c>
      <c r="O14" s="66">
        <f t="shared" si="5"/>
        <v>12</v>
      </c>
      <c r="P14" s="65">
        <f>VLOOKUP($A14,'Return Data'!$B$7:$R$2843,14,0)</f>
        <v>8.6964000000000006</v>
      </c>
      <c r="Q14" s="66">
        <f t="shared" si="6"/>
        <v>13</v>
      </c>
      <c r="R14" s="65">
        <f>VLOOKUP($A14,'Return Data'!$B$7:$R$2843,16,0)</f>
        <v>8.8673000000000002</v>
      </c>
      <c r="S14" s="67">
        <f t="shared" si="7"/>
        <v>6</v>
      </c>
    </row>
    <row r="15" spans="1:19" x14ac:dyDescent="0.3">
      <c r="A15" s="82" t="s">
        <v>579</v>
      </c>
      <c r="B15" s="64">
        <f>VLOOKUP($A15,'Return Data'!$B$7:$R$2843,3,0)</f>
        <v>44368</v>
      </c>
      <c r="C15" s="65">
        <f>VLOOKUP($A15,'Return Data'!$B$7:$R$2843,4,0)</f>
        <v>19.785799999999998</v>
      </c>
      <c r="D15" s="65">
        <f>VLOOKUP($A15,'Return Data'!$B$7:$R$2843,9,0)</f>
        <v>3.1086</v>
      </c>
      <c r="E15" s="66">
        <f t="shared" si="0"/>
        <v>13</v>
      </c>
      <c r="F15" s="65">
        <f>VLOOKUP($A15,'Return Data'!$B$7:$R$2843,10,0)</f>
        <v>6.9355000000000002</v>
      </c>
      <c r="G15" s="66">
        <f t="shared" si="1"/>
        <v>13</v>
      </c>
      <c r="H15" s="65">
        <f>VLOOKUP($A15,'Return Data'!$B$7:$R$2843,11,0)</f>
        <v>3.7723</v>
      </c>
      <c r="I15" s="66">
        <f t="shared" si="2"/>
        <v>9</v>
      </c>
      <c r="J15" s="65">
        <f>VLOOKUP($A15,'Return Data'!$B$7:$R$2843,12,0)</f>
        <v>5.5419999999999998</v>
      </c>
      <c r="K15" s="66">
        <f t="shared" si="3"/>
        <v>12</v>
      </c>
      <c r="L15" s="65">
        <f>VLOOKUP($A15,'Return Data'!$B$7:$R$2843,13,0)</f>
        <v>6.0031999999999996</v>
      </c>
      <c r="M15" s="66">
        <f t="shared" si="4"/>
        <v>9</v>
      </c>
      <c r="N15" s="65">
        <f>VLOOKUP($A15,'Return Data'!$B$7:$R$2843,17,0)</f>
        <v>9.3352000000000004</v>
      </c>
      <c r="O15" s="66">
        <f t="shared" si="5"/>
        <v>3</v>
      </c>
      <c r="P15" s="65">
        <f>VLOOKUP($A15,'Return Data'!$B$7:$R$2843,14,0)</f>
        <v>9.8947000000000003</v>
      </c>
      <c r="Q15" s="66">
        <f t="shared" si="6"/>
        <v>2</v>
      </c>
      <c r="R15" s="65">
        <f>VLOOKUP($A15,'Return Data'!$B$7:$R$2843,16,0)</f>
        <v>8.5732999999999997</v>
      </c>
      <c r="S15" s="67">
        <f t="shared" si="7"/>
        <v>12</v>
      </c>
    </row>
    <row r="16" spans="1:19" x14ac:dyDescent="0.3">
      <c r="A16" s="82" t="s">
        <v>584</v>
      </c>
      <c r="B16" s="64">
        <f>VLOOKUP($A16,'Return Data'!$B$7:$R$2843,3,0)</f>
        <v>44368</v>
      </c>
      <c r="C16" s="65">
        <f>VLOOKUP($A16,'Return Data'!$B$7:$R$2843,4,0)</f>
        <v>1934.3432</v>
      </c>
      <c r="D16" s="65">
        <f>VLOOKUP($A16,'Return Data'!$B$7:$R$2843,9,0)</f>
        <v>5.2895000000000003</v>
      </c>
      <c r="E16" s="66">
        <f t="shared" si="0"/>
        <v>2</v>
      </c>
      <c r="F16" s="65">
        <f>VLOOKUP($A16,'Return Data'!$B$7:$R$2843,10,0)</f>
        <v>13.824999999999999</v>
      </c>
      <c r="G16" s="66">
        <f t="shared" si="1"/>
        <v>2</v>
      </c>
      <c r="H16" s="65">
        <f>VLOOKUP($A16,'Return Data'!$B$7:$R$2843,11,0)</f>
        <v>4.5845000000000002</v>
      </c>
      <c r="I16" s="66">
        <f t="shared" si="2"/>
        <v>2</v>
      </c>
      <c r="J16" s="65">
        <f>VLOOKUP($A16,'Return Data'!$B$7:$R$2843,12,0)</f>
        <v>5.6619999999999999</v>
      </c>
      <c r="K16" s="66">
        <f t="shared" si="3"/>
        <v>11</v>
      </c>
      <c r="L16" s="65">
        <f>VLOOKUP($A16,'Return Data'!$B$7:$R$2843,13,0)</f>
        <v>5.8638000000000003</v>
      </c>
      <c r="M16" s="66">
        <f t="shared" si="4"/>
        <v>10</v>
      </c>
      <c r="N16" s="65">
        <f>VLOOKUP($A16,'Return Data'!$B$7:$R$2843,17,0)</f>
        <v>8.3292000000000002</v>
      </c>
      <c r="O16" s="66">
        <f t="shared" si="5"/>
        <v>14</v>
      </c>
      <c r="P16" s="65">
        <f>VLOOKUP($A16,'Return Data'!$B$7:$R$2843,14,0)</f>
        <v>8.6020000000000003</v>
      </c>
      <c r="Q16" s="66">
        <f t="shared" si="6"/>
        <v>14</v>
      </c>
      <c r="R16" s="65">
        <f>VLOOKUP($A16,'Return Data'!$B$7:$R$2843,16,0)</f>
        <v>8.0495999999999999</v>
      </c>
      <c r="S16" s="67">
        <f t="shared" si="7"/>
        <v>16</v>
      </c>
    </row>
    <row r="17" spans="1:19" x14ac:dyDescent="0.3">
      <c r="A17" s="82" t="s">
        <v>586</v>
      </c>
      <c r="B17" s="64">
        <f>VLOOKUP($A17,'Return Data'!$B$7:$R$2843,3,0)</f>
        <v>44368</v>
      </c>
      <c r="C17" s="65">
        <f>VLOOKUP($A17,'Return Data'!$B$7:$R$2843,4,0)</f>
        <v>52.429900000000004</v>
      </c>
      <c r="D17" s="65">
        <f>VLOOKUP($A17,'Return Data'!$B$7:$R$2843,9,0)</f>
        <v>6.5079000000000002</v>
      </c>
      <c r="E17" s="66">
        <f t="shared" si="0"/>
        <v>1</v>
      </c>
      <c r="F17" s="65">
        <f>VLOOKUP($A17,'Return Data'!$B$7:$R$2843,10,0)</f>
        <v>10.034700000000001</v>
      </c>
      <c r="G17" s="66">
        <f t="shared" si="1"/>
        <v>3</v>
      </c>
      <c r="H17" s="65">
        <f>VLOOKUP($A17,'Return Data'!$B$7:$R$2843,11,0)</f>
        <v>3.9352999999999998</v>
      </c>
      <c r="I17" s="66">
        <f t="shared" si="2"/>
        <v>8</v>
      </c>
      <c r="J17" s="65">
        <f>VLOOKUP($A17,'Return Data'!$B$7:$R$2843,12,0)</f>
        <v>6.0305999999999997</v>
      </c>
      <c r="K17" s="66">
        <f t="shared" si="3"/>
        <v>6</v>
      </c>
      <c r="L17" s="65">
        <f>VLOOKUP($A17,'Return Data'!$B$7:$R$2843,13,0)</f>
        <v>6.7511999999999999</v>
      </c>
      <c r="M17" s="66">
        <f t="shared" si="4"/>
        <v>4</v>
      </c>
      <c r="N17" s="65">
        <f>VLOOKUP($A17,'Return Data'!$B$7:$R$2843,17,0)</f>
        <v>9.0009999999999994</v>
      </c>
      <c r="O17" s="66">
        <f t="shared" si="5"/>
        <v>5</v>
      </c>
      <c r="P17" s="65">
        <f>VLOOKUP($A17,'Return Data'!$B$7:$R$2843,14,0)</f>
        <v>9.5028000000000006</v>
      </c>
      <c r="Q17" s="66">
        <f t="shared" si="6"/>
        <v>4</v>
      </c>
      <c r="R17" s="65">
        <f>VLOOKUP($A17,'Return Data'!$B$7:$R$2843,16,0)</f>
        <v>8.9643999999999995</v>
      </c>
      <c r="S17" s="67">
        <f t="shared" si="7"/>
        <v>3</v>
      </c>
    </row>
    <row r="18" spans="1:19" x14ac:dyDescent="0.3">
      <c r="A18" s="82" t="s">
        <v>587</v>
      </c>
      <c r="B18" s="64">
        <f>VLOOKUP($A18,'Return Data'!$B$7:$R$2843,3,0)</f>
        <v>44368</v>
      </c>
      <c r="C18" s="65">
        <f>VLOOKUP($A18,'Return Data'!$B$7:$R$2843,4,0)</f>
        <v>20.395099999999999</v>
      </c>
      <c r="D18" s="65">
        <f>VLOOKUP($A18,'Return Data'!$B$7:$R$2843,9,0)</f>
        <v>3.1082999999999998</v>
      </c>
      <c r="E18" s="66">
        <f t="shared" si="0"/>
        <v>14</v>
      </c>
      <c r="F18" s="65">
        <f>VLOOKUP($A18,'Return Data'!$B$7:$R$2843,10,0)</f>
        <v>7.6925999999999997</v>
      </c>
      <c r="G18" s="66">
        <f t="shared" si="1"/>
        <v>12</v>
      </c>
      <c r="H18" s="65">
        <f>VLOOKUP($A18,'Return Data'!$B$7:$R$2843,11,0)</f>
        <v>3.4712000000000001</v>
      </c>
      <c r="I18" s="66">
        <f t="shared" si="2"/>
        <v>13</v>
      </c>
      <c r="J18" s="65">
        <f>VLOOKUP($A18,'Return Data'!$B$7:$R$2843,12,0)</f>
        <v>5.6733000000000002</v>
      </c>
      <c r="K18" s="66">
        <f t="shared" si="3"/>
        <v>10</v>
      </c>
      <c r="L18" s="65">
        <f>VLOOKUP($A18,'Return Data'!$B$7:$R$2843,13,0)</f>
        <v>5.8597999999999999</v>
      </c>
      <c r="M18" s="66">
        <f t="shared" si="4"/>
        <v>11</v>
      </c>
      <c r="N18" s="65">
        <f>VLOOKUP($A18,'Return Data'!$B$7:$R$2843,17,0)</f>
        <v>8.9850999999999992</v>
      </c>
      <c r="O18" s="66">
        <f t="shared" si="5"/>
        <v>6</v>
      </c>
      <c r="P18" s="65">
        <f>VLOOKUP($A18,'Return Data'!$B$7:$R$2843,14,0)</f>
        <v>8.7468000000000004</v>
      </c>
      <c r="Q18" s="66">
        <f t="shared" si="6"/>
        <v>12</v>
      </c>
      <c r="R18" s="65">
        <f>VLOOKUP($A18,'Return Data'!$B$7:$R$2843,16,0)</f>
        <v>8.4550999999999998</v>
      </c>
      <c r="S18" s="67">
        <f t="shared" si="7"/>
        <v>14</v>
      </c>
    </row>
    <row r="19" spans="1:19" x14ac:dyDescent="0.3">
      <c r="A19" s="82" t="s">
        <v>590</v>
      </c>
      <c r="B19" s="64">
        <f>VLOOKUP($A19,'Return Data'!$B$7:$R$2843,3,0)</f>
        <v>44368</v>
      </c>
      <c r="C19" s="65">
        <f>VLOOKUP($A19,'Return Data'!$B$7:$R$2843,4,0)</f>
        <v>29.233699999999999</v>
      </c>
      <c r="D19" s="65">
        <f>VLOOKUP($A19,'Return Data'!$B$7:$R$2843,9,0)</f>
        <v>2.8624999999999998</v>
      </c>
      <c r="E19" s="66">
        <f t="shared" si="0"/>
        <v>15</v>
      </c>
      <c r="F19" s="65">
        <f>VLOOKUP($A19,'Return Data'!$B$7:$R$2843,10,0)</f>
        <v>5.8391999999999999</v>
      </c>
      <c r="G19" s="66">
        <f t="shared" si="1"/>
        <v>16</v>
      </c>
      <c r="H19" s="65">
        <f>VLOOKUP($A19,'Return Data'!$B$7:$R$2843,11,0)</f>
        <v>2.9712999999999998</v>
      </c>
      <c r="I19" s="66">
        <f t="shared" si="2"/>
        <v>16</v>
      </c>
      <c r="J19" s="65">
        <f>VLOOKUP($A19,'Return Data'!$B$7:$R$2843,12,0)</f>
        <v>4.5822000000000003</v>
      </c>
      <c r="K19" s="66">
        <f t="shared" si="3"/>
        <v>16</v>
      </c>
      <c r="L19" s="65">
        <f>VLOOKUP($A19,'Return Data'!$B$7:$R$2843,13,0)</f>
        <v>4.8810000000000002</v>
      </c>
      <c r="M19" s="66">
        <f t="shared" si="4"/>
        <v>16</v>
      </c>
      <c r="N19" s="65">
        <f>VLOOKUP($A19,'Return Data'!$B$7:$R$2843,17,0)</f>
        <v>7.6882000000000001</v>
      </c>
      <c r="O19" s="66">
        <f t="shared" si="5"/>
        <v>15</v>
      </c>
      <c r="P19" s="65">
        <f>VLOOKUP($A19,'Return Data'!$B$7:$R$2843,14,0)</f>
        <v>8.5958000000000006</v>
      </c>
      <c r="Q19" s="66">
        <f t="shared" si="6"/>
        <v>15</v>
      </c>
      <c r="R19" s="65">
        <f>VLOOKUP($A19,'Return Data'!$B$7:$R$2843,16,0)</f>
        <v>8.0526</v>
      </c>
      <c r="S19" s="67">
        <f t="shared" si="7"/>
        <v>15</v>
      </c>
    </row>
    <row r="20" spans="1:19" x14ac:dyDescent="0.3">
      <c r="A20" s="82" t="s">
        <v>592</v>
      </c>
      <c r="B20" s="64">
        <f>VLOOKUP($A20,'Return Data'!$B$7:$R$2843,3,0)</f>
        <v>44368</v>
      </c>
      <c r="C20" s="65">
        <f>VLOOKUP($A20,'Return Data'!$B$7:$R$2843,4,0)</f>
        <v>16.668900000000001</v>
      </c>
      <c r="D20" s="65">
        <f>VLOOKUP($A20,'Return Data'!$B$7:$R$2843,9,0)</f>
        <v>3.8694000000000002</v>
      </c>
      <c r="E20" s="66">
        <f t="shared" si="0"/>
        <v>8</v>
      </c>
      <c r="F20" s="65">
        <f>VLOOKUP($A20,'Return Data'!$B$7:$R$2843,10,0)</f>
        <v>8.9098000000000006</v>
      </c>
      <c r="G20" s="66">
        <f t="shared" si="1"/>
        <v>6</v>
      </c>
      <c r="H20" s="65">
        <f>VLOOKUP($A20,'Return Data'!$B$7:$R$2843,11,0)</f>
        <v>4.1494999999999997</v>
      </c>
      <c r="I20" s="66">
        <f t="shared" si="2"/>
        <v>5</v>
      </c>
      <c r="J20" s="65">
        <f>VLOOKUP($A20,'Return Data'!$B$7:$R$2843,12,0)</f>
        <v>5.9962999999999997</v>
      </c>
      <c r="K20" s="66">
        <f t="shared" si="3"/>
        <v>7</v>
      </c>
      <c r="L20" s="65">
        <f>VLOOKUP($A20,'Return Data'!$B$7:$R$2843,13,0)</f>
        <v>6.3418999999999999</v>
      </c>
      <c r="M20" s="66">
        <f t="shared" si="4"/>
        <v>7</v>
      </c>
      <c r="N20" s="65">
        <f>VLOOKUP($A20,'Return Data'!$B$7:$R$2843,17,0)</f>
        <v>9.4346999999999994</v>
      </c>
      <c r="O20" s="66">
        <f t="shared" si="5"/>
        <v>2</v>
      </c>
      <c r="P20" s="65">
        <f>VLOOKUP($A20,'Return Data'!$B$7:$R$2843,14,0)</f>
        <v>9.6425000000000001</v>
      </c>
      <c r="Q20" s="66">
        <f t="shared" si="6"/>
        <v>3</v>
      </c>
      <c r="R20" s="65">
        <f>VLOOKUP($A20,'Return Data'!$B$7:$R$2843,16,0)</f>
        <v>8.7270000000000003</v>
      </c>
      <c r="S20" s="67">
        <f t="shared" si="7"/>
        <v>10</v>
      </c>
    </row>
    <row r="21" spans="1:19" x14ac:dyDescent="0.3">
      <c r="A21" s="82" t="s">
        <v>594</v>
      </c>
      <c r="B21" s="64">
        <f>VLOOKUP($A21,'Return Data'!$B$7:$R$2843,3,0)</f>
        <v>44368</v>
      </c>
      <c r="C21" s="65">
        <f>VLOOKUP($A21,'Return Data'!$B$7:$R$2843,4,0)</f>
        <v>20.0731</v>
      </c>
      <c r="D21" s="65">
        <f>VLOOKUP($A21,'Return Data'!$B$7:$R$2843,9,0)</f>
        <v>3.589</v>
      </c>
      <c r="E21" s="66">
        <f t="shared" si="0"/>
        <v>10</v>
      </c>
      <c r="F21" s="65">
        <f>VLOOKUP($A21,'Return Data'!$B$7:$R$2843,10,0)</f>
        <v>8.7993000000000006</v>
      </c>
      <c r="G21" s="66">
        <f t="shared" si="1"/>
        <v>8</v>
      </c>
      <c r="H21" s="65">
        <f>VLOOKUP($A21,'Return Data'!$B$7:$R$2843,11,0)</f>
        <v>4.1087999999999996</v>
      </c>
      <c r="I21" s="66">
        <f t="shared" si="2"/>
        <v>6</v>
      </c>
      <c r="J21" s="65">
        <f>VLOOKUP($A21,'Return Data'!$B$7:$R$2843,12,0)</f>
        <v>5.7472000000000003</v>
      </c>
      <c r="K21" s="66">
        <f t="shared" si="3"/>
        <v>9</v>
      </c>
      <c r="L21" s="65">
        <f>VLOOKUP($A21,'Return Data'!$B$7:$R$2843,13,0)</f>
        <v>6.2609000000000004</v>
      </c>
      <c r="M21" s="66">
        <f t="shared" si="4"/>
        <v>8</v>
      </c>
      <c r="N21" s="65">
        <f>VLOOKUP($A21,'Return Data'!$B$7:$R$2843,17,0)</f>
        <v>8.7612000000000005</v>
      </c>
      <c r="O21" s="66">
        <f t="shared" si="5"/>
        <v>9</v>
      </c>
      <c r="P21" s="65">
        <f>VLOOKUP($A21,'Return Data'!$B$7:$R$2843,14,0)</f>
        <v>9.2173999999999996</v>
      </c>
      <c r="Q21" s="66">
        <f t="shared" si="6"/>
        <v>8</v>
      </c>
      <c r="R21" s="65">
        <f>VLOOKUP($A21,'Return Data'!$B$7:$R$2843,16,0)</f>
        <v>8.7651000000000003</v>
      </c>
      <c r="S21" s="67">
        <f t="shared" si="7"/>
        <v>9</v>
      </c>
    </row>
    <row r="22" spans="1:19" x14ac:dyDescent="0.3">
      <c r="A22" s="82" t="s">
        <v>595</v>
      </c>
      <c r="B22" s="64">
        <f>VLOOKUP($A22,'Return Data'!$B$7:$R$2843,3,0)</f>
        <v>44368</v>
      </c>
      <c r="C22" s="65">
        <f>VLOOKUP($A22,'Return Data'!$B$7:$R$2843,4,0)</f>
        <v>2590.7013999999999</v>
      </c>
      <c r="D22" s="65">
        <f>VLOOKUP($A22,'Return Data'!$B$7:$R$2843,9,0)</f>
        <v>3.8593000000000002</v>
      </c>
      <c r="E22" s="66">
        <f t="shared" si="0"/>
        <v>9</v>
      </c>
      <c r="F22" s="65">
        <f>VLOOKUP($A22,'Return Data'!$B$7:$R$2843,10,0)</f>
        <v>7.8909000000000002</v>
      </c>
      <c r="G22" s="66">
        <f t="shared" si="1"/>
        <v>11</v>
      </c>
      <c r="H22" s="65">
        <f>VLOOKUP($A22,'Return Data'!$B$7:$R$2843,11,0)</f>
        <v>2.7206999999999999</v>
      </c>
      <c r="I22" s="66">
        <f t="shared" si="2"/>
        <v>17</v>
      </c>
      <c r="J22" s="65">
        <f>VLOOKUP($A22,'Return Data'!$B$7:$R$2843,12,0)</f>
        <v>5.5054999999999996</v>
      </c>
      <c r="K22" s="66">
        <f t="shared" si="3"/>
        <v>13</v>
      </c>
      <c r="L22" s="65">
        <f>VLOOKUP($A22,'Return Data'!$B$7:$R$2843,13,0)</f>
        <v>5.7483000000000004</v>
      </c>
      <c r="M22" s="66">
        <f t="shared" si="4"/>
        <v>12</v>
      </c>
      <c r="N22" s="65">
        <f>VLOOKUP($A22,'Return Data'!$B$7:$R$2843,17,0)</f>
        <v>8.5874000000000006</v>
      </c>
      <c r="O22" s="66">
        <f t="shared" si="5"/>
        <v>10</v>
      </c>
      <c r="P22" s="65">
        <f>VLOOKUP($A22,'Return Data'!$B$7:$R$2843,14,0)</f>
        <v>8.9070999999999998</v>
      </c>
      <c r="Q22" s="66">
        <f t="shared" si="6"/>
        <v>11</v>
      </c>
      <c r="R22" s="65">
        <f>VLOOKUP($A22,'Return Data'!$B$7:$R$2843,16,0)</f>
        <v>8.8071000000000002</v>
      </c>
      <c r="S22" s="67">
        <f t="shared" si="7"/>
        <v>7</v>
      </c>
    </row>
    <row r="23" spans="1:19" x14ac:dyDescent="0.3">
      <c r="A23" s="82" t="s">
        <v>598</v>
      </c>
      <c r="B23" s="64">
        <f>VLOOKUP($A23,'Return Data'!$B$7:$R$2843,3,0)</f>
        <v>44368</v>
      </c>
      <c r="C23" s="65">
        <f>VLOOKUP($A23,'Return Data'!$B$7:$R$2843,4,0)</f>
        <v>34.439799999999998</v>
      </c>
      <c r="D23" s="65">
        <f>VLOOKUP($A23,'Return Data'!$B$7:$R$2843,9,0)</f>
        <v>3.2292999999999998</v>
      </c>
      <c r="E23" s="66">
        <f t="shared" si="0"/>
        <v>12</v>
      </c>
      <c r="F23" s="65">
        <f>VLOOKUP($A23,'Return Data'!$B$7:$R$2843,10,0)</f>
        <v>3.6819000000000002</v>
      </c>
      <c r="G23" s="66">
        <f t="shared" si="1"/>
        <v>18</v>
      </c>
      <c r="H23" s="65">
        <f>VLOOKUP($A23,'Return Data'!$B$7:$R$2843,11,0)</f>
        <v>3.3744999999999998</v>
      </c>
      <c r="I23" s="66">
        <f t="shared" si="2"/>
        <v>14</v>
      </c>
      <c r="J23" s="65">
        <f>VLOOKUP($A23,'Return Data'!$B$7:$R$2843,12,0)</f>
        <v>3.9546000000000001</v>
      </c>
      <c r="K23" s="66">
        <f t="shared" si="3"/>
        <v>18</v>
      </c>
      <c r="L23" s="65">
        <f>VLOOKUP($A23,'Return Data'!$B$7:$R$2843,13,0)</f>
        <v>4.4173</v>
      </c>
      <c r="M23" s="66">
        <f t="shared" si="4"/>
        <v>18</v>
      </c>
      <c r="N23" s="65">
        <f>VLOOKUP($A23,'Return Data'!$B$7:$R$2843,17,0)</f>
        <v>7.2702999999999998</v>
      </c>
      <c r="O23" s="66">
        <f t="shared" si="5"/>
        <v>16</v>
      </c>
      <c r="P23" s="65">
        <f>VLOOKUP($A23,'Return Data'!$B$7:$R$2843,14,0)</f>
        <v>8.0765999999999991</v>
      </c>
      <c r="Q23" s="66">
        <f t="shared" si="6"/>
        <v>16</v>
      </c>
      <c r="R23" s="65">
        <f>VLOOKUP($A23,'Return Data'!$B$7:$R$2843,16,0)</f>
        <v>7.8350999999999997</v>
      </c>
      <c r="S23" s="67">
        <f t="shared" si="7"/>
        <v>17</v>
      </c>
    </row>
    <row r="24" spans="1:19" x14ac:dyDescent="0.3">
      <c r="A24" s="82" t="s">
        <v>599</v>
      </c>
      <c r="B24" s="64">
        <f>VLOOKUP($A24,'Return Data'!$B$7:$R$2843,3,0)</f>
        <v>44368</v>
      </c>
      <c r="C24" s="65">
        <f>VLOOKUP($A24,'Return Data'!$B$7:$R$2843,4,0)</f>
        <v>11.483000000000001</v>
      </c>
      <c r="D24" s="65">
        <f>VLOOKUP($A24,'Return Data'!$B$7:$R$2843,9,0)</f>
        <v>4.6013000000000002</v>
      </c>
      <c r="E24" s="66">
        <f t="shared" si="0"/>
        <v>6</v>
      </c>
      <c r="F24" s="65">
        <f>VLOOKUP($A24,'Return Data'!$B$7:$R$2843,10,0)</f>
        <v>9.7048000000000005</v>
      </c>
      <c r="G24" s="66">
        <f t="shared" si="1"/>
        <v>4</v>
      </c>
      <c r="H24" s="65">
        <f>VLOOKUP($A24,'Return Data'!$B$7:$R$2843,11,0)</f>
        <v>3.4916</v>
      </c>
      <c r="I24" s="66">
        <f t="shared" si="2"/>
        <v>12</v>
      </c>
      <c r="J24" s="65">
        <f>VLOOKUP($A24,'Return Data'!$B$7:$R$2843,12,0)</f>
        <v>6.2472000000000003</v>
      </c>
      <c r="K24" s="66">
        <f t="shared" si="3"/>
        <v>4</v>
      </c>
      <c r="L24" s="65">
        <f>VLOOKUP($A24,'Return Data'!$B$7:$R$2843,13,0)</f>
        <v>6.7744999999999997</v>
      </c>
      <c r="M24" s="66">
        <f t="shared" si="4"/>
        <v>3</v>
      </c>
      <c r="N24" s="65"/>
      <c r="O24" s="66"/>
      <c r="P24" s="65"/>
      <c r="Q24" s="66"/>
      <c r="R24" s="65">
        <f>VLOOKUP($A24,'Return Data'!$B$7:$R$2843,16,0)</f>
        <v>8.4814000000000007</v>
      </c>
      <c r="S24" s="67">
        <f t="shared" si="7"/>
        <v>13</v>
      </c>
    </row>
    <row r="25" spans="1:19" x14ac:dyDescent="0.3">
      <c r="A25" s="82" t="s">
        <v>601</v>
      </c>
      <c r="B25" s="64">
        <f>VLOOKUP($A25,'Return Data'!$B$7:$R$2843,3,0)</f>
        <v>44368</v>
      </c>
      <c r="C25" s="65">
        <f>VLOOKUP($A25,'Return Data'!$B$7:$R$2843,4,0)</f>
        <v>16.402799999999999</v>
      </c>
      <c r="D25" s="65">
        <f>VLOOKUP($A25,'Return Data'!$B$7:$R$2843,9,0)</f>
        <v>2.3447</v>
      </c>
      <c r="E25" s="66">
        <f t="shared" si="0"/>
        <v>16</v>
      </c>
      <c r="F25" s="65">
        <f>VLOOKUP($A25,'Return Data'!$B$7:$R$2843,10,0)</f>
        <v>5.2423000000000002</v>
      </c>
      <c r="G25" s="66">
        <f t="shared" si="1"/>
        <v>17</v>
      </c>
      <c r="H25" s="65">
        <f>VLOOKUP($A25,'Return Data'!$B$7:$R$2843,11,0)</f>
        <v>2.6046</v>
      </c>
      <c r="I25" s="66">
        <f t="shared" si="2"/>
        <v>18</v>
      </c>
      <c r="J25" s="65">
        <f>VLOOKUP($A25,'Return Data'!$B$7:$R$2843,12,0)</f>
        <v>4.1334</v>
      </c>
      <c r="K25" s="66">
        <f t="shared" si="3"/>
        <v>17</v>
      </c>
      <c r="L25" s="65">
        <f>VLOOKUP($A25,'Return Data'!$B$7:$R$2843,13,0)</f>
        <v>4.5686999999999998</v>
      </c>
      <c r="M25" s="66">
        <f t="shared" si="4"/>
        <v>17</v>
      </c>
      <c r="N25" s="65">
        <f>VLOOKUP($A25,'Return Data'!$B$7:$R$2843,17,0)</f>
        <v>6.6031000000000004</v>
      </c>
      <c r="O25" s="66">
        <f>RANK(N25,N$8:N$25,0)</f>
        <v>17</v>
      </c>
      <c r="P25" s="65">
        <f>VLOOKUP($A25,'Return Data'!$B$7:$R$2843,14,0)</f>
        <v>4.4545000000000003</v>
      </c>
      <c r="Q25" s="66">
        <f>RANK(P25,P$8:P$25,0)</f>
        <v>17</v>
      </c>
      <c r="R25" s="65">
        <f>VLOOKUP($A25,'Return Data'!$B$7:$R$2843,16,0)</f>
        <v>6.9320000000000004</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3.8576222222222216</v>
      </c>
      <c r="E27" s="88"/>
      <c r="F27" s="89">
        <f>AVERAGE(F8:F25)</f>
        <v>8.3111000000000033</v>
      </c>
      <c r="G27" s="88"/>
      <c r="H27" s="89">
        <f>AVERAGE(H8:H25)</f>
        <v>3.7309944444444452</v>
      </c>
      <c r="I27" s="88"/>
      <c r="J27" s="89">
        <f>AVERAGE(J8:J25)</f>
        <v>5.5883888888888897</v>
      </c>
      <c r="K27" s="88"/>
      <c r="L27" s="89">
        <f>AVERAGE(L8:L25)</f>
        <v>5.980433333333333</v>
      </c>
      <c r="M27" s="88"/>
      <c r="N27" s="89">
        <f>AVERAGE(N8:N25)</f>
        <v>8.6474764705882361</v>
      </c>
      <c r="O27" s="88"/>
      <c r="P27" s="89">
        <f>AVERAGE(P8:P25)</f>
        <v>8.9118117647058845</v>
      </c>
      <c r="Q27" s="88"/>
      <c r="R27" s="89">
        <f>AVERAGE(R8:R25)</f>
        <v>8.5750944444444457</v>
      </c>
      <c r="S27" s="90"/>
    </row>
    <row r="28" spans="1:19" x14ac:dyDescent="0.3">
      <c r="A28" s="87" t="s">
        <v>28</v>
      </c>
      <c r="B28" s="88"/>
      <c r="C28" s="88"/>
      <c r="D28" s="89">
        <f>MIN(D8:D25)</f>
        <v>2.2665000000000002</v>
      </c>
      <c r="E28" s="88"/>
      <c r="F28" s="89">
        <f>MIN(F8:F25)</f>
        <v>3.6819000000000002</v>
      </c>
      <c r="G28" s="88"/>
      <c r="H28" s="89">
        <f>MIN(H8:H25)</f>
        <v>2.6046</v>
      </c>
      <c r="I28" s="88"/>
      <c r="J28" s="89">
        <f>MIN(J8:J25)</f>
        <v>3.9546000000000001</v>
      </c>
      <c r="K28" s="88"/>
      <c r="L28" s="89">
        <f>MIN(L8:L25)</f>
        <v>4.4173</v>
      </c>
      <c r="M28" s="88"/>
      <c r="N28" s="89">
        <f>MIN(N8:N25)</f>
        <v>6.6031000000000004</v>
      </c>
      <c r="O28" s="88"/>
      <c r="P28" s="89">
        <f>MIN(P8:P25)</f>
        <v>4.4545000000000003</v>
      </c>
      <c r="Q28" s="88"/>
      <c r="R28" s="89">
        <f>MIN(R8:R25)</f>
        <v>6.9320000000000004</v>
      </c>
      <c r="S28" s="90"/>
    </row>
    <row r="29" spans="1:19" ht="15" thickBot="1" x14ac:dyDescent="0.35">
      <c r="A29" s="91" t="s">
        <v>29</v>
      </c>
      <c r="B29" s="92"/>
      <c r="C29" s="92"/>
      <c r="D29" s="93">
        <f>MAX(D8:D25)</f>
        <v>6.5079000000000002</v>
      </c>
      <c r="E29" s="92"/>
      <c r="F29" s="93">
        <f>MAX(F8:F25)</f>
        <v>13.987</v>
      </c>
      <c r="G29" s="92"/>
      <c r="H29" s="93">
        <f>MAX(H8:H25)</f>
        <v>4.8971</v>
      </c>
      <c r="I29" s="92"/>
      <c r="J29" s="93">
        <f>MAX(J8:J25)</f>
        <v>6.4139999999999997</v>
      </c>
      <c r="K29" s="92"/>
      <c r="L29" s="93">
        <f>MAX(L8:L25)</f>
        <v>7.202</v>
      </c>
      <c r="M29" s="92"/>
      <c r="N29" s="93">
        <f>MAX(N8:N25)</f>
        <v>10.576700000000001</v>
      </c>
      <c r="O29" s="92"/>
      <c r="P29" s="93">
        <f>MAX(P8:P25)</f>
        <v>10.7789</v>
      </c>
      <c r="Q29" s="92"/>
      <c r="R29" s="93">
        <f>MAX(R8:R25)</f>
        <v>9.4024000000000001</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44368</v>
      </c>
      <c r="C8" s="65">
        <f>VLOOKUP($A8,'Return Data'!$B$7:$R$2843,4,0)</f>
        <v>287.55040000000002</v>
      </c>
      <c r="D8" s="65">
        <f>VLOOKUP($A8,'Return Data'!$B$7:$R$2843,9,0)</f>
        <v>3.883</v>
      </c>
      <c r="E8" s="66">
        <f t="shared" ref="E8:E27" si="0">RANK(D8,D$8:D$27,0)</f>
        <v>8</v>
      </c>
      <c r="F8" s="65">
        <f>VLOOKUP($A8,'Return Data'!$B$7:$R$2843,10,0)</f>
        <v>8.7405000000000008</v>
      </c>
      <c r="G8" s="66">
        <f t="shared" ref="G8:G27" si="1">RANK(F8,F$8:F$27,0)</f>
        <v>6</v>
      </c>
      <c r="H8" s="65">
        <f>VLOOKUP($A8,'Return Data'!$B$7:$R$2843,11,0)</f>
        <v>3.3873000000000002</v>
      </c>
      <c r="I8" s="66">
        <f t="shared" ref="I8:I27" si="2">RANK(H8,H$8:H$27,0)</f>
        <v>12</v>
      </c>
      <c r="J8" s="65">
        <f>VLOOKUP($A8,'Return Data'!$B$7:$R$2843,12,0)</f>
        <v>5.7034000000000002</v>
      </c>
      <c r="K8" s="66">
        <f t="shared" ref="K8:K27" si="3">RANK(J8,J$8:J$27,0)</f>
        <v>7</v>
      </c>
      <c r="L8" s="65">
        <f>VLOOKUP($A8,'Return Data'!$B$7:$R$2843,13,0)</f>
        <v>6.1866000000000003</v>
      </c>
      <c r="M8" s="66">
        <f t="shared" ref="M8:M25" si="4">RANK(L8,L$8:L$27,0)</f>
        <v>8</v>
      </c>
      <c r="N8" s="65">
        <f>VLOOKUP($A8,'Return Data'!$B$7:$R$2843,17,0)</f>
        <v>8.5574999999999992</v>
      </c>
      <c r="O8" s="66">
        <f t="shared" ref="O8:O23" si="5">RANK(N8,N$8:N$27,0)</f>
        <v>7</v>
      </c>
      <c r="P8" s="65">
        <f>VLOOKUP($A8,'Return Data'!$B$7:$R$2843,14,0)</f>
        <v>8.9147999999999996</v>
      </c>
      <c r="Q8" s="66">
        <f t="shared" ref="Q8:Q23" si="6">RANK(P8,P$8:P$27,0)</f>
        <v>7</v>
      </c>
      <c r="R8" s="65">
        <f>VLOOKUP($A8,'Return Data'!$B$7:$R$2843,16,0)</f>
        <v>8.3656000000000006</v>
      </c>
      <c r="S8" s="67">
        <f t="shared" ref="S8:S27" si="7">RANK(R8,R$8:R$27,0)</f>
        <v>9</v>
      </c>
    </row>
    <row r="9" spans="1:19" x14ac:dyDescent="0.3">
      <c r="A9" s="82" t="s">
        <v>568</v>
      </c>
      <c r="B9" s="64">
        <f>VLOOKUP($A9,'Return Data'!$B$7:$R$2843,3,0)</f>
        <v>44368</v>
      </c>
      <c r="C9" s="65">
        <f>VLOOKUP($A9,'Return Data'!$B$7:$R$2843,4,0)</f>
        <v>2081.7328000000002</v>
      </c>
      <c r="D9" s="65">
        <f>VLOOKUP($A9,'Return Data'!$B$7:$R$2843,9,0)</f>
        <v>2.9649000000000001</v>
      </c>
      <c r="E9" s="66">
        <f t="shared" si="0"/>
        <v>14</v>
      </c>
      <c r="F9" s="65">
        <f>VLOOKUP($A9,'Return Data'!$B$7:$R$2843,10,0)</f>
        <v>5.9356999999999998</v>
      </c>
      <c r="G9" s="66">
        <f t="shared" si="1"/>
        <v>17</v>
      </c>
      <c r="H9" s="65">
        <f>VLOOKUP($A9,'Return Data'!$B$7:$R$2843,11,0)</f>
        <v>3.3229000000000002</v>
      </c>
      <c r="I9" s="66">
        <f t="shared" si="2"/>
        <v>13</v>
      </c>
      <c r="J9" s="65">
        <f>VLOOKUP($A9,'Return Data'!$B$7:$R$2843,12,0)</f>
        <v>4.8356000000000003</v>
      </c>
      <c r="K9" s="66">
        <f t="shared" si="3"/>
        <v>17</v>
      </c>
      <c r="L9" s="65">
        <f>VLOOKUP($A9,'Return Data'!$B$7:$R$2843,13,0)</f>
        <v>5.2880000000000003</v>
      </c>
      <c r="M9" s="66">
        <f t="shared" si="4"/>
        <v>15</v>
      </c>
      <c r="N9" s="65">
        <f>VLOOKUP($A9,'Return Data'!$B$7:$R$2843,17,0)</f>
        <v>8.2039000000000009</v>
      </c>
      <c r="O9" s="66">
        <f t="shared" si="5"/>
        <v>10</v>
      </c>
      <c r="P9" s="65">
        <f>VLOOKUP($A9,'Return Data'!$B$7:$R$2843,14,0)</f>
        <v>8.8302999999999994</v>
      </c>
      <c r="Q9" s="66">
        <f t="shared" si="6"/>
        <v>8</v>
      </c>
      <c r="R9" s="65">
        <f>VLOOKUP($A9,'Return Data'!$B$7:$R$2843,16,0)</f>
        <v>8.4474999999999998</v>
      </c>
      <c r="S9" s="67">
        <f t="shared" si="7"/>
        <v>6</v>
      </c>
    </row>
    <row r="10" spans="1:19" x14ac:dyDescent="0.3">
      <c r="A10" s="82" t="s">
        <v>570</v>
      </c>
      <c r="B10" s="64">
        <f>VLOOKUP($A10,'Return Data'!$B$7:$R$2843,3,0)</f>
        <v>44368</v>
      </c>
      <c r="C10" s="65">
        <f>VLOOKUP($A10,'Return Data'!$B$7:$R$2843,4,0)</f>
        <v>18.9465</v>
      </c>
      <c r="D10" s="65">
        <f>VLOOKUP($A10,'Return Data'!$B$7:$R$2843,9,0)</f>
        <v>2.0419</v>
      </c>
      <c r="E10" s="66">
        <f t="shared" si="0"/>
        <v>19</v>
      </c>
      <c r="F10" s="65">
        <f>VLOOKUP($A10,'Return Data'!$B$7:$R$2843,10,0)</f>
        <v>6.5183</v>
      </c>
      <c r="G10" s="66">
        <f t="shared" si="1"/>
        <v>16</v>
      </c>
      <c r="H10" s="65">
        <f>VLOOKUP($A10,'Return Data'!$B$7:$R$2843,11,0)</f>
        <v>2.8567999999999998</v>
      </c>
      <c r="I10" s="66">
        <f t="shared" si="2"/>
        <v>17</v>
      </c>
      <c r="J10" s="65">
        <f>VLOOKUP($A10,'Return Data'!$B$7:$R$2843,12,0)</f>
        <v>5.1802000000000001</v>
      </c>
      <c r="K10" s="66">
        <f t="shared" si="3"/>
        <v>15</v>
      </c>
      <c r="L10" s="65">
        <f>VLOOKUP($A10,'Return Data'!$B$7:$R$2843,13,0)</f>
        <v>5.2064000000000004</v>
      </c>
      <c r="M10" s="66">
        <f t="shared" si="4"/>
        <v>17</v>
      </c>
      <c r="N10" s="65">
        <f>VLOOKUP($A10,'Return Data'!$B$7:$R$2843,17,0)</f>
        <v>8.5940999999999992</v>
      </c>
      <c r="O10" s="66">
        <f t="shared" si="5"/>
        <v>6</v>
      </c>
      <c r="P10" s="65">
        <f>VLOOKUP($A10,'Return Data'!$B$7:$R$2843,14,0)</f>
        <v>8.8270999999999997</v>
      </c>
      <c r="Q10" s="66">
        <f t="shared" si="6"/>
        <v>9</v>
      </c>
      <c r="R10" s="65">
        <f>VLOOKUP($A10,'Return Data'!$B$7:$R$2843,16,0)</f>
        <v>8.5691000000000006</v>
      </c>
      <c r="S10" s="67">
        <f t="shared" si="7"/>
        <v>4</v>
      </c>
    </row>
    <row r="11" spans="1:19" x14ac:dyDescent="0.3">
      <c r="A11" s="82" t="s">
        <v>572</v>
      </c>
      <c r="B11" s="64">
        <f>VLOOKUP($A11,'Return Data'!$B$7:$R$2843,3,0)</f>
        <v>44368</v>
      </c>
      <c r="C11" s="65">
        <f>VLOOKUP($A11,'Return Data'!$B$7:$R$2843,4,0)</f>
        <v>19.3919</v>
      </c>
      <c r="D11" s="65">
        <f>VLOOKUP($A11,'Return Data'!$B$7:$R$2843,9,0)</f>
        <v>4.9570999999999996</v>
      </c>
      <c r="E11" s="66">
        <f t="shared" si="0"/>
        <v>3</v>
      </c>
      <c r="F11" s="65">
        <f>VLOOKUP($A11,'Return Data'!$B$7:$R$2843,10,0)</f>
        <v>13.6663</v>
      </c>
      <c r="G11" s="66">
        <f t="shared" si="1"/>
        <v>2</v>
      </c>
      <c r="H11" s="65">
        <f>VLOOKUP($A11,'Return Data'!$B$7:$R$2843,11,0)</f>
        <v>4.5673000000000004</v>
      </c>
      <c r="I11" s="66">
        <f t="shared" si="2"/>
        <v>2</v>
      </c>
      <c r="J11" s="65">
        <f>VLOOKUP($A11,'Return Data'!$B$7:$R$2843,12,0)</f>
        <v>6.0658000000000003</v>
      </c>
      <c r="K11" s="66">
        <f t="shared" si="3"/>
        <v>3</v>
      </c>
      <c r="L11" s="65">
        <f>VLOOKUP($A11,'Return Data'!$B$7:$R$2843,13,0)</f>
        <v>6.5137999999999998</v>
      </c>
      <c r="M11" s="66">
        <f t="shared" si="4"/>
        <v>4</v>
      </c>
      <c r="N11" s="65">
        <f>VLOOKUP($A11,'Return Data'!$B$7:$R$2843,17,0)</f>
        <v>10.196899999999999</v>
      </c>
      <c r="O11" s="66">
        <f t="shared" si="5"/>
        <v>1</v>
      </c>
      <c r="P11" s="65">
        <f>VLOOKUP($A11,'Return Data'!$B$7:$R$2843,14,0)</f>
        <v>10.4496</v>
      </c>
      <c r="Q11" s="66">
        <f t="shared" si="6"/>
        <v>1</v>
      </c>
      <c r="R11" s="65">
        <f>VLOOKUP($A11,'Return Data'!$B$7:$R$2843,16,0)</f>
        <v>8.8908000000000005</v>
      </c>
      <c r="S11" s="67">
        <f t="shared" si="7"/>
        <v>2</v>
      </c>
    </row>
    <row r="12" spans="1:19" x14ac:dyDescent="0.3">
      <c r="A12" s="82" t="s">
        <v>573</v>
      </c>
      <c r="B12" s="64">
        <f>VLOOKUP($A12,'Return Data'!$B$7:$R$2843,3,0)</f>
        <v>44368</v>
      </c>
      <c r="C12" s="65">
        <f>VLOOKUP($A12,'Return Data'!$B$7:$R$2843,4,0)</f>
        <v>17.733000000000001</v>
      </c>
      <c r="D12" s="65">
        <f>VLOOKUP($A12,'Return Data'!$B$7:$R$2843,9,0)</f>
        <v>1.9885999999999999</v>
      </c>
      <c r="E12" s="66">
        <f t="shared" si="0"/>
        <v>20</v>
      </c>
      <c r="F12" s="65">
        <f>VLOOKUP($A12,'Return Data'!$B$7:$R$2843,10,0)</f>
        <v>7.718</v>
      </c>
      <c r="G12" s="66">
        <f t="shared" si="1"/>
        <v>10</v>
      </c>
      <c r="H12" s="65">
        <f>VLOOKUP($A12,'Return Data'!$B$7:$R$2843,11,0)</f>
        <v>3.6738</v>
      </c>
      <c r="I12" s="66">
        <f t="shared" si="2"/>
        <v>7</v>
      </c>
      <c r="J12" s="65">
        <f>VLOOKUP($A12,'Return Data'!$B$7:$R$2843,12,0)</f>
        <v>5.4873000000000003</v>
      </c>
      <c r="K12" s="66">
        <f t="shared" si="3"/>
        <v>10</v>
      </c>
      <c r="L12" s="65">
        <f>VLOOKUP($A12,'Return Data'!$B$7:$R$2843,13,0)</f>
        <v>5.3935000000000004</v>
      </c>
      <c r="M12" s="66">
        <f t="shared" si="4"/>
        <v>14</v>
      </c>
      <c r="N12" s="65">
        <f>VLOOKUP($A12,'Return Data'!$B$7:$R$2843,17,0)</f>
        <v>8.0574999999999992</v>
      </c>
      <c r="O12" s="66">
        <f t="shared" si="5"/>
        <v>12</v>
      </c>
      <c r="P12" s="65">
        <f>VLOOKUP($A12,'Return Data'!$B$7:$R$2843,14,0)</f>
        <v>9.0216999999999992</v>
      </c>
      <c r="Q12" s="66">
        <f t="shared" si="6"/>
        <v>5</v>
      </c>
      <c r="R12" s="65">
        <f>VLOOKUP($A12,'Return Data'!$B$7:$R$2843,16,0)</f>
        <v>8.3274000000000008</v>
      </c>
      <c r="S12" s="67">
        <f t="shared" si="7"/>
        <v>11</v>
      </c>
    </row>
    <row r="13" spans="1:19" x14ac:dyDescent="0.3">
      <c r="A13" s="82" t="s">
        <v>576</v>
      </c>
      <c r="B13" s="64">
        <f>VLOOKUP($A13,'Return Data'!$B$7:$R$2843,3,0)</f>
        <v>44368</v>
      </c>
      <c r="C13" s="65">
        <f>VLOOKUP($A13,'Return Data'!$B$7:$R$2843,4,0)</f>
        <v>18.1204</v>
      </c>
      <c r="D13" s="65">
        <f>VLOOKUP($A13,'Return Data'!$B$7:$R$2843,9,0)</f>
        <v>4.4612999999999996</v>
      </c>
      <c r="E13" s="66">
        <f t="shared" si="0"/>
        <v>5</v>
      </c>
      <c r="F13" s="65">
        <f>VLOOKUP($A13,'Return Data'!$B$7:$R$2843,10,0)</f>
        <v>8.3575999999999997</v>
      </c>
      <c r="G13" s="66">
        <f t="shared" si="1"/>
        <v>8</v>
      </c>
      <c r="H13" s="65">
        <f>VLOOKUP($A13,'Return Data'!$B$7:$R$2843,11,0)</f>
        <v>3.7683</v>
      </c>
      <c r="I13" s="66">
        <f t="shared" si="2"/>
        <v>6</v>
      </c>
      <c r="J13" s="65">
        <f>VLOOKUP($A13,'Return Data'!$B$7:$R$2843,12,0)</f>
        <v>5.8152999999999997</v>
      </c>
      <c r="K13" s="66">
        <f t="shared" si="3"/>
        <v>5</v>
      </c>
      <c r="L13" s="65">
        <f>VLOOKUP($A13,'Return Data'!$B$7:$R$2843,13,0)</f>
        <v>6.7126999999999999</v>
      </c>
      <c r="M13" s="66">
        <f t="shared" si="4"/>
        <v>2</v>
      </c>
      <c r="N13" s="65">
        <f>VLOOKUP($A13,'Return Data'!$B$7:$R$2843,17,0)</f>
        <v>8.7281999999999993</v>
      </c>
      <c r="O13" s="66">
        <f t="shared" si="5"/>
        <v>4</v>
      </c>
      <c r="P13" s="65">
        <f>VLOOKUP($A13,'Return Data'!$B$7:$R$2843,14,0)</f>
        <v>8.9463000000000008</v>
      </c>
      <c r="Q13" s="66">
        <f t="shared" si="6"/>
        <v>6</v>
      </c>
      <c r="R13" s="65">
        <f>VLOOKUP($A13,'Return Data'!$B$7:$R$2843,16,0)</f>
        <v>8.5525000000000002</v>
      </c>
      <c r="S13" s="67">
        <f t="shared" si="7"/>
        <v>5</v>
      </c>
    </row>
    <row r="14" spans="1:19" x14ac:dyDescent="0.3">
      <c r="A14" s="82" t="s">
        <v>577</v>
      </c>
      <c r="B14" s="64">
        <f>VLOOKUP($A14,'Return Data'!$B$7:$R$2843,3,0)</f>
        <v>44368</v>
      </c>
      <c r="C14" s="65">
        <f>VLOOKUP($A14,'Return Data'!$B$7:$R$2843,4,0)</f>
        <v>25.349799999999998</v>
      </c>
      <c r="D14" s="65">
        <f>VLOOKUP($A14,'Return Data'!$B$7:$R$2843,9,0)</f>
        <v>4.3541999999999996</v>
      </c>
      <c r="E14" s="66">
        <f t="shared" si="0"/>
        <v>6</v>
      </c>
      <c r="F14" s="65">
        <f>VLOOKUP($A14,'Return Data'!$B$7:$R$2843,10,0)</f>
        <v>7.6058000000000003</v>
      </c>
      <c r="G14" s="66">
        <f t="shared" si="1"/>
        <v>12</v>
      </c>
      <c r="H14" s="65">
        <f>VLOOKUP($A14,'Return Data'!$B$7:$R$2843,11,0)</f>
        <v>3.8765000000000001</v>
      </c>
      <c r="I14" s="66">
        <f t="shared" si="2"/>
        <v>5</v>
      </c>
      <c r="J14" s="65">
        <f>VLOOKUP($A14,'Return Data'!$B$7:$R$2843,12,0)</f>
        <v>5.8605</v>
      </c>
      <c r="K14" s="66">
        <f t="shared" si="3"/>
        <v>4</v>
      </c>
      <c r="L14" s="65">
        <f>VLOOKUP($A14,'Return Data'!$B$7:$R$2843,13,0)</f>
        <v>6.2470999999999997</v>
      </c>
      <c r="M14" s="66">
        <f t="shared" si="4"/>
        <v>7</v>
      </c>
      <c r="N14" s="65">
        <f>VLOOKUP($A14,'Return Data'!$B$7:$R$2843,17,0)</f>
        <v>7.9810999999999996</v>
      </c>
      <c r="O14" s="66">
        <f t="shared" si="5"/>
        <v>13</v>
      </c>
      <c r="P14" s="65">
        <f>VLOOKUP($A14,'Return Data'!$B$7:$R$2843,14,0)</f>
        <v>8.2164000000000001</v>
      </c>
      <c r="Q14" s="66">
        <f t="shared" si="6"/>
        <v>13</v>
      </c>
      <c r="R14" s="65">
        <f>VLOOKUP($A14,'Return Data'!$B$7:$R$2843,16,0)</f>
        <v>8.4425000000000008</v>
      </c>
      <c r="S14" s="67">
        <f t="shared" si="7"/>
        <v>7</v>
      </c>
    </row>
    <row r="15" spans="1:19" x14ac:dyDescent="0.3">
      <c r="A15" s="82" t="s">
        <v>580</v>
      </c>
      <c r="B15" s="64">
        <f>VLOOKUP($A15,'Return Data'!$B$7:$R$2843,3,0)</f>
        <v>44368</v>
      </c>
      <c r="C15" s="65">
        <f>VLOOKUP($A15,'Return Data'!$B$7:$R$2843,4,0)</f>
        <v>19.4621</v>
      </c>
      <c r="D15" s="65">
        <f>VLOOKUP($A15,'Return Data'!$B$7:$R$2843,9,0)</f>
        <v>2.7833999999999999</v>
      </c>
      <c r="E15" s="66">
        <f t="shared" si="0"/>
        <v>15</v>
      </c>
      <c r="F15" s="65">
        <f>VLOOKUP($A15,'Return Data'!$B$7:$R$2843,10,0)</f>
        <v>6.6087999999999996</v>
      </c>
      <c r="G15" s="66">
        <f t="shared" si="1"/>
        <v>15</v>
      </c>
      <c r="H15" s="65">
        <f>VLOOKUP($A15,'Return Data'!$B$7:$R$2843,11,0)</f>
        <v>3.4432</v>
      </c>
      <c r="I15" s="66">
        <f t="shared" si="2"/>
        <v>11</v>
      </c>
      <c r="J15" s="65">
        <f>VLOOKUP($A15,'Return Data'!$B$7:$R$2843,12,0)</f>
        <v>5.1977000000000002</v>
      </c>
      <c r="K15" s="66">
        <f t="shared" si="3"/>
        <v>14</v>
      </c>
      <c r="L15" s="65">
        <f>VLOOKUP($A15,'Return Data'!$B$7:$R$2843,13,0)</f>
        <v>5.6489000000000003</v>
      </c>
      <c r="M15" s="66">
        <f t="shared" si="4"/>
        <v>11</v>
      </c>
      <c r="N15" s="65">
        <f>VLOOKUP($A15,'Return Data'!$B$7:$R$2843,17,0)</f>
        <v>8.9673999999999996</v>
      </c>
      <c r="O15" s="66">
        <f t="shared" si="5"/>
        <v>2</v>
      </c>
      <c r="P15" s="65">
        <f>VLOOKUP($A15,'Return Data'!$B$7:$R$2843,14,0)</f>
        <v>9.5594000000000001</v>
      </c>
      <c r="Q15" s="66">
        <f t="shared" si="6"/>
        <v>2</v>
      </c>
      <c r="R15" s="65">
        <f>VLOOKUP($A15,'Return Data'!$B$7:$R$2843,16,0)</f>
        <v>8.3575999999999997</v>
      </c>
      <c r="S15" s="67">
        <f t="shared" si="7"/>
        <v>10</v>
      </c>
    </row>
    <row r="16" spans="1:19" x14ac:dyDescent="0.3">
      <c r="A16" s="82" t="s">
        <v>583</v>
      </c>
      <c r="B16" s="64">
        <f>VLOOKUP($A16,'Return Data'!$B$7:$R$2843,3,0)</f>
        <v>44368</v>
      </c>
      <c r="C16" s="65">
        <f>VLOOKUP($A16,'Return Data'!$B$7:$R$2843,4,0)</f>
        <v>1834.0154</v>
      </c>
      <c r="D16" s="65">
        <f>VLOOKUP($A16,'Return Data'!$B$7:$R$2843,9,0)</f>
        <v>4.8779000000000003</v>
      </c>
      <c r="E16" s="66">
        <f t="shared" si="0"/>
        <v>4</v>
      </c>
      <c r="F16" s="65">
        <f>VLOOKUP($A16,'Return Data'!$B$7:$R$2843,10,0)</f>
        <v>13.393800000000001</v>
      </c>
      <c r="G16" s="66">
        <f t="shared" si="1"/>
        <v>3</v>
      </c>
      <c r="H16" s="65">
        <f>VLOOKUP($A16,'Return Data'!$B$7:$R$2843,11,0)</f>
        <v>4.1562999999999999</v>
      </c>
      <c r="I16" s="66">
        <f t="shared" si="2"/>
        <v>4</v>
      </c>
      <c r="J16" s="65">
        <f>VLOOKUP($A16,'Return Data'!$B$7:$R$2843,12,0)</f>
        <v>5.2257999999999996</v>
      </c>
      <c r="K16" s="66">
        <f t="shared" si="3"/>
        <v>13</v>
      </c>
      <c r="L16" s="65">
        <f>VLOOKUP($A16,'Return Data'!$B$7:$R$2843,13,0)</f>
        <v>5.4211</v>
      </c>
      <c r="M16" s="66">
        <f t="shared" si="4"/>
        <v>13</v>
      </c>
      <c r="N16" s="65">
        <f>VLOOKUP($A16,'Return Data'!$B$7:$R$2843,17,0)</f>
        <v>7.8522999999999996</v>
      </c>
      <c r="O16" s="66">
        <f t="shared" si="5"/>
        <v>14</v>
      </c>
      <c r="P16" s="65">
        <f>VLOOKUP($A16,'Return Data'!$B$7:$R$2843,14,0)</f>
        <v>8.1387</v>
      </c>
      <c r="Q16" s="66">
        <f t="shared" si="6"/>
        <v>14</v>
      </c>
      <c r="R16" s="65">
        <f>VLOOKUP($A16,'Return Data'!$B$7:$R$2843,16,0)</f>
        <v>7.4122000000000003</v>
      </c>
      <c r="S16" s="67">
        <f t="shared" si="7"/>
        <v>18</v>
      </c>
    </row>
    <row r="17" spans="1:19" x14ac:dyDescent="0.3">
      <c r="A17" s="82" t="s">
        <v>585</v>
      </c>
      <c r="B17" s="64">
        <f>VLOOKUP($A17,'Return Data'!$B$7:$R$2843,3,0)</f>
        <v>44368</v>
      </c>
      <c r="C17" s="65">
        <f>VLOOKUP($A17,'Return Data'!$B$7:$R$2843,4,0)</f>
        <v>51.153599999999997</v>
      </c>
      <c r="D17" s="65">
        <f>VLOOKUP($A17,'Return Data'!$B$7:$R$2843,9,0)</f>
        <v>6.1058000000000003</v>
      </c>
      <c r="E17" s="66">
        <f t="shared" si="0"/>
        <v>1</v>
      </c>
      <c r="F17" s="65">
        <f>VLOOKUP($A17,'Return Data'!$B$7:$R$2843,10,0)</f>
        <v>9.6161999999999992</v>
      </c>
      <c r="G17" s="66">
        <f t="shared" si="1"/>
        <v>4</v>
      </c>
      <c r="H17" s="65">
        <f>VLOOKUP($A17,'Return Data'!$B$7:$R$2843,11,0)</f>
        <v>3.5116999999999998</v>
      </c>
      <c r="I17" s="66">
        <f t="shared" si="2"/>
        <v>10</v>
      </c>
      <c r="J17" s="65">
        <f>VLOOKUP($A17,'Return Data'!$B$7:$R$2843,12,0)</f>
        <v>5.5968</v>
      </c>
      <c r="K17" s="66">
        <f t="shared" si="3"/>
        <v>8</v>
      </c>
      <c r="L17" s="65">
        <f>VLOOKUP($A17,'Return Data'!$B$7:$R$2843,13,0)</f>
        <v>6.3041999999999998</v>
      </c>
      <c r="M17" s="66">
        <f t="shared" si="4"/>
        <v>5</v>
      </c>
      <c r="N17" s="65">
        <f>VLOOKUP($A17,'Return Data'!$B$7:$R$2843,17,0)</f>
        <v>8.6051000000000002</v>
      </c>
      <c r="O17" s="66">
        <f t="shared" si="5"/>
        <v>5</v>
      </c>
      <c r="P17" s="65">
        <f>VLOOKUP($A17,'Return Data'!$B$7:$R$2843,14,0)</f>
        <v>9.1129999999999995</v>
      </c>
      <c r="Q17" s="66">
        <f t="shared" si="6"/>
        <v>4</v>
      </c>
      <c r="R17" s="65">
        <f>VLOOKUP($A17,'Return Data'!$B$7:$R$2843,16,0)</f>
        <v>7.5263999999999998</v>
      </c>
      <c r="S17" s="67">
        <f t="shared" si="7"/>
        <v>16</v>
      </c>
    </row>
    <row r="18" spans="1:19" x14ac:dyDescent="0.3">
      <c r="A18" s="82" t="s">
        <v>588</v>
      </c>
      <c r="B18" s="64">
        <f>VLOOKUP($A18,'Return Data'!$B$7:$R$2843,3,0)</f>
        <v>44368</v>
      </c>
      <c r="C18" s="65">
        <f>VLOOKUP($A18,'Return Data'!$B$7:$R$2843,4,0)</f>
        <v>19.660699999999999</v>
      </c>
      <c r="D18" s="65">
        <f>VLOOKUP($A18,'Return Data'!$B$7:$R$2843,9,0)</f>
        <v>2.7191000000000001</v>
      </c>
      <c r="E18" s="66">
        <f t="shared" si="0"/>
        <v>16</v>
      </c>
      <c r="F18" s="65">
        <f>VLOOKUP($A18,'Return Data'!$B$7:$R$2843,10,0)</f>
        <v>7.3</v>
      </c>
      <c r="G18" s="66">
        <f t="shared" si="1"/>
        <v>14</v>
      </c>
      <c r="H18" s="65">
        <f>VLOOKUP($A18,'Return Data'!$B$7:$R$2843,11,0)</f>
        <v>3.0729000000000002</v>
      </c>
      <c r="I18" s="66">
        <f t="shared" si="2"/>
        <v>15</v>
      </c>
      <c r="J18" s="65">
        <f>VLOOKUP($A18,'Return Data'!$B$7:$R$2843,12,0)</f>
        <v>5.2629000000000001</v>
      </c>
      <c r="K18" s="66">
        <f t="shared" si="3"/>
        <v>12</v>
      </c>
      <c r="L18" s="65">
        <f>VLOOKUP($A18,'Return Data'!$B$7:$R$2843,13,0)</f>
        <v>5.4414999999999996</v>
      </c>
      <c r="M18" s="66">
        <f t="shared" si="4"/>
        <v>12</v>
      </c>
      <c r="N18" s="65">
        <f>VLOOKUP($A18,'Return Data'!$B$7:$R$2843,17,0)</f>
        <v>8.5556999999999999</v>
      </c>
      <c r="O18" s="66">
        <f t="shared" si="5"/>
        <v>8</v>
      </c>
      <c r="P18" s="65">
        <f>VLOOKUP($A18,'Return Data'!$B$7:$R$2843,14,0)</f>
        <v>8.31</v>
      </c>
      <c r="Q18" s="66">
        <f t="shared" si="6"/>
        <v>12</v>
      </c>
      <c r="R18" s="65">
        <f>VLOOKUP($A18,'Return Data'!$B$7:$R$2843,16,0)</f>
        <v>5.0350999999999999</v>
      </c>
      <c r="S18" s="67">
        <f t="shared" si="7"/>
        <v>20</v>
      </c>
    </row>
    <row r="19" spans="1:19" x14ac:dyDescent="0.3">
      <c r="A19" s="82" t="s">
        <v>589</v>
      </c>
      <c r="B19" s="64">
        <f>VLOOKUP($A19,'Return Data'!$B$7:$R$2843,3,0)</f>
        <v>44368</v>
      </c>
      <c r="C19" s="65">
        <f>VLOOKUP($A19,'Return Data'!$B$7:$R$2843,4,0)</f>
        <v>27.6861</v>
      </c>
      <c r="D19" s="65">
        <f>VLOOKUP($A19,'Return Data'!$B$7:$R$2843,9,0)</f>
        <v>2.3138000000000001</v>
      </c>
      <c r="E19" s="66">
        <f t="shared" si="0"/>
        <v>17</v>
      </c>
      <c r="F19" s="65">
        <f>VLOOKUP($A19,'Return Data'!$B$7:$R$2843,10,0)</f>
        <v>5.2826000000000004</v>
      </c>
      <c r="G19" s="66">
        <f t="shared" si="1"/>
        <v>18</v>
      </c>
      <c r="H19" s="65">
        <f>VLOOKUP($A19,'Return Data'!$B$7:$R$2843,11,0)</f>
        <v>2.4140999999999999</v>
      </c>
      <c r="I19" s="66">
        <f t="shared" si="2"/>
        <v>19</v>
      </c>
      <c r="J19" s="65">
        <f>VLOOKUP($A19,'Return Data'!$B$7:$R$2843,12,0)</f>
        <v>4.0244</v>
      </c>
      <c r="K19" s="66">
        <f t="shared" si="3"/>
        <v>19</v>
      </c>
      <c r="L19" s="65">
        <f>VLOOKUP($A19,'Return Data'!$B$7:$R$2843,13,0)</f>
        <v>4.3128000000000002</v>
      </c>
      <c r="M19" s="66">
        <f t="shared" si="4"/>
        <v>19</v>
      </c>
      <c r="N19" s="65">
        <f>VLOOKUP($A19,'Return Data'!$B$7:$R$2843,17,0)</f>
        <v>7.1074000000000002</v>
      </c>
      <c r="O19" s="66">
        <f t="shared" si="5"/>
        <v>16</v>
      </c>
      <c r="P19" s="65">
        <f>VLOOKUP($A19,'Return Data'!$B$7:$R$2843,14,0)</f>
        <v>8.0131999999999994</v>
      </c>
      <c r="Q19" s="66">
        <f t="shared" si="6"/>
        <v>15</v>
      </c>
      <c r="R19" s="65">
        <f>VLOOKUP($A19,'Return Data'!$B$7:$R$2843,16,0)</f>
        <v>7.5053999999999998</v>
      </c>
      <c r="S19" s="67">
        <f t="shared" si="7"/>
        <v>17</v>
      </c>
    </row>
    <row r="20" spans="1:19" x14ac:dyDescent="0.3">
      <c r="A20" s="82" t="s">
        <v>591</v>
      </c>
      <c r="B20" s="64">
        <f>VLOOKUP($A20,'Return Data'!$B$7:$R$2843,3,0)</f>
        <v>44368</v>
      </c>
      <c r="C20" s="65">
        <f>VLOOKUP($A20,'Return Data'!$B$7:$R$2843,4,0)</f>
        <v>16.340800000000002</v>
      </c>
      <c r="D20" s="65">
        <f>VLOOKUP($A20,'Return Data'!$B$7:$R$2843,9,0)</f>
        <v>3.4036</v>
      </c>
      <c r="E20" s="66">
        <f t="shared" si="0"/>
        <v>10</v>
      </c>
      <c r="F20" s="65">
        <f>VLOOKUP($A20,'Return Data'!$B$7:$R$2843,10,0)</f>
        <v>8.4393999999999991</v>
      </c>
      <c r="G20" s="66">
        <f t="shared" si="1"/>
        <v>7</v>
      </c>
      <c r="H20" s="65">
        <f>VLOOKUP($A20,'Return Data'!$B$7:$R$2843,11,0)</f>
        <v>3.6680000000000001</v>
      </c>
      <c r="I20" s="66">
        <f t="shared" si="2"/>
        <v>8</v>
      </c>
      <c r="J20" s="65">
        <f>VLOOKUP($A20,'Return Data'!$B$7:$R$2843,12,0)</f>
        <v>5.4977999999999998</v>
      </c>
      <c r="K20" s="66">
        <f t="shared" si="3"/>
        <v>9</v>
      </c>
      <c r="L20" s="65">
        <f>VLOOKUP($A20,'Return Data'!$B$7:$R$2843,13,0)</f>
        <v>5.8310000000000004</v>
      </c>
      <c r="M20" s="66">
        <f t="shared" si="4"/>
        <v>9</v>
      </c>
      <c r="N20" s="65">
        <f>VLOOKUP($A20,'Return Data'!$B$7:$R$2843,17,0)</f>
        <v>8.9255999999999993</v>
      </c>
      <c r="O20" s="66">
        <f t="shared" si="5"/>
        <v>3</v>
      </c>
      <c r="P20" s="65">
        <f>VLOOKUP($A20,'Return Data'!$B$7:$R$2843,14,0)</f>
        <v>9.1530000000000005</v>
      </c>
      <c r="Q20" s="66">
        <f t="shared" si="6"/>
        <v>3</v>
      </c>
      <c r="R20" s="65">
        <f>VLOOKUP($A20,'Return Data'!$B$7:$R$2843,16,0)</f>
        <v>8.3735999999999997</v>
      </c>
      <c r="S20" s="67">
        <f t="shared" si="7"/>
        <v>8</v>
      </c>
    </row>
    <row r="21" spans="1:19" x14ac:dyDescent="0.3">
      <c r="A21" s="82" t="s">
        <v>593</v>
      </c>
      <c r="B21" s="64">
        <f>VLOOKUP($A21,'Return Data'!$B$7:$R$2843,3,0)</f>
        <v>44368</v>
      </c>
      <c r="C21" s="65">
        <f>VLOOKUP($A21,'Return Data'!$B$7:$R$2843,4,0)</f>
        <v>19.291899999999998</v>
      </c>
      <c r="D21" s="65">
        <f>VLOOKUP($A21,'Return Data'!$B$7:$R$2843,9,0)</f>
        <v>3.1147</v>
      </c>
      <c r="E21" s="66">
        <f t="shared" si="0"/>
        <v>12</v>
      </c>
      <c r="F21" s="65">
        <f>VLOOKUP($A21,'Return Data'!$B$7:$R$2843,10,0)</f>
        <v>8.3158999999999992</v>
      </c>
      <c r="G21" s="66">
        <f t="shared" si="1"/>
        <v>9</v>
      </c>
      <c r="H21" s="65">
        <f>VLOOKUP($A21,'Return Data'!$B$7:$R$2843,11,0)</f>
        <v>3.6334</v>
      </c>
      <c r="I21" s="66">
        <f t="shared" si="2"/>
        <v>9</v>
      </c>
      <c r="J21" s="65">
        <f>VLOOKUP($A21,'Return Data'!$B$7:$R$2843,12,0)</f>
        <v>5.2641</v>
      </c>
      <c r="K21" s="66">
        <f t="shared" si="3"/>
        <v>11</v>
      </c>
      <c r="L21" s="65">
        <f>VLOOKUP($A21,'Return Data'!$B$7:$R$2843,13,0)</f>
        <v>5.7685000000000004</v>
      </c>
      <c r="M21" s="66">
        <f t="shared" si="4"/>
        <v>10</v>
      </c>
      <c r="N21" s="65">
        <f>VLOOKUP($A21,'Return Data'!$B$7:$R$2843,17,0)</f>
        <v>8.2562999999999995</v>
      </c>
      <c r="O21" s="66">
        <f t="shared" si="5"/>
        <v>9</v>
      </c>
      <c r="P21" s="65">
        <f>VLOOKUP($A21,'Return Data'!$B$7:$R$2843,14,0)</f>
        <v>8.6917000000000009</v>
      </c>
      <c r="Q21" s="66">
        <f t="shared" si="6"/>
        <v>10</v>
      </c>
      <c r="R21" s="65">
        <f>VLOOKUP($A21,'Return Data'!$B$7:$R$2843,16,0)</f>
        <v>8.2457999999999991</v>
      </c>
      <c r="S21" s="67">
        <f t="shared" si="7"/>
        <v>12</v>
      </c>
    </row>
    <row r="22" spans="1:19" x14ac:dyDescent="0.3">
      <c r="A22" s="82" t="s">
        <v>596</v>
      </c>
      <c r="B22" s="64">
        <f>VLOOKUP($A22,'Return Data'!$B$7:$R$2843,3,0)</f>
        <v>44368</v>
      </c>
      <c r="C22" s="65">
        <f>VLOOKUP($A22,'Return Data'!$B$7:$R$2843,4,0)</f>
        <v>2483.5333999999998</v>
      </c>
      <c r="D22" s="65">
        <f>VLOOKUP($A22,'Return Data'!$B$7:$R$2843,9,0)</f>
        <v>3.3875999999999999</v>
      </c>
      <c r="E22" s="66">
        <f t="shared" si="0"/>
        <v>11</v>
      </c>
      <c r="F22" s="65">
        <f>VLOOKUP($A22,'Return Data'!$B$7:$R$2843,10,0)</f>
        <v>7.4114000000000004</v>
      </c>
      <c r="G22" s="66">
        <f t="shared" si="1"/>
        <v>13</v>
      </c>
      <c r="H22" s="65">
        <f>VLOOKUP($A22,'Return Data'!$B$7:$R$2843,11,0)</f>
        <v>2.2456</v>
      </c>
      <c r="I22" s="66">
        <f t="shared" si="2"/>
        <v>20</v>
      </c>
      <c r="J22" s="65">
        <f>VLOOKUP($A22,'Return Data'!$B$7:$R$2843,12,0)</f>
        <v>5.0172999999999996</v>
      </c>
      <c r="K22" s="66">
        <f t="shared" si="3"/>
        <v>16</v>
      </c>
      <c r="L22" s="65">
        <f>VLOOKUP($A22,'Return Data'!$B$7:$R$2843,13,0)</f>
        <v>5.2522000000000002</v>
      </c>
      <c r="M22" s="66">
        <f t="shared" si="4"/>
        <v>16</v>
      </c>
      <c r="N22" s="65">
        <f>VLOOKUP($A22,'Return Data'!$B$7:$R$2843,17,0)</f>
        <v>8.0785</v>
      </c>
      <c r="O22" s="66">
        <f t="shared" si="5"/>
        <v>11</v>
      </c>
      <c r="P22" s="65">
        <f>VLOOKUP($A22,'Return Data'!$B$7:$R$2843,14,0)</f>
        <v>8.3882999999999992</v>
      </c>
      <c r="Q22" s="66">
        <f t="shared" si="6"/>
        <v>11</v>
      </c>
      <c r="R22" s="65">
        <f>VLOOKUP($A22,'Return Data'!$B$7:$R$2843,16,0)</f>
        <v>8.0803999999999991</v>
      </c>
      <c r="S22" s="67">
        <f t="shared" si="7"/>
        <v>13</v>
      </c>
    </row>
    <row r="23" spans="1:19" x14ac:dyDescent="0.3">
      <c r="A23" s="82" t="s">
        <v>597</v>
      </c>
      <c r="B23" s="64">
        <f>VLOOKUP($A23,'Return Data'!$B$7:$R$2843,3,0)</f>
        <v>44368</v>
      </c>
      <c r="C23" s="65">
        <f>VLOOKUP($A23,'Return Data'!$B$7:$R$2843,4,0)</f>
        <v>34.155700000000003</v>
      </c>
      <c r="D23" s="65">
        <f>VLOOKUP($A23,'Return Data'!$B$7:$R$2843,9,0)</f>
        <v>3.0621999999999998</v>
      </c>
      <c r="E23" s="66">
        <f t="shared" si="0"/>
        <v>13</v>
      </c>
      <c r="F23" s="65">
        <f>VLOOKUP($A23,'Return Data'!$B$7:$R$2843,10,0)</f>
        <v>3.5507</v>
      </c>
      <c r="G23" s="66">
        <f t="shared" si="1"/>
        <v>20</v>
      </c>
      <c r="H23" s="65">
        <f>VLOOKUP($A23,'Return Data'!$B$7:$R$2843,11,0)</f>
        <v>3.1846000000000001</v>
      </c>
      <c r="I23" s="66">
        <f t="shared" si="2"/>
        <v>14</v>
      </c>
      <c r="J23" s="65">
        <f>VLOOKUP($A23,'Return Data'!$B$7:$R$2843,12,0)</f>
        <v>3.7816000000000001</v>
      </c>
      <c r="K23" s="66">
        <f t="shared" si="3"/>
        <v>20</v>
      </c>
      <c r="L23" s="65">
        <f>VLOOKUP($A23,'Return Data'!$B$7:$R$2843,13,0)</f>
        <v>4.2519999999999998</v>
      </c>
      <c r="M23" s="66">
        <f t="shared" si="4"/>
        <v>20</v>
      </c>
      <c r="N23" s="65">
        <f>VLOOKUP($A23,'Return Data'!$B$7:$R$2843,17,0)</f>
        <v>7.1146000000000003</v>
      </c>
      <c r="O23" s="66">
        <f t="shared" si="5"/>
        <v>15</v>
      </c>
      <c r="P23" s="65">
        <f>VLOOKUP($A23,'Return Data'!$B$7:$R$2843,14,0)</f>
        <v>7.9245000000000001</v>
      </c>
      <c r="Q23" s="66">
        <f t="shared" si="6"/>
        <v>16</v>
      </c>
      <c r="R23" s="65">
        <f>VLOOKUP($A23,'Return Data'!$B$7:$R$2843,16,0)</f>
        <v>7.7359999999999998</v>
      </c>
      <c r="S23" s="67">
        <f t="shared" si="7"/>
        <v>15</v>
      </c>
    </row>
    <row r="24" spans="1:19" x14ac:dyDescent="0.3">
      <c r="A24" s="82" t="s">
        <v>600</v>
      </c>
      <c r="B24" s="64">
        <f>VLOOKUP($A24,'Return Data'!$B$7:$R$2843,3,0)</f>
        <v>44368</v>
      </c>
      <c r="C24" s="65">
        <f>VLOOKUP($A24,'Return Data'!$B$7:$R$2843,4,0)</f>
        <v>11.3827</v>
      </c>
      <c r="D24" s="65">
        <f>VLOOKUP($A24,'Return Data'!$B$7:$R$2843,9,0)</f>
        <v>4.1521999999999997</v>
      </c>
      <c r="E24" s="66">
        <f t="shared" si="0"/>
        <v>7</v>
      </c>
      <c r="F24" s="65">
        <f>VLOOKUP($A24,'Return Data'!$B$7:$R$2843,10,0)</f>
        <v>9.2303999999999995</v>
      </c>
      <c r="G24" s="66">
        <f t="shared" si="1"/>
        <v>5</v>
      </c>
      <c r="H24" s="65">
        <f>VLOOKUP($A24,'Return Data'!$B$7:$R$2843,11,0)</f>
        <v>3.0007000000000001</v>
      </c>
      <c r="I24" s="66">
        <f t="shared" si="2"/>
        <v>16</v>
      </c>
      <c r="J24" s="65">
        <f>VLOOKUP($A24,'Return Data'!$B$7:$R$2843,12,0)</f>
        <v>5.7352999999999996</v>
      </c>
      <c r="K24" s="66">
        <f t="shared" si="3"/>
        <v>6</v>
      </c>
      <c r="L24" s="65">
        <f>VLOOKUP($A24,'Return Data'!$B$7:$R$2843,13,0)</f>
        <v>6.2526999999999999</v>
      </c>
      <c r="M24" s="66">
        <f t="shared" si="4"/>
        <v>6</v>
      </c>
      <c r="N24" s="65"/>
      <c r="O24" s="66"/>
      <c r="P24" s="65"/>
      <c r="Q24" s="66"/>
      <c r="R24" s="65">
        <f>VLOOKUP($A24,'Return Data'!$B$7:$R$2843,16,0)</f>
        <v>7.9225000000000003</v>
      </c>
      <c r="S24" s="67">
        <f t="shared" si="7"/>
        <v>14</v>
      </c>
    </row>
    <row r="25" spans="1:19" x14ac:dyDescent="0.3">
      <c r="A25" s="82" t="s">
        <v>602</v>
      </c>
      <c r="B25" s="64">
        <f>VLOOKUP($A25,'Return Data'!$B$7:$R$2843,3,0)</f>
        <v>44368</v>
      </c>
      <c r="C25" s="65">
        <f>VLOOKUP($A25,'Return Data'!$B$7:$R$2843,4,0)</f>
        <v>16.2927</v>
      </c>
      <c r="D25" s="65">
        <f>VLOOKUP($A25,'Return Data'!$B$7:$R$2843,9,0)</f>
        <v>2.2589999999999999</v>
      </c>
      <c r="E25" s="66">
        <f t="shared" si="0"/>
        <v>18</v>
      </c>
      <c r="F25" s="65">
        <f>VLOOKUP($A25,'Return Data'!$B$7:$R$2843,10,0)</f>
        <v>5.1656000000000004</v>
      </c>
      <c r="G25" s="66">
        <f t="shared" si="1"/>
        <v>19</v>
      </c>
      <c r="H25" s="65">
        <f>VLOOKUP($A25,'Return Data'!$B$7:$R$2843,11,0)</f>
        <v>2.5327999999999999</v>
      </c>
      <c r="I25" s="66">
        <f t="shared" si="2"/>
        <v>18</v>
      </c>
      <c r="J25" s="65">
        <f>VLOOKUP($A25,'Return Data'!$B$7:$R$2843,12,0)</f>
        <v>4.0681000000000003</v>
      </c>
      <c r="K25" s="66">
        <f t="shared" si="3"/>
        <v>18</v>
      </c>
      <c r="L25" s="65">
        <f>VLOOKUP($A25,'Return Data'!$B$7:$R$2843,13,0)</f>
        <v>4.5141999999999998</v>
      </c>
      <c r="M25" s="66">
        <f t="shared" si="4"/>
        <v>18</v>
      </c>
      <c r="N25" s="65">
        <f>VLOOKUP($A25,'Return Data'!$B$7:$R$2843,17,0)</f>
        <v>6.5400999999999998</v>
      </c>
      <c r="O25" s="66">
        <f>RANK(N25,N$8:N$27,0)</f>
        <v>17</v>
      </c>
      <c r="P25" s="65">
        <f>VLOOKUP($A25,'Return Data'!$B$7:$R$2843,14,0)</f>
        <v>4.3765000000000001</v>
      </c>
      <c r="Q25" s="66">
        <f>RANK(P25,P$8:P$27,0)</f>
        <v>17</v>
      </c>
      <c r="R25" s="65">
        <f>VLOOKUP($A25,'Return Data'!$B$7:$R$2843,16,0)</f>
        <v>6.8345000000000002</v>
      </c>
      <c r="S25" s="67">
        <f t="shared" si="7"/>
        <v>19</v>
      </c>
    </row>
    <row r="26" spans="1:19" x14ac:dyDescent="0.3">
      <c r="A26" s="82" t="s">
        <v>714</v>
      </c>
      <c r="B26" s="64">
        <f>VLOOKUP($A26,'Return Data'!$B$7:$R$2843,3,0)</f>
        <v>44368</v>
      </c>
      <c r="C26" s="65">
        <f>VLOOKUP($A26,'Return Data'!$B$7:$R$2843,4,0)</f>
        <v>1132.9887000000001</v>
      </c>
      <c r="D26" s="65">
        <f>VLOOKUP($A26,'Return Data'!$B$7:$R$2843,9,0)</f>
        <v>3.6936</v>
      </c>
      <c r="E26" s="66">
        <f t="shared" si="0"/>
        <v>9</v>
      </c>
      <c r="F26" s="65">
        <f>VLOOKUP($A26,'Return Data'!$B$7:$R$2843,10,0)</f>
        <v>7.7023000000000001</v>
      </c>
      <c r="G26" s="66">
        <f t="shared" si="1"/>
        <v>11</v>
      </c>
      <c r="H26" s="65">
        <f>VLOOKUP($A26,'Return Data'!$B$7:$R$2843,11,0)</f>
        <v>4.3776999999999999</v>
      </c>
      <c r="I26" s="66">
        <f t="shared" si="2"/>
        <v>3</v>
      </c>
      <c r="J26" s="65">
        <f>VLOOKUP($A26,'Return Data'!$B$7:$R$2843,12,0)</f>
        <v>6.2937000000000003</v>
      </c>
      <c r="K26" s="66">
        <f t="shared" si="3"/>
        <v>2</v>
      </c>
      <c r="L26" s="65">
        <f>VLOOKUP($A26,'Return Data'!$B$7:$R$2843,13,0)</f>
        <v>6.6622000000000003</v>
      </c>
      <c r="M26" s="66">
        <f t="shared" ref="M26:M27" si="8">RANK(L26,L$8:L$27,0)</f>
        <v>3</v>
      </c>
      <c r="N26" s="65"/>
      <c r="O26" s="66"/>
      <c r="P26" s="65"/>
      <c r="Q26" s="66"/>
      <c r="R26" s="65">
        <f>VLOOKUP($A26,'Return Data'!$B$7:$R$2843,16,0)</f>
        <v>8.7765000000000004</v>
      </c>
      <c r="S26" s="67">
        <f t="shared" si="7"/>
        <v>3</v>
      </c>
    </row>
    <row r="27" spans="1:19" x14ac:dyDescent="0.3">
      <c r="A27" s="82" t="s">
        <v>715</v>
      </c>
      <c r="B27" s="64">
        <f>VLOOKUP($A27,'Return Data'!$B$7:$R$2843,3,0)</f>
        <v>44368</v>
      </c>
      <c r="C27" s="65">
        <f>VLOOKUP($A27,'Return Data'!$B$7:$R$2843,4,0)</f>
        <v>1158.1241</v>
      </c>
      <c r="D27" s="65">
        <f>VLOOKUP($A27,'Return Data'!$B$7:$R$2843,9,0)</f>
        <v>5.5776000000000003</v>
      </c>
      <c r="E27" s="66">
        <f t="shared" si="0"/>
        <v>2</v>
      </c>
      <c r="F27" s="65">
        <f>VLOOKUP($A27,'Return Data'!$B$7:$R$2843,10,0)</f>
        <v>15.3116</v>
      </c>
      <c r="G27" s="66">
        <f t="shared" si="1"/>
        <v>1</v>
      </c>
      <c r="H27" s="65">
        <f>VLOOKUP($A27,'Return Data'!$B$7:$R$2843,11,0)</f>
        <v>5.5743999999999998</v>
      </c>
      <c r="I27" s="66">
        <f t="shared" si="2"/>
        <v>1</v>
      </c>
      <c r="J27" s="65">
        <f>VLOOKUP($A27,'Return Data'!$B$7:$R$2843,12,0)</f>
        <v>7.2599</v>
      </c>
      <c r="K27" s="66">
        <f t="shared" si="3"/>
        <v>1</v>
      </c>
      <c r="L27" s="65">
        <f>VLOOKUP($A27,'Return Data'!$B$7:$R$2843,13,0)</f>
        <v>7.6315</v>
      </c>
      <c r="M27" s="66">
        <f t="shared" si="8"/>
        <v>1</v>
      </c>
      <c r="N27" s="65"/>
      <c r="O27" s="66"/>
      <c r="P27" s="65"/>
      <c r="Q27" s="66"/>
      <c r="R27" s="65">
        <f>VLOOKUP($A27,'Return Data'!$B$7:$R$2843,16,0)</f>
        <v>10.404500000000001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3.6050750000000003</v>
      </c>
      <c r="E29" s="88"/>
      <c r="F29" s="89">
        <f>AVERAGE(F8:F27)</f>
        <v>8.2935449999999999</v>
      </c>
      <c r="G29" s="88"/>
      <c r="H29" s="89">
        <f>AVERAGE(H8:H27)</f>
        <v>3.5134149999999997</v>
      </c>
      <c r="I29" s="88"/>
      <c r="J29" s="89">
        <f>AVERAGE(J8:J27)</f>
        <v>5.3586749999999999</v>
      </c>
      <c r="K29" s="88"/>
      <c r="L29" s="89">
        <f>AVERAGE(L8:L27)</f>
        <v>5.742045000000001</v>
      </c>
      <c r="M29" s="88"/>
      <c r="N29" s="89">
        <f>AVERAGE(N8:N27)</f>
        <v>8.2542470588235304</v>
      </c>
      <c r="O29" s="88"/>
      <c r="P29" s="89">
        <f>AVERAGE(P8:P27)</f>
        <v>8.5220294117647057</v>
      </c>
      <c r="Q29" s="88"/>
      <c r="R29" s="89">
        <f>AVERAGE(R8:R27)</f>
        <v>8.0902950000000011</v>
      </c>
      <c r="S29" s="90"/>
    </row>
    <row r="30" spans="1:19" x14ac:dyDescent="0.3">
      <c r="A30" s="87" t="s">
        <v>28</v>
      </c>
      <c r="B30" s="88"/>
      <c r="C30" s="88"/>
      <c r="D30" s="89">
        <f>MIN(D8:D27)</f>
        <v>1.9885999999999999</v>
      </c>
      <c r="E30" s="88"/>
      <c r="F30" s="89">
        <f>MIN(F8:F27)</f>
        <v>3.5507</v>
      </c>
      <c r="G30" s="88"/>
      <c r="H30" s="89">
        <f>MIN(H8:H27)</f>
        <v>2.2456</v>
      </c>
      <c r="I30" s="88"/>
      <c r="J30" s="89">
        <f>MIN(J8:J27)</f>
        <v>3.7816000000000001</v>
      </c>
      <c r="K30" s="88"/>
      <c r="L30" s="89">
        <f>MIN(L8:L27)</f>
        <v>4.2519999999999998</v>
      </c>
      <c r="M30" s="88"/>
      <c r="N30" s="89">
        <f>MIN(N8:N27)</f>
        <v>6.5400999999999998</v>
      </c>
      <c r="O30" s="88"/>
      <c r="P30" s="89">
        <f>MIN(P8:P27)</f>
        <v>4.3765000000000001</v>
      </c>
      <c r="Q30" s="88"/>
      <c r="R30" s="89">
        <f>MIN(R8:R27)</f>
        <v>5.0350999999999999</v>
      </c>
      <c r="S30" s="90"/>
    </row>
    <row r="31" spans="1:19" ht="15" thickBot="1" x14ac:dyDescent="0.35">
      <c r="A31" s="91" t="s">
        <v>29</v>
      </c>
      <c r="B31" s="92"/>
      <c r="C31" s="92"/>
      <c r="D31" s="93">
        <f>MAX(D8:D27)</f>
        <v>6.1058000000000003</v>
      </c>
      <c r="E31" s="92"/>
      <c r="F31" s="93">
        <f>MAX(F8:F27)</f>
        <v>15.3116</v>
      </c>
      <c r="G31" s="92"/>
      <c r="H31" s="93">
        <f>MAX(H8:H27)</f>
        <v>5.5743999999999998</v>
      </c>
      <c r="I31" s="92"/>
      <c r="J31" s="93">
        <f>MAX(J8:J27)</f>
        <v>7.2599</v>
      </c>
      <c r="K31" s="92"/>
      <c r="L31" s="93">
        <f>MAX(L8:L27)</f>
        <v>7.6315</v>
      </c>
      <c r="M31" s="92"/>
      <c r="N31" s="93">
        <f>MAX(N8:N27)</f>
        <v>10.196899999999999</v>
      </c>
      <c r="O31" s="92"/>
      <c r="P31" s="93">
        <f>MAX(P8:P27)</f>
        <v>10.4496</v>
      </c>
      <c r="Q31" s="92"/>
      <c r="R31" s="93">
        <f>MAX(R8:R27)</f>
        <v>10.404500000000001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44368</v>
      </c>
      <c r="C8" s="65">
        <f>VLOOKUP($A8,'Return Data'!$B$7:$R$2843,4,0)</f>
        <v>4327.2031999999999</v>
      </c>
      <c r="D8" s="65">
        <f>VLOOKUP($A8,'Return Data'!$B$7:$R$2843,9,0)</f>
        <v>-35.197800000000001</v>
      </c>
      <c r="E8" s="66">
        <f>RANK(D8,D$8:D$18,0)</f>
        <v>1</v>
      </c>
      <c r="F8" s="65">
        <f>VLOOKUP($A8,'Return Data'!$B$7:$R$2843,10,0)</f>
        <v>20.4711</v>
      </c>
      <c r="G8" s="66">
        <f>RANK(F8,F$8:F$18,0)</f>
        <v>4</v>
      </c>
      <c r="H8" s="65">
        <f>VLOOKUP($A8,'Return Data'!$B$7:$R$2843,11,0)</f>
        <v>-10.694900000000001</v>
      </c>
      <c r="I8" s="66">
        <f>RANK(H8,H$8:H$18,0)</f>
        <v>4</v>
      </c>
      <c r="J8" s="65">
        <f>VLOOKUP($A8,'Return Data'!$B$7:$R$2843,12,0)</f>
        <v>-11.291399999999999</v>
      </c>
      <c r="K8" s="66">
        <f>RANK(J8,J$8:J$18,0)</f>
        <v>3</v>
      </c>
      <c r="L8" s="65">
        <f>VLOOKUP($A8,'Return Data'!$B$7:$R$2843,13,0)</f>
        <v>-1.6201000000000001</v>
      </c>
      <c r="M8" s="66">
        <f>RANK(L8,L$8:L$18,0)</f>
        <v>3</v>
      </c>
      <c r="N8" s="65">
        <f>VLOOKUP($A8,'Return Data'!$B$7:$R$2843,17,0)</f>
        <v>16.991800000000001</v>
      </c>
      <c r="O8" s="66">
        <f>RANK(N8,N$8:N$18,0)</f>
        <v>2</v>
      </c>
      <c r="P8" s="65">
        <f>VLOOKUP($A8,'Return Data'!$B$7:$R$2843,14,0)</f>
        <v>14.828799999999999</v>
      </c>
      <c r="Q8" s="66">
        <f>RANK(P8,P$8:P$18,0)</f>
        <v>2</v>
      </c>
      <c r="R8" s="65">
        <f>VLOOKUP($A8,'Return Data'!$B$7:$R$2843,16,0)</f>
        <v>6.7790999999999997</v>
      </c>
      <c r="S8" s="67">
        <f>RANK(R8,R$8:R$18,0)</f>
        <v>10</v>
      </c>
    </row>
    <row r="9" spans="1:19" x14ac:dyDescent="0.3">
      <c r="A9" s="82" t="s">
        <v>878</v>
      </c>
      <c r="B9" s="64">
        <f>VLOOKUP($A9,'Return Data'!$B$7:$R$2843,3,0)</f>
        <v>44368</v>
      </c>
      <c r="C9" s="65">
        <f>VLOOKUP($A9,'Return Data'!$B$7:$R$2843,4,0)</f>
        <v>41.027700000000003</v>
      </c>
      <c r="D9" s="65">
        <f>VLOOKUP($A9,'Return Data'!$B$7:$R$2843,9,0)</f>
        <v>-35.276699999999998</v>
      </c>
      <c r="E9" s="66">
        <f t="shared" ref="E9:E18" si="0">RANK(D9,D$8:D$18,0)</f>
        <v>3</v>
      </c>
      <c r="F9" s="65">
        <f>VLOOKUP($A9,'Return Data'!$B$7:$R$2843,10,0)</f>
        <v>20.298500000000001</v>
      </c>
      <c r="G9" s="66">
        <f t="shared" ref="G9:G18" si="1">RANK(F9,F$8:F$18,0)</f>
        <v>9</v>
      </c>
      <c r="H9" s="65">
        <f>VLOOKUP($A9,'Return Data'!$B$7:$R$2843,11,0)</f>
        <v>-10.623100000000001</v>
      </c>
      <c r="I9" s="66">
        <f t="shared" ref="I9:I18" si="2">RANK(H9,H$8:H$18,0)</f>
        <v>1</v>
      </c>
      <c r="J9" s="65">
        <f>VLOOKUP($A9,'Return Data'!$B$7:$R$2843,12,0)</f>
        <v>-11.196899999999999</v>
      </c>
      <c r="K9" s="66">
        <f t="shared" ref="K9:K18" si="3">RANK(J9,J$8:J$18,0)</f>
        <v>1</v>
      </c>
      <c r="L9" s="65">
        <f>VLOOKUP($A9,'Return Data'!$B$7:$R$2843,13,0)</f>
        <v>-1.5094000000000001</v>
      </c>
      <c r="M9" s="66">
        <f t="shared" ref="M9:M18" si="4">RANK(L9,L$8:L$18,0)</f>
        <v>1</v>
      </c>
      <c r="N9" s="65">
        <f>VLOOKUP($A9,'Return Data'!$B$7:$R$2843,17,0)</f>
        <v>16.9359</v>
      </c>
      <c r="O9" s="66">
        <f t="shared" ref="O9:O18" si="5">RANK(N9,N$8:N$18,0)</f>
        <v>3</v>
      </c>
      <c r="P9" s="65">
        <f>VLOOKUP($A9,'Return Data'!$B$7:$R$2843,14,0)</f>
        <v>14.7921</v>
      </c>
      <c r="Q9" s="66">
        <f t="shared" ref="Q9:Q18" si="6">RANK(P9,P$8:P$18,0)</f>
        <v>3</v>
      </c>
      <c r="R9" s="65">
        <f>VLOOKUP($A9,'Return Data'!$B$7:$R$2843,16,0)</f>
        <v>6.8661000000000003</v>
      </c>
      <c r="S9" s="67">
        <f t="shared" ref="S9:S18" si="7">RANK(R9,R$8:R$18,0)</f>
        <v>9</v>
      </c>
    </row>
    <row r="10" spans="1:19" x14ac:dyDescent="0.3">
      <c r="A10" s="82" t="s">
        <v>881</v>
      </c>
      <c r="B10" s="64">
        <f>VLOOKUP($A10,'Return Data'!$B$7:$R$2843,3,0)</f>
        <v>44368</v>
      </c>
      <c r="C10" s="65">
        <f>VLOOKUP($A10,'Return Data'!$B$7:$R$2843,4,0)</f>
        <v>42.162199999999999</v>
      </c>
      <c r="D10" s="65">
        <f>VLOOKUP($A10,'Return Data'!$B$7:$R$2843,9,0)</f>
        <v>-35.291400000000003</v>
      </c>
      <c r="E10" s="66">
        <f t="shared" si="0"/>
        <v>5</v>
      </c>
      <c r="F10" s="65">
        <f>VLOOKUP($A10,'Return Data'!$B$7:$R$2843,10,0)</f>
        <v>20.372299999999999</v>
      </c>
      <c r="G10" s="66">
        <f t="shared" si="1"/>
        <v>6</v>
      </c>
      <c r="H10" s="65">
        <f>VLOOKUP($A10,'Return Data'!$B$7:$R$2843,11,0)</f>
        <v>-10.8133</v>
      </c>
      <c r="I10" s="66">
        <f t="shared" si="2"/>
        <v>7</v>
      </c>
      <c r="J10" s="65">
        <f>VLOOKUP($A10,'Return Data'!$B$7:$R$2843,12,0)</f>
        <v>-11.408200000000001</v>
      </c>
      <c r="K10" s="66">
        <f t="shared" si="3"/>
        <v>7</v>
      </c>
      <c r="L10" s="65">
        <f>VLOOKUP($A10,'Return Data'!$B$7:$R$2843,13,0)</f>
        <v>-1.7437</v>
      </c>
      <c r="M10" s="66">
        <f t="shared" si="4"/>
        <v>7</v>
      </c>
      <c r="N10" s="65">
        <f>VLOOKUP($A10,'Return Data'!$B$7:$R$2843,17,0)</f>
        <v>16.506699999999999</v>
      </c>
      <c r="O10" s="66">
        <f t="shared" si="5"/>
        <v>9</v>
      </c>
      <c r="P10" s="65">
        <f>VLOOKUP($A10,'Return Data'!$B$7:$R$2843,14,0)</f>
        <v>14.472799999999999</v>
      </c>
      <c r="Q10" s="66">
        <f t="shared" si="6"/>
        <v>10</v>
      </c>
      <c r="R10" s="65">
        <f>VLOOKUP($A10,'Return Data'!$B$7:$R$2843,16,0)</f>
        <v>8.1486000000000001</v>
      </c>
      <c r="S10" s="67">
        <f t="shared" si="7"/>
        <v>7</v>
      </c>
    </row>
    <row r="11" spans="1:19" x14ac:dyDescent="0.3">
      <c r="A11" s="82" t="s">
        <v>883</v>
      </c>
      <c r="B11" s="64">
        <f>VLOOKUP($A11,'Return Data'!$B$7:$R$2843,3,0)</f>
        <v>44368</v>
      </c>
      <c r="C11" s="65">
        <f>VLOOKUP($A11,'Return Data'!$B$7:$R$2843,4,0)</f>
        <v>42.062600000000003</v>
      </c>
      <c r="D11" s="65">
        <f>VLOOKUP($A11,'Return Data'!$B$7:$R$2843,9,0)</f>
        <v>-35.390900000000002</v>
      </c>
      <c r="E11" s="66">
        <f t="shared" si="0"/>
        <v>6</v>
      </c>
      <c r="F11" s="65">
        <f>VLOOKUP($A11,'Return Data'!$B$7:$R$2843,10,0)</f>
        <v>20.340299999999999</v>
      </c>
      <c r="G11" s="66">
        <f t="shared" si="1"/>
        <v>7</v>
      </c>
      <c r="H11" s="65">
        <f>VLOOKUP($A11,'Return Data'!$B$7:$R$2843,11,0)</f>
        <v>-10.8973</v>
      </c>
      <c r="I11" s="66">
        <f t="shared" si="2"/>
        <v>8</v>
      </c>
      <c r="J11" s="65">
        <f>VLOOKUP($A11,'Return Data'!$B$7:$R$2843,12,0)</f>
        <v>-11.422000000000001</v>
      </c>
      <c r="K11" s="66">
        <f t="shared" si="3"/>
        <v>8</v>
      </c>
      <c r="L11" s="65">
        <f>VLOOKUP($A11,'Return Data'!$B$7:$R$2843,13,0)</f>
        <v>-1.8149999999999999</v>
      </c>
      <c r="M11" s="66">
        <f t="shared" si="4"/>
        <v>8</v>
      </c>
      <c r="N11" s="65">
        <f>VLOOKUP($A11,'Return Data'!$B$7:$R$2843,17,0)</f>
        <v>16.473299999999998</v>
      </c>
      <c r="O11" s="66">
        <f t="shared" si="5"/>
        <v>10</v>
      </c>
      <c r="P11" s="65">
        <f>VLOOKUP($A11,'Return Data'!$B$7:$R$2843,14,0)</f>
        <v>14.533099999999999</v>
      </c>
      <c r="Q11" s="66">
        <f t="shared" si="6"/>
        <v>7</v>
      </c>
      <c r="R11" s="65">
        <f>VLOOKUP($A11,'Return Data'!$B$7:$R$2843,16,0)</f>
        <v>7.6515000000000004</v>
      </c>
      <c r="S11" s="67">
        <f t="shared" si="7"/>
        <v>8</v>
      </c>
    </row>
    <row r="12" spans="1:19" x14ac:dyDescent="0.3">
      <c r="A12" s="82" t="s">
        <v>885</v>
      </c>
      <c r="B12" s="64">
        <f>VLOOKUP($A12,'Return Data'!$B$7:$R$2843,3,0)</f>
        <v>44368</v>
      </c>
      <c r="C12" s="65">
        <f>VLOOKUP($A12,'Return Data'!$B$7:$R$2843,4,0)</f>
        <v>4366.8747999999996</v>
      </c>
      <c r="D12" s="65">
        <f>VLOOKUP($A12,'Return Data'!$B$7:$R$2843,9,0)</f>
        <v>-35.499299999999998</v>
      </c>
      <c r="E12" s="66">
        <f t="shared" si="0"/>
        <v>8</v>
      </c>
      <c r="F12" s="65">
        <f>VLOOKUP($A12,'Return Data'!$B$7:$R$2843,10,0)</f>
        <v>21.0168</v>
      </c>
      <c r="G12" s="66">
        <f t="shared" si="1"/>
        <v>1</v>
      </c>
      <c r="H12" s="65">
        <f>VLOOKUP($A12,'Return Data'!$B$7:$R$2843,11,0)</f>
        <v>-10.631</v>
      </c>
      <c r="I12" s="66">
        <f t="shared" si="2"/>
        <v>2</v>
      </c>
      <c r="J12" s="65">
        <f>VLOOKUP($A12,'Return Data'!$B$7:$R$2843,12,0)</f>
        <v>-11.2522</v>
      </c>
      <c r="K12" s="66">
        <f t="shared" si="3"/>
        <v>2</v>
      </c>
      <c r="L12" s="65">
        <f>VLOOKUP($A12,'Return Data'!$B$7:$R$2843,13,0)</f>
        <v>-1.6815</v>
      </c>
      <c r="M12" s="66">
        <f t="shared" si="4"/>
        <v>4</v>
      </c>
      <c r="N12" s="65">
        <f>VLOOKUP($A12,'Return Data'!$B$7:$R$2843,17,0)</f>
        <v>16.588699999999999</v>
      </c>
      <c r="O12" s="66">
        <f t="shared" si="5"/>
        <v>6</v>
      </c>
      <c r="P12" s="65">
        <f>VLOOKUP($A12,'Return Data'!$B$7:$R$2843,14,0)</f>
        <v>14.7248</v>
      </c>
      <c r="Q12" s="66">
        <f t="shared" si="6"/>
        <v>6</v>
      </c>
      <c r="R12" s="65">
        <f>VLOOKUP($A12,'Return Data'!$B$7:$R$2843,16,0)</f>
        <v>4.3402000000000003</v>
      </c>
      <c r="S12" s="67">
        <f t="shared" si="7"/>
        <v>11</v>
      </c>
    </row>
    <row r="13" spans="1:19" x14ac:dyDescent="0.3">
      <c r="A13" s="82" t="s">
        <v>887</v>
      </c>
      <c r="B13" s="64">
        <f>VLOOKUP($A13,'Return Data'!$B$7:$R$2843,3,0)</f>
        <v>44368</v>
      </c>
      <c r="C13" s="65">
        <f>VLOOKUP($A13,'Return Data'!$B$7:$R$2843,4,0)</f>
        <v>4269.8666000000003</v>
      </c>
      <c r="D13" s="65">
        <f>VLOOKUP($A13,'Return Data'!$B$7:$R$2843,9,0)</f>
        <v>-35.447600000000001</v>
      </c>
      <c r="E13" s="66">
        <f t="shared" si="0"/>
        <v>7</v>
      </c>
      <c r="F13" s="65">
        <f>VLOOKUP($A13,'Return Data'!$B$7:$R$2843,10,0)</f>
        <v>20.731400000000001</v>
      </c>
      <c r="G13" s="66">
        <f t="shared" si="1"/>
        <v>2</v>
      </c>
      <c r="H13" s="65">
        <f>VLOOKUP($A13,'Return Data'!$B$7:$R$2843,11,0)</f>
        <v>-10.6942</v>
      </c>
      <c r="I13" s="66">
        <f t="shared" si="2"/>
        <v>3</v>
      </c>
      <c r="J13" s="65">
        <f>VLOOKUP($A13,'Return Data'!$B$7:$R$2843,12,0)</f>
        <v>-11.291399999999999</v>
      </c>
      <c r="K13" s="66">
        <f t="shared" si="3"/>
        <v>3</v>
      </c>
      <c r="L13" s="65">
        <f>VLOOKUP($A13,'Return Data'!$B$7:$R$2843,13,0)</f>
        <v>-1.6146</v>
      </c>
      <c r="M13" s="66">
        <f t="shared" si="4"/>
        <v>2</v>
      </c>
      <c r="N13" s="65">
        <f>VLOOKUP($A13,'Return Data'!$B$7:$R$2843,17,0)</f>
        <v>17.010999999999999</v>
      </c>
      <c r="O13" s="66">
        <f t="shared" si="5"/>
        <v>1</v>
      </c>
      <c r="P13" s="65">
        <f>VLOOKUP($A13,'Return Data'!$B$7:$R$2843,14,0)</f>
        <v>14.876300000000001</v>
      </c>
      <c r="Q13" s="66">
        <f t="shared" si="6"/>
        <v>1</v>
      </c>
      <c r="R13" s="65">
        <f>VLOOKUP($A13,'Return Data'!$B$7:$R$2843,16,0)</f>
        <v>8.5988000000000007</v>
      </c>
      <c r="S13" s="67">
        <f t="shared" si="7"/>
        <v>6</v>
      </c>
    </row>
    <row r="14" spans="1:19" x14ac:dyDescent="0.3">
      <c r="A14" s="82" t="s">
        <v>889</v>
      </c>
      <c r="B14" s="64">
        <f>VLOOKUP($A14,'Return Data'!$B$7:$R$2843,3,0)</f>
        <v>44368</v>
      </c>
      <c r="C14" s="65">
        <f>VLOOKUP($A14,'Return Data'!$B$7:$R$2843,4,0)</f>
        <v>411.33390000000003</v>
      </c>
      <c r="D14" s="65">
        <f>VLOOKUP($A14,'Return Data'!$B$7:$R$2843,9,0)</f>
        <v>-35.277700000000003</v>
      </c>
      <c r="E14" s="66">
        <f t="shared" si="0"/>
        <v>4</v>
      </c>
      <c r="F14" s="65">
        <f>VLOOKUP($A14,'Return Data'!$B$7:$R$2843,10,0)</f>
        <v>20.4312</v>
      </c>
      <c r="G14" s="66">
        <f t="shared" si="1"/>
        <v>5</v>
      </c>
      <c r="H14" s="65">
        <f>VLOOKUP($A14,'Return Data'!$B$7:$R$2843,11,0)</f>
        <v>-10.7614</v>
      </c>
      <c r="I14" s="66">
        <f t="shared" si="2"/>
        <v>5</v>
      </c>
      <c r="J14" s="65">
        <f>VLOOKUP($A14,'Return Data'!$B$7:$R$2843,12,0)</f>
        <v>-11.366899999999999</v>
      </c>
      <c r="K14" s="66">
        <f t="shared" si="3"/>
        <v>5</v>
      </c>
      <c r="L14" s="65">
        <f>VLOOKUP($A14,'Return Data'!$B$7:$R$2843,13,0)</f>
        <v>-1.6987000000000001</v>
      </c>
      <c r="M14" s="66">
        <f t="shared" si="4"/>
        <v>6</v>
      </c>
      <c r="N14" s="65">
        <f>VLOOKUP($A14,'Return Data'!$B$7:$R$2843,17,0)</f>
        <v>16.8246</v>
      </c>
      <c r="O14" s="66">
        <f t="shared" si="5"/>
        <v>5</v>
      </c>
      <c r="P14" s="65">
        <f>VLOOKUP($A14,'Return Data'!$B$7:$R$2843,14,0)</f>
        <v>14.7402</v>
      </c>
      <c r="Q14" s="66">
        <f t="shared" si="6"/>
        <v>4</v>
      </c>
      <c r="R14" s="65">
        <f>VLOOKUP($A14,'Return Data'!$B$7:$R$2843,16,0)</f>
        <v>11.7218</v>
      </c>
      <c r="S14" s="67">
        <f t="shared" si="7"/>
        <v>1</v>
      </c>
    </row>
    <row r="15" spans="1:19" x14ac:dyDescent="0.3">
      <c r="A15" s="82" t="s">
        <v>891</v>
      </c>
      <c r="B15" s="64">
        <f>VLOOKUP($A15,'Return Data'!$B$7:$R$2843,3,0)</f>
        <v>44368</v>
      </c>
      <c r="C15" s="65">
        <f>VLOOKUP($A15,'Return Data'!$B$7:$R$2843,4,0)</f>
        <v>41.073300000000003</v>
      </c>
      <c r="D15" s="65">
        <f>VLOOKUP($A15,'Return Data'!$B$7:$R$2843,9,0)</f>
        <v>-40.113999999999997</v>
      </c>
      <c r="E15" s="66">
        <f t="shared" si="0"/>
        <v>11</v>
      </c>
      <c r="F15" s="65">
        <f>VLOOKUP($A15,'Return Data'!$B$7:$R$2843,10,0)</f>
        <v>18.876000000000001</v>
      </c>
      <c r="G15" s="66">
        <f t="shared" si="1"/>
        <v>11</v>
      </c>
      <c r="H15" s="65">
        <f>VLOOKUP($A15,'Return Data'!$B$7:$R$2843,11,0)</f>
        <v>-12.746</v>
      </c>
      <c r="I15" s="66">
        <f t="shared" si="2"/>
        <v>11</v>
      </c>
      <c r="J15" s="65">
        <f>VLOOKUP($A15,'Return Data'!$B$7:$R$2843,12,0)</f>
        <v>-11.7441</v>
      </c>
      <c r="K15" s="66">
        <f t="shared" si="3"/>
        <v>10</v>
      </c>
      <c r="L15" s="65">
        <f>VLOOKUP($A15,'Return Data'!$B$7:$R$2843,13,0)</f>
        <v>-2.0108999999999999</v>
      </c>
      <c r="M15" s="66">
        <f t="shared" si="4"/>
        <v>10</v>
      </c>
      <c r="N15" s="65">
        <f>VLOOKUP($A15,'Return Data'!$B$7:$R$2843,17,0)</f>
        <v>16.5504</v>
      </c>
      <c r="O15" s="66">
        <f t="shared" si="5"/>
        <v>7</v>
      </c>
      <c r="P15" s="65">
        <f>VLOOKUP($A15,'Return Data'!$B$7:$R$2843,14,0)</f>
        <v>14.5139</v>
      </c>
      <c r="Q15" s="66">
        <f t="shared" si="6"/>
        <v>8</v>
      </c>
      <c r="R15" s="65">
        <f>VLOOKUP($A15,'Return Data'!$B$7:$R$2843,16,0)</f>
        <v>10.8164</v>
      </c>
      <c r="S15" s="67">
        <f t="shared" si="7"/>
        <v>3</v>
      </c>
    </row>
    <row r="16" spans="1:19" x14ac:dyDescent="0.3">
      <c r="A16" s="82" t="s">
        <v>893</v>
      </c>
      <c r="B16" s="64">
        <f>VLOOKUP($A16,'Return Data'!$B$7:$R$2843,3,0)</f>
        <v>44368</v>
      </c>
      <c r="C16" s="65">
        <f>VLOOKUP($A16,'Return Data'!$B$7:$R$2843,4,0)</f>
        <v>2042.432</v>
      </c>
      <c r="D16" s="65">
        <f>VLOOKUP($A16,'Return Data'!$B$7:$R$2843,9,0)</f>
        <v>-36.159599999999998</v>
      </c>
      <c r="E16" s="66">
        <f t="shared" si="0"/>
        <v>9</v>
      </c>
      <c r="F16" s="65">
        <f>VLOOKUP($A16,'Return Data'!$B$7:$R$2843,10,0)</f>
        <v>20.0837</v>
      </c>
      <c r="G16" s="66">
        <f t="shared" si="1"/>
        <v>10</v>
      </c>
      <c r="H16" s="65">
        <f>VLOOKUP($A16,'Return Data'!$B$7:$R$2843,11,0)</f>
        <v>-11.1153</v>
      </c>
      <c r="I16" s="66">
        <f t="shared" si="2"/>
        <v>9</v>
      </c>
      <c r="J16" s="65">
        <f>VLOOKUP($A16,'Return Data'!$B$7:$R$2843,12,0)</f>
        <v>-11.667299999999999</v>
      </c>
      <c r="K16" s="66">
        <f t="shared" si="3"/>
        <v>9</v>
      </c>
      <c r="L16" s="65">
        <f>VLOOKUP($A16,'Return Data'!$B$7:$R$2843,13,0)</f>
        <v>-1.9996</v>
      </c>
      <c r="M16" s="66">
        <f t="shared" si="4"/>
        <v>9</v>
      </c>
      <c r="N16" s="65">
        <f>VLOOKUP($A16,'Return Data'!$B$7:$R$2843,17,0)</f>
        <v>16.5228</v>
      </c>
      <c r="O16" s="66">
        <f t="shared" si="5"/>
        <v>8</v>
      </c>
      <c r="P16" s="65">
        <f>VLOOKUP($A16,'Return Data'!$B$7:$R$2843,14,0)</f>
        <v>14.499700000000001</v>
      </c>
      <c r="Q16" s="66">
        <f t="shared" si="6"/>
        <v>9</v>
      </c>
      <c r="R16" s="65">
        <f>VLOOKUP($A16,'Return Data'!$B$7:$R$2843,16,0)</f>
        <v>9.718</v>
      </c>
      <c r="S16" s="67">
        <f t="shared" si="7"/>
        <v>4</v>
      </c>
    </row>
    <row r="17" spans="1:19" x14ac:dyDescent="0.3">
      <c r="A17" s="82" t="s">
        <v>896</v>
      </c>
      <c r="B17" s="64">
        <f>VLOOKUP($A17,'Return Data'!$B$7:$R$2843,3,0)</f>
        <v>44368</v>
      </c>
      <c r="C17" s="65">
        <f>VLOOKUP($A17,'Return Data'!$B$7:$R$2843,4,0)</f>
        <v>4221.5177000000003</v>
      </c>
      <c r="D17" s="65">
        <f>VLOOKUP($A17,'Return Data'!$B$7:$R$2843,9,0)</f>
        <v>-35.262</v>
      </c>
      <c r="E17" s="66">
        <f t="shared" si="0"/>
        <v>2</v>
      </c>
      <c r="F17" s="65">
        <f>VLOOKUP($A17,'Return Data'!$B$7:$R$2843,10,0)</f>
        <v>20.523299999999999</v>
      </c>
      <c r="G17" s="66">
        <f t="shared" si="1"/>
        <v>3</v>
      </c>
      <c r="H17" s="65">
        <f>VLOOKUP($A17,'Return Data'!$B$7:$R$2843,11,0)</f>
        <v>-10.7723</v>
      </c>
      <c r="I17" s="66">
        <f t="shared" si="2"/>
        <v>6</v>
      </c>
      <c r="J17" s="65">
        <f>VLOOKUP($A17,'Return Data'!$B$7:$R$2843,12,0)</f>
        <v>-11.3727</v>
      </c>
      <c r="K17" s="66">
        <f t="shared" si="3"/>
        <v>6</v>
      </c>
      <c r="L17" s="65">
        <f>VLOOKUP($A17,'Return Data'!$B$7:$R$2843,13,0)</f>
        <v>-1.6884999999999999</v>
      </c>
      <c r="M17" s="66">
        <f t="shared" si="4"/>
        <v>5</v>
      </c>
      <c r="N17" s="65">
        <f>VLOOKUP($A17,'Return Data'!$B$7:$R$2843,17,0)</f>
        <v>16.884</v>
      </c>
      <c r="O17" s="66">
        <f t="shared" si="5"/>
        <v>4</v>
      </c>
      <c r="P17" s="65">
        <f>VLOOKUP($A17,'Return Data'!$B$7:$R$2843,14,0)</f>
        <v>14.734299999999999</v>
      </c>
      <c r="Q17" s="66">
        <f t="shared" si="6"/>
        <v>5</v>
      </c>
      <c r="R17" s="65">
        <f>VLOOKUP($A17,'Return Data'!$B$7:$R$2843,16,0)</f>
        <v>9.1513000000000009</v>
      </c>
      <c r="S17" s="67">
        <f t="shared" si="7"/>
        <v>5</v>
      </c>
    </row>
    <row r="18" spans="1:19" x14ac:dyDescent="0.3">
      <c r="A18" s="82" t="s">
        <v>897</v>
      </c>
      <c r="B18" s="64">
        <f>VLOOKUP($A18,'Return Data'!$B$7:$R$2843,3,0)</f>
        <v>44368</v>
      </c>
      <c r="C18" s="65">
        <f>VLOOKUP($A18,'Return Data'!$B$7:$R$2843,4,0)</f>
        <v>41.226799999999997</v>
      </c>
      <c r="D18" s="65">
        <f>VLOOKUP($A18,'Return Data'!$B$7:$R$2843,9,0)</f>
        <v>-36.577300000000001</v>
      </c>
      <c r="E18" s="66">
        <f t="shared" si="0"/>
        <v>10</v>
      </c>
      <c r="F18" s="65">
        <f>VLOOKUP($A18,'Return Data'!$B$7:$R$2843,10,0)</f>
        <v>20.299199999999999</v>
      </c>
      <c r="G18" s="66">
        <f t="shared" si="1"/>
        <v>8</v>
      </c>
      <c r="H18" s="65">
        <f>VLOOKUP($A18,'Return Data'!$B$7:$R$2843,11,0)</f>
        <v>-11.4937</v>
      </c>
      <c r="I18" s="66">
        <f t="shared" si="2"/>
        <v>10</v>
      </c>
      <c r="J18" s="65">
        <f>VLOOKUP($A18,'Return Data'!$B$7:$R$2843,12,0)</f>
        <v>-12.083500000000001</v>
      </c>
      <c r="K18" s="66">
        <f t="shared" si="3"/>
        <v>11</v>
      </c>
      <c r="L18" s="65">
        <f>VLOOKUP($A18,'Return Data'!$B$7:$R$2843,13,0)</f>
        <v>-2.3188</v>
      </c>
      <c r="M18" s="66">
        <f t="shared" si="4"/>
        <v>11</v>
      </c>
      <c r="N18" s="65">
        <f>VLOOKUP($A18,'Return Data'!$B$7:$R$2843,17,0)</f>
        <v>16.311900000000001</v>
      </c>
      <c r="O18" s="66">
        <f t="shared" si="5"/>
        <v>11</v>
      </c>
      <c r="P18" s="65">
        <f>VLOOKUP($A18,'Return Data'!$B$7:$R$2843,14,0)</f>
        <v>14.443300000000001</v>
      </c>
      <c r="Q18" s="66">
        <f t="shared" si="6"/>
        <v>11</v>
      </c>
      <c r="R18" s="65">
        <f>VLOOKUP($A18,'Return Data'!$B$7:$R$2843,16,0)</f>
        <v>10.9247</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-35.954027272727274</v>
      </c>
      <c r="E20" s="88"/>
      <c r="F20" s="89">
        <f>AVERAGE(F8:F18)</f>
        <v>20.313072727272729</v>
      </c>
      <c r="G20" s="88"/>
      <c r="H20" s="89">
        <f>AVERAGE(H8:H18)</f>
        <v>-11.022045454545456</v>
      </c>
      <c r="I20" s="88"/>
      <c r="J20" s="89">
        <f>AVERAGE(J8:J18)</f>
        <v>-11.463327272727271</v>
      </c>
      <c r="K20" s="88"/>
      <c r="L20" s="89">
        <f>AVERAGE(L8:L18)</f>
        <v>-1.7909818181818182</v>
      </c>
      <c r="M20" s="88"/>
      <c r="N20" s="89">
        <f>AVERAGE(N8:N18)</f>
        <v>16.691009090909091</v>
      </c>
      <c r="O20" s="88"/>
      <c r="P20" s="89">
        <f>AVERAGE(P8:P18)</f>
        <v>14.650845454545452</v>
      </c>
      <c r="Q20" s="88"/>
      <c r="R20" s="89">
        <f>AVERAGE(R8:R18)</f>
        <v>8.6105909090909094</v>
      </c>
      <c r="S20" s="90"/>
    </row>
    <row r="21" spans="1:19" x14ac:dyDescent="0.3">
      <c r="A21" s="87" t="s">
        <v>28</v>
      </c>
      <c r="B21" s="88"/>
      <c r="C21" s="88"/>
      <c r="D21" s="89">
        <f>MIN(D8:D18)</f>
        <v>-40.113999999999997</v>
      </c>
      <c r="E21" s="88"/>
      <c r="F21" s="89">
        <f>MIN(F8:F18)</f>
        <v>18.876000000000001</v>
      </c>
      <c r="G21" s="88"/>
      <c r="H21" s="89">
        <f>MIN(H8:H18)</f>
        <v>-12.746</v>
      </c>
      <c r="I21" s="88"/>
      <c r="J21" s="89">
        <f>MIN(J8:J18)</f>
        <v>-12.083500000000001</v>
      </c>
      <c r="K21" s="88"/>
      <c r="L21" s="89">
        <f>MIN(L8:L18)</f>
        <v>-2.3188</v>
      </c>
      <c r="M21" s="88"/>
      <c r="N21" s="89">
        <f>MIN(N8:N18)</f>
        <v>16.311900000000001</v>
      </c>
      <c r="O21" s="88"/>
      <c r="P21" s="89">
        <f>MIN(P8:P18)</f>
        <v>14.443300000000001</v>
      </c>
      <c r="Q21" s="88"/>
      <c r="R21" s="89">
        <f>MIN(R8:R18)</f>
        <v>4.3402000000000003</v>
      </c>
      <c r="S21" s="90"/>
    </row>
    <row r="22" spans="1:19" ht="15" thickBot="1" x14ac:dyDescent="0.35">
      <c r="A22" s="91" t="s">
        <v>29</v>
      </c>
      <c r="B22" s="92"/>
      <c r="C22" s="92"/>
      <c r="D22" s="93">
        <f>MAX(D8:D18)</f>
        <v>-35.197800000000001</v>
      </c>
      <c r="E22" s="92"/>
      <c r="F22" s="93">
        <f>MAX(F8:F18)</f>
        <v>21.0168</v>
      </c>
      <c r="G22" s="92"/>
      <c r="H22" s="93">
        <f>MAX(H8:H18)</f>
        <v>-10.623100000000001</v>
      </c>
      <c r="I22" s="92"/>
      <c r="J22" s="93">
        <f>MAX(J8:J18)</f>
        <v>-11.196899999999999</v>
      </c>
      <c r="K22" s="92"/>
      <c r="L22" s="93">
        <f>MAX(L8:L18)</f>
        <v>-1.5094000000000001</v>
      </c>
      <c r="M22" s="92"/>
      <c r="N22" s="93">
        <f>MAX(N8:N18)</f>
        <v>17.010999999999999</v>
      </c>
      <c r="O22" s="92"/>
      <c r="P22" s="93">
        <f>MAX(P8:P18)</f>
        <v>14.876300000000001</v>
      </c>
      <c r="Q22" s="92"/>
      <c r="R22" s="93">
        <f>MAX(R8:R18)</f>
        <v>11.7218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44368</v>
      </c>
      <c r="C8" s="65">
        <f>VLOOKUP($A8,'Return Data'!$B$7:$R$2843,4,0)</f>
        <v>14.519500000000001</v>
      </c>
      <c r="D8" s="65">
        <f>VLOOKUP($A8,'Return Data'!$B$7:$R$2843,9,0)</f>
        <v>-39.203899999999997</v>
      </c>
      <c r="E8" s="66">
        <f>RANK(D8,D$8:D$18,0)</f>
        <v>9</v>
      </c>
      <c r="F8" s="65">
        <f>VLOOKUP($A8,'Return Data'!$B$7:$R$2843,10,0)</f>
        <v>16.049099999999999</v>
      </c>
      <c r="G8" s="66">
        <f>RANK(F8,F$8:F$18,0)</f>
        <v>6</v>
      </c>
      <c r="H8" s="65">
        <f>VLOOKUP($A8,'Return Data'!$B$7:$R$2843,11,0)</f>
        <v>-14.4251</v>
      </c>
      <c r="I8" s="66">
        <f>RANK(H8,H$8:H$18,0)</f>
        <v>6</v>
      </c>
      <c r="J8" s="65">
        <f>VLOOKUP($A8,'Return Data'!$B$7:$R$2843,12,0)</f>
        <v>-11.9231</v>
      </c>
      <c r="K8" s="66">
        <f>RANK(J8,J$8:J$18,0)</f>
        <v>4</v>
      </c>
      <c r="L8" s="65">
        <f>VLOOKUP($A8,'Return Data'!$B$7:$R$2843,13,0)</f>
        <v>-2.0672000000000001</v>
      </c>
      <c r="M8" s="66">
        <f>RANK(L8,L$8:L$18,0)</f>
        <v>4</v>
      </c>
      <c r="N8" s="65">
        <f>VLOOKUP($A8,'Return Data'!$B$7:$R$2843,17,0)</f>
        <v>15.855600000000001</v>
      </c>
      <c r="O8" s="66">
        <f>RANK(N8,N$8:N$18,0)</f>
        <v>8</v>
      </c>
      <c r="P8" s="65">
        <f>VLOOKUP($A8,'Return Data'!$B$7:$R$2843,14,0)</f>
        <v>13.701700000000001</v>
      </c>
      <c r="Q8" s="66">
        <f>RANK(P8,P$8:P$18,0)</f>
        <v>10</v>
      </c>
      <c r="R8" s="65">
        <f>VLOOKUP($A8,'Return Data'!$B$7:$R$2843,16,0)</f>
        <v>4.1090999999999998</v>
      </c>
      <c r="S8" s="67">
        <f>RANK(R8,R$8:R$18,0)</f>
        <v>7</v>
      </c>
    </row>
    <row r="9" spans="1:19" x14ac:dyDescent="0.3">
      <c r="A9" s="82" t="s">
        <v>879</v>
      </c>
      <c r="B9" s="64">
        <f>VLOOKUP($A9,'Return Data'!$B$7:$R$2843,3,0)</f>
        <v>44368</v>
      </c>
      <c r="C9" s="65">
        <f>VLOOKUP($A9,'Return Data'!$B$7:$R$2843,4,0)</f>
        <v>14.5337</v>
      </c>
      <c r="D9" s="65">
        <f>VLOOKUP($A9,'Return Data'!$B$7:$R$2843,9,0)</f>
        <v>-32.771299999999997</v>
      </c>
      <c r="E9" s="66">
        <f t="shared" ref="E9:E18" si="0">RANK(D9,D$8:D$18,0)</f>
        <v>2</v>
      </c>
      <c r="F9" s="65">
        <f>VLOOKUP($A9,'Return Data'!$B$7:$R$2843,10,0)</f>
        <v>16.633299999999998</v>
      </c>
      <c r="G9" s="66">
        <f t="shared" ref="G9:G18" si="1">RANK(F9,F$8:F$18,0)</f>
        <v>2</v>
      </c>
      <c r="H9" s="65">
        <f>VLOOKUP($A9,'Return Data'!$B$7:$R$2843,11,0)</f>
        <v>-14.028499999999999</v>
      </c>
      <c r="I9" s="66">
        <f t="shared" ref="I9:I18" si="2">RANK(H9,H$8:H$18,0)</f>
        <v>4</v>
      </c>
      <c r="J9" s="65">
        <f>VLOOKUP($A9,'Return Data'!$B$7:$R$2843,12,0)</f>
        <v>-10.955500000000001</v>
      </c>
      <c r="K9" s="66">
        <f t="shared" ref="K9:K18" si="3">RANK(J9,J$8:J$18,0)</f>
        <v>1</v>
      </c>
      <c r="L9" s="65">
        <f>VLOOKUP($A9,'Return Data'!$B$7:$R$2843,13,0)</f>
        <v>-1.2841</v>
      </c>
      <c r="M9" s="66">
        <f t="shared" ref="M9:M18" si="4">RANK(L9,L$8:L$18,0)</f>
        <v>2</v>
      </c>
      <c r="N9" s="65">
        <f>VLOOKUP($A9,'Return Data'!$B$7:$R$2843,17,0)</f>
        <v>16.867000000000001</v>
      </c>
      <c r="O9" s="66">
        <f t="shared" ref="O9:O18" si="5">RANK(N9,N$8:N$18,0)</f>
        <v>5</v>
      </c>
      <c r="P9" s="65">
        <f>VLOOKUP($A9,'Return Data'!$B$7:$R$2843,14,0)</f>
        <v>14.632300000000001</v>
      </c>
      <c r="Q9" s="66">
        <f t="shared" ref="Q9:Q18" si="6">RANK(P9,P$8:P$18,0)</f>
        <v>3</v>
      </c>
      <c r="R9" s="65">
        <f>VLOOKUP($A9,'Return Data'!$B$7:$R$2843,16,0)</f>
        <v>3.9394</v>
      </c>
      <c r="S9" s="67">
        <f t="shared" ref="S9:S18" si="7">RANK(R9,R$8:R$18,0)</f>
        <v>8</v>
      </c>
    </row>
    <row r="10" spans="1:19" x14ac:dyDescent="0.3">
      <c r="A10" s="82" t="s">
        <v>880</v>
      </c>
      <c r="B10" s="64">
        <f>VLOOKUP($A10,'Return Data'!$B$7:$R$2843,3,0)</f>
        <v>44368</v>
      </c>
      <c r="C10" s="65">
        <f>VLOOKUP($A10,'Return Data'!$B$7:$R$2843,4,0)</f>
        <v>18.117699999999999</v>
      </c>
      <c r="D10" s="65">
        <f>VLOOKUP($A10,'Return Data'!$B$7:$R$2843,9,0)</f>
        <v>-120.56229999999999</v>
      </c>
      <c r="E10" s="66">
        <f t="shared" si="0"/>
        <v>11</v>
      </c>
      <c r="F10" s="65">
        <f>VLOOKUP($A10,'Return Data'!$B$7:$R$2843,10,0)</f>
        <v>9.0601000000000003</v>
      </c>
      <c r="G10" s="66">
        <f t="shared" si="1"/>
        <v>11</v>
      </c>
      <c r="H10" s="65">
        <f>VLOOKUP($A10,'Return Data'!$B$7:$R$2843,11,0)</f>
        <v>-13.446899999999999</v>
      </c>
      <c r="I10" s="66">
        <f t="shared" si="2"/>
        <v>2</v>
      </c>
      <c r="J10" s="65">
        <f>VLOOKUP($A10,'Return Data'!$B$7:$R$2843,12,0)</f>
        <v>-19.772500000000001</v>
      </c>
      <c r="K10" s="66">
        <f t="shared" si="3"/>
        <v>11</v>
      </c>
      <c r="L10" s="65">
        <f>VLOOKUP($A10,'Return Data'!$B$7:$R$2843,13,0)</f>
        <v>0.94320000000000004</v>
      </c>
      <c r="M10" s="66">
        <f t="shared" si="4"/>
        <v>1</v>
      </c>
      <c r="N10" s="65">
        <f>VLOOKUP($A10,'Return Data'!$B$7:$R$2843,17,0)</f>
        <v>18.545300000000001</v>
      </c>
      <c r="O10" s="66">
        <f t="shared" si="5"/>
        <v>1</v>
      </c>
      <c r="P10" s="65">
        <f>VLOOKUP($A10,'Return Data'!$B$7:$R$2843,14,0)</f>
        <v>17.592400000000001</v>
      </c>
      <c r="Q10" s="66">
        <f t="shared" si="6"/>
        <v>1</v>
      </c>
      <c r="R10" s="65">
        <f>VLOOKUP($A10,'Return Data'!$B$7:$R$2843,16,0)</f>
        <v>4.4077999999999999</v>
      </c>
      <c r="S10" s="67">
        <f t="shared" si="7"/>
        <v>5</v>
      </c>
    </row>
    <row r="11" spans="1:19" x14ac:dyDescent="0.3">
      <c r="A11" s="82" t="s">
        <v>882</v>
      </c>
      <c r="B11" s="64">
        <f>VLOOKUP($A11,'Return Data'!$B$7:$R$2843,3,0)</f>
        <v>44368</v>
      </c>
      <c r="C11" s="65">
        <f>VLOOKUP($A11,'Return Data'!$B$7:$R$2843,4,0)</f>
        <v>14.946199999999999</v>
      </c>
      <c r="D11" s="65">
        <f>VLOOKUP($A11,'Return Data'!$B$7:$R$2843,9,0)</f>
        <v>-33.782200000000003</v>
      </c>
      <c r="E11" s="66">
        <f t="shared" si="0"/>
        <v>5</v>
      </c>
      <c r="F11" s="65">
        <f>VLOOKUP($A11,'Return Data'!$B$7:$R$2843,10,0)</f>
        <v>16.713999999999999</v>
      </c>
      <c r="G11" s="66">
        <f t="shared" si="1"/>
        <v>1</v>
      </c>
      <c r="H11" s="65">
        <f>VLOOKUP($A11,'Return Data'!$B$7:$R$2843,11,0)</f>
        <v>-14.7255</v>
      </c>
      <c r="I11" s="66">
        <f t="shared" si="2"/>
        <v>7</v>
      </c>
      <c r="J11" s="65">
        <f>VLOOKUP($A11,'Return Data'!$B$7:$R$2843,12,0)</f>
        <v>-12.076700000000001</v>
      </c>
      <c r="K11" s="66">
        <f t="shared" si="3"/>
        <v>6</v>
      </c>
      <c r="L11" s="65">
        <f>VLOOKUP($A11,'Return Data'!$B$7:$R$2843,13,0)</f>
        <v>-2.1720000000000002</v>
      </c>
      <c r="M11" s="66">
        <f t="shared" si="4"/>
        <v>5</v>
      </c>
      <c r="N11" s="65">
        <f>VLOOKUP($A11,'Return Data'!$B$7:$R$2843,17,0)</f>
        <v>16.625499999999999</v>
      </c>
      <c r="O11" s="66">
        <f t="shared" si="5"/>
        <v>7</v>
      </c>
      <c r="P11" s="65">
        <f>VLOOKUP($A11,'Return Data'!$B$7:$R$2843,14,0)</f>
        <v>14.252700000000001</v>
      </c>
      <c r="Q11" s="66">
        <f t="shared" si="6"/>
        <v>5</v>
      </c>
      <c r="R11" s="65">
        <f>VLOOKUP($A11,'Return Data'!$B$7:$R$2843,16,0)</f>
        <v>4.2552000000000003</v>
      </c>
      <c r="S11" s="67">
        <f t="shared" si="7"/>
        <v>6</v>
      </c>
    </row>
    <row r="12" spans="1:19" x14ac:dyDescent="0.3">
      <c r="A12" s="82" t="s">
        <v>884</v>
      </c>
      <c r="B12" s="64">
        <f>VLOOKUP($A12,'Return Data'!$B$7:$R$2843,3,0)</f>
        <v>44368</v>
      </c>
      <c r="C12" s="65">
        <f>VLOOKUP($A12,'Return Data'!$B$7:$R$2843,4,0)</f>
        <v>15.4346</v>
      </c>
      <c r="D12" s="65">
        <f>VLOOKUP($A12,'Return Data'!$B$7:$R$2843,9,0)</f>
        <v>-33.600299999999997</v>
      </c>
      <c r="E12" s="66">
        <f t="shared" si="0"/>
        <v>4</v>
      </c>
      <c r="F12" s="65">
        <f>VLOOKUP($A12,'Return Data'!$B$7:$R$2843,10,0)</f>
        <v>15.8277</v>
      </c>
      <c r="G12" s="66">
        <f t="shared" si="1"/>
        <v>8</v>
      </c>
      <c r="H12" s="65">
        <f>VLOOKUP($A12,'Return Data'!$B$7:$R$2843,11,0)</f>
        <v>-14.767799999999999</v>
      </c>
      <c r="I12" s="66">
        <f t="shared" si="2"/>
        <v>8</v>
      </c>
      <c r="J12" s="65">
        <f>VLOOKUP($A12,'Return Data'!$B$7:$R$2843,12,0)</f>
        <v>-11.561999999999999</v>
      </c>
      <c r="K12" s="66">
        <f t="shared" si="3"/>
        <v>3</v>
      </c>
      <c r="L12" s="65">
        <f>VLOOKUP($A12,'Return Data'!$B$7:$R$2843,13,0)</f>
        <v>-2.4382000000000001</v>
      </c>
      <c r="M12" s="66">
        <f t="shared" si="4"/>
        <v>9</v>
      </c>
      <c r="N12" s="65">
        <f>VLOOKUP($A12,'Return Data'!$B$7:$R$2843,17,0)</f>
        <v>15.779199999999999</v>
      </c>
      <c r="O12" s="66">
        <f t="shared" si="5"/>
        <v>9</v>
      </c>
      <c r="P12" s="65">
        <f>VLOOKUP($A12,'Return Data'!$B$7:$R$2843,14,0)</f>
        <v>14.0707</v>
      </c>
      <c r="Q12" s="66">
        <f t="shared" si="6"/>
        <v>9</v>
      </c>
      <c r="R12" s="65">
        <f>VLOOKUP($A12,'Return Data'!$B$7:$R$2843,16,0)</f>
        <v>4.5754999999999999</v>
      </c>
      <c r="S12" s="67">
        <f t="shared" si="7"/>
        <v>4</v>
      </c>
    </row>
    <row r="13" spans="1:19" x14ac:dyDescent="0.3">
      <c r="A13" s="82" t="s">
        <v>886</v>
      </c>
      <c r="B13" s="64">
        <f>VLOOKUP($A13,'Return Data'!$B$7:$R$2843,3,0)</f>
        <v>44368</v>
      </c>
      <c r="C13" s="65">
        <f>VLOOKUP($A13,'Return Data'!$B$7:$R$2843,4,0)</f>
        <v>12.893599999999999</v>
      </c>
      <c r="D13" s="65">
        <f>VLOOKUP($A13,'Return Data'!$B$7:$R$2843,9,0)</f>
        <v>-21.304600000000001</v>
      </c>
      <c r="E13" s="66">
        <f t="shared" si="0"/>
        <v>1</v>
      </c>
      <c r="F13" s="65">
        <f>VLOOKUP($A13,'Return Data'!$B$7:$R$2843,10,0)</f>
        <v>12.194699999999999</v>
      </c>
      <c r="G13" s="66">
        <f t="shared" si="1"/>
        <v>10</v>
      </c>
      <c r="H13" s="65">
        <f>VLOOKUP($A13,'Return Data'!$B$7:$R$2843,11,0)</f>
        <v>-13.48</v>
      </c>
      <c r="I13" s="66">
        <f t="shared" si="2"/>
        <v>3</v>
      </c>
      <c r="J13" s="65">
        <f>VLOOKUP($A13,'Return Data'!$B$7:$R$2843,12,0)</f>
        <v>-11.088900000000001</v>
      </c>
      <c r="K13" s="66">
        <f t="shared" si="3"/>
        <v>2</v>
      </c>
      <c r="L13" s="65">
        <f>VLOOKUP($A13,'Return Data'!$B$7:$R$2843,13,0)</f>
        <v>-3.8119999999999998</v>
      </c>
      <c r="M13" s="66">
        <f t="shared" si="4"/>
        <v>10</v>
      </c>
      <c r="N13" s="65">
        <f>VLOOKUP($A13,'Return Data'!$B$7:$R$2843,17,0)</f>
        <v>15.3485</v>
      </c>
      <c r="O13" s="66">
        <f t="shared" si="5"/>
        <v>11</v>
      </c>
      <c r="P13" s="65">
        <f>VLOOKUP($A13,'Return Data'!$B$7:$R$2843,14,0)</f>
        <v>13.414300000000001</v>
      </c>
      <c r="Q13" s="66">
        <f t="shared" si="6"/>
        <v>11</v>
      </c>
      <c r="R13" s="65">
        <f>VLOOKUP($A13,'Return Data'!$B$7:$R$2843,16,0)</f>
        <v>2.9108000000000001</v>
      </c>
      <c r="S13" s="67">
        <f t="shared" si="7"/>
        <v>11</v>
      </c>
    </row>
    <row r="14" spans="1:19" x14ac:dyDescent="0.3">
      <c r="A14" s="82" t="s">
        <v>888</v>
      </c>
      <c r="B14" s="64">
        <f>VLOOKUP($A14,'Return Data'!$B$7:$R$2843,3,0)</f>
        <v>44368</v>
      </c>
      <c r="C14" s="65">
        <f>VLOOKUP($A14,'Return Data'!$B$7:$R$2843,4,0)</f>
        <v>14.091200000000001</v>
      </c>
      <c r="D14" s="65">
        <f>VLOOKUP($A14,'Return Data'!$B$7:$R$2843,9,0)</f>
        <v>-41.475700000000003</v>
      </c>
      <c r="E14" s="66">
        <f t="shared" si="0"/>
        <v>10</v>
      </c>
      <c r="F14" s="65">
        <f>VLOOKUP($A14,'Return Data'!$B$7:$R$2843,10,0)</f>
        <v>13.6638</v>
      </c>
      <c r="G14" s="66">
        <f t="shared" si="1"/>
        <v>9</v>
      </c>
      <c r="H14" s="65">
        <f>VLOOKUP($A14,'Return Data'!$B$7:$R$2843,11,0)</f>
        <v>-14.9933</v>
      </c>
      <c r="I14" s="66">
        <f t="shared" si="2"/>
        <v>11</v>
      </c>
      <c r="J14" s="65">
        <f>VLOOKUP($A14,'Return Data'!$B$7:$R$2843,12,0)</f>
        <v>-12.9946</v>
      </c>
      <c r="K14" s="66">
        <f t="shared" si="3"/>
        <v>10</v>
      </c>
      <c r="L14" s="65">
        <f>VLOOKUP($A14,'Return Data'!$B$7:$R$2843,13,0)</f>
        <v>-4.6119000000000003</v>
      </c>
      <c r="M14" s="66">
        <f t="shared" si="4"/>
        <v>11</v>
      </c>
      <c r="N14" s="65">
        <f>VLOOKUP($A14,'Return Data'!$B$7:$R$2843,17,0)</f>
        <v>15.7067</v>
      </c>
      <c r="O14" s="66">
        <f t="shared" si="5"/>
        <v>10</v>
      </c>
      <c r="P14" s="65">
        <f>VLOOKUP($A14,'Return Data'!$B$7:$R$2843,14,0)</f>
        <v>14.164400000000001</v>
      </c>
      <c r="Q14" s="66">
        <f t="shared" si="6"/>
        <v>6</v>
      </c>
      <c r="R14" s="65">
        <f>VLOOKUP($A14,'Return Data'!$B$7:$R$2843,16,0)</f>
        <v>3.6562999999999999</v>
      </c>
      <c r="S14" s="67">
        <f t="shared" si="7"/>
        <v>10</v>
      </c>
    </row>
    <row r="15" spans="1:19" x14ac:dyDescent="0.3">
      <c r="A15" s="82" t="s">
        <v>890</v>
      </c>
      <c r="B15" s="64">
        <f>VLOOKUP($A15,'Return Data'!$B$7:$R$2843,3,0)</f>
        <v>44368</v>
      </c>
      <c r="C15" s="65">
        <f>VLOOKUP($A15,'Return Data'!$B$7:$R$2843,4,0)</f>
        <v>19.387599999999999</v>
      </c>
      <c r="D15" s="65">
        <f>VLOOKUP($A15,'Return Data'!$B$7:$R$2843,9,0)</f>
        <v>-32.997</v>
      </c>
      <c r="E15" s="66">
        <f t="shared" si="0"/>
        <v>3</v>
      </c>
      <c r="F15" s="65">
        <f>VLOOKUP($A15,'Return Data'!$B$7:$R$2843,10,0)</f>
        <v>16.224599999999999</v>
      </c>
      <c r="G15" s="66">
        <f t="shared" si="1"/>
        <v>4</v>
      </c>
      <c r="H15" s="65">
        <f>VLOOKUP($A15,'Return Data'!$B$7:$R$2843,11,0)</f>
        <v>-13.3742</v>
      </c>
      <c r="I15" s="66">
        <f t="shared" si="2"/>
        <v>1</v>
      </c>
      <c r="J15" s="65">
        <f>VLOOKUP($A15,'Return Data'!$B$7:$R$2843,12,0)</f>
        <v>-12.0298</v>
      </c>
      <c r="K15" s="66">
        <f t="shared" si="3"/>
        <v>5</v>
      </c>
      <c r="L15" s="65">
        <f>VLOOKUP($A15,'Return Data'!$B$7:$R$2843,13,0)</f>
        <v>-2.0556999999999999</v>
      </c>
      <c r="M15" s="66">
        <f t="shared" si="4"/>
        <v>3</v>
      </c>
      <c r="N15" s="65">
        <f>VLOOKUP($A15,'Return Data'!$B$7:$R$2843,17,0)</f>
        <v>17.6769</v>
      </c>
      <c r="O15" s="66">
        <f t="shared" si="5"/>
        <v>2</v>
      </c>
      <c r="P15" s="65">
        <f>VLOOKUP($A15,'Return Data'!$B$7:$R$2843,14,0)</f>
        <v>14.9186</v>
      </c>
      <c r="Q15" s="66">
        <f t="shared" si="6"/>
        <v>2</v>
      </c>
      <c r="R15" s="65">
        <f>VLOOKUP($A15,'Return Data'!$B$7:$R$2843,16,0)</f>
        <v>6.6726000000000001</v>
      </c>
      <c r="S15" s="67">
        <f t="shared" si="7"/>
        <v>1</v>
      </c>
    </row>
    <row r="16" spans="1:19" x14ac:dyDescent="0.3">
      <c r="A16" s="82" t="s">
        <v>892</v>
      </c>
      <c r="B16" s="64">
        <f>VLOOKUP($A16,'Return Data'!$B$7:$R$2843,3,0)</f>
        <v>44368</v>
      </c>
      <c r="C16" s="65">
        <f>VLOOKUP($A16,'Return Data'!$B$7:$R$2843,4,0)</f>
        <v>19.1951</v>
      </c>
      <c r="D16" s="65">
        <f>VLOOKUP($A16,'Return Data'!$B$7:$R$2843,9,0)</f>
        <v>-34.371600000000001</v>
      </c>
      <c r="E16" s="66">
        <f t="shared" si="0"/>
        <v>6</v>
      </c>
      <c r="F16" s="65">
        <f>VLOOKUP($A16,'Return Data'!$B$7:$R$2843,10,0)</f>
        <v>16.596499999999999</v>
      </c>
      <c r="G16" s="66">
        <f t="shared" si="1"/>
        <v>3</v>
      </c>
      <c r="H16" s="65">
        <f>VLOOKUP($A16,'Return Data'!$B$7:$R$2843,11,0)</f>
        <v>-14.9038</v>
      </c>
      <c r="I16" s="66">
        <f t="shared" si="2"/>
        <v>9</v>
      </c>
      <c r="J16" s="65">
        <f>VLOOKUP($A16,'Return Data'!$B$7:$R$2843,12,0)</f>
        <v>-12.355</v>
      </c>
      <c r="K16" s="66">
        <f t="shared" si="3"/>
        <v>8</v>
      </c>
      <c r="L16" s="65">
        <f>VLOOKUP($A16,'Return Data'!$B$7:$R$2843,13,0)</f>
        <v>-2.2277</v>
      </c>
      <c r="M16" s="66">
        <f t="shared" si="4"/>
        <v>7</v>
      </c>
      <c r="N16" s="65">
        <f>VLOOKUP($A16,'Return Data'!$B$7:$R$2843,17,0)</f>
        <v>16.9099</v>
      </c>
      <c r="O16" s="66">
        <f t="shared" si="5"/>
        <v>4</v>
      </c>
      <c r="P16" s="65">
        <f>VLOOKUP($A16,'Return Data'!$B$7:$R$2843,14,0)</f>
        <v>14.1142</v>
      </c>
      <c r="Q16" s="66">
        <f t="shared" si="6"/>
        <v>8</v>
      </c>
      <c r="R16" s="65">
        <f>VLOOKUP($A16,'Return Data'!$B$7:$R$2843,16,0)</f>
        <v>6.5364000000000004</v>
      </c>
      <c r="S16" s="67">
        <f t="shared" si="7"/>
        <v>2</v>
      </c>
    </row>
    <row r="17" spans="1:19" x14ac:dyDescent="0.3">
      <c r="A17" s="82" t="s">
        <v>894</v>
      </c>
      <c r="B17" s="64">
        <f>VLOOKUP($A17,'Return Data'!$B$7:$R$2843,3,0)</f>
        <v>44368</v>
      </c>
      <c r="C17" s="65">
        <f>VLOOKUP($A17,'Return Data'!$B$7:$R$2843,4,0)</f>
        <v>18.8596</v>
      </c>
      <c r="D17" s="65">
        <f>VLOOKUP($A17,'Return Data'!$B$7:$R$2843,9,0)</f>
        <v>-35.423200000000001</v>
      </c>
      <c r="E17" s="66">
        <f t="shared" si="0"/>
        <v>7</v>
      </c>
      <c r="F17" s="65">
        <f>VLOOKUP($A17,'Return Data'!$B$7:$R$2843,10,0)</f>
        <v>16.197299999999998</v>
      </c>
      <c r="G17" s="66">
        <f t="shared" si="1"/>
        <v>5</v>
      </c>
      <c r="H17" s="65">
        <f>VLOOKUP($A17,'Return Data'!$B$7:$R$2843,11,0)</f>
        <v>-14.219099999999999</v>
      </c>
      <c r="I17" s="66">
        <f t="shared" si="2"/>
        <v>5</v>
      </c>
      <c r="J17" s="65">
        <f>VLOOKUP($A17,'Return Data'!$B$7:$R$2843,12,0)</f>
        <v>-12.3565</v>
      </c>
      <c r="K17" s="66">
        <f t="shared" si="3"/>
        <v>9</v>
      </c>
      <c r="L17" s="65">
        <f>VLOOKUP($A17,'Return Data'!$B$7:$R$2843,13,0)</f>
        <v>-2.2532999999999999</v>
      </c>
      <c r="M17" s="66">
        <f t="shared" si="4"/>
        <v>8</v>
      </c>
      <c r="N17" s="65">
        <f>VLOOKUP($A17,'Return Data'!$B$7:$R$2843,17,0)</f>
        <v>16.7453</v>
      </c>
      <c r="O17" s="66">
        <f t="shared" si="5"/>
        <v>6</v>
      </c>
      <c r="P17" s="65">
        <f>VLOOKUP($A17,'Return Data'!$B$7:$R$2843,14,0)</f>
        <v>14.1607</v>
      </c>
      <c r="Q17" s="66">
        <f t="shared" si="6"/>
        <v>7</v>
      </c>
      <c r="R17" s="65">
        <f>VLOOKUP($A17,'Return Data'!$B$7:$R$2843,16,0)</f>
        <v>6.4839000000000002</v>
      </c>
      <c r="S17" s="67">
        <f t="shared" si="7"/>
        <v>3</v>
      </c>
    </row>
    <row r="18" spans="1:19" x14ac:dyDescent="0.3">
      <c r="A18" s="82" t="s">
        <v>895</v>
      </c>
      <c r="B18" s="64">
        <f>VLOOKUP($A18,'Return Data'!$B$7:$R$2843,3,0)</f>
        <v>44368</v>
      </c>
      <c r="C18" s="65">
        <f>VLOOKUP($A18,'Return Data'!$B$7:$R$2843,4,0)</f>
        <v>14.515000000000001</v>
      </c>
      <c r="D18" s="65">
        <f>VLOOKUP($A18,'Return Data'!$B$7:$R$2843,9,0)</f>
        <v>-35.573099999999997</v>
      </c>
      <c r="E18" s="66">
        <f t="shared" si="0"/>
        <v>8</v>
      </c>
      <c r="F18" s="65">
        <f>VLOOKUP($A18,'Return Data'!$B$7:$R$2843,10,0)</f>
        <v>15.9383</v>
      </c>
      <c r="G18" s="66">
        <f t="shared" si="1"/>
        <v>7</v>
      </c>
      <c r="H18" s="65">
        <f>VLOOKUP($A18,'Return Data'!$B$7:$R$2843,11,0)</f>
        <v>-14.9064</v>
      </c>
      <c r="I18" s="66">
        <f t="shared" si="2"/>
        <v>10</v>
      </c>
      <c r="J18" s="65">
        <f>VLOOKUP($A18,'Return Data'!$B$7:$R$2843,12,0)</f>
        <v>-12.0875</v>
      </c>
      <c r="K18" s="66">
        <f t="shared" si="3"/>
        <v>7</v>
      </c>
      <c r="L18" s="65">
        <f>VLOOKUP($A18,'Return Data'!$B$7:$R$2843,13,0)</f>
        <v>-2.2134999999999998</v>
      </c>
      <c r="M18" s="66">
        <f t="shared" si="4"/>
        <v>6</v>
      </c>
      <c r="N18" s="65">
        <f>VLOOKUP($A18,'Return Data'!$B$7:$R$2843,17,0)</f>
        <v>17.0322</v>
      </c>
      <c r="O18" s="66">
        <f t="shared" si="5"/>
        <v>3</v>
      </c>
      <c r="P18" s="65">
        <f>VLOOKUP($A18,'Return Data'!$B$7:$R$2843,14,0)</f>
        <v>14.375</v>
      </c>
      <c r="Q18" s="66">
        <f t="shared" si="6"/>
        <v>4</v>
      </c>
      <c r="R18" s="65">
        <f>VLOOKUP($A18,'Return Data'!$B$7:$R$2843,16,0)</f>
        <v>3.883</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-41.915018181818191</v>
      </c>
      <c r="E20" s="88"/>
      <c r="F20" s="89">
        <f>AVERAGE(F8:F18)</f>
        <v>15.009036363636362</v>
      </c>
      <c r="G20" s="88"/>
      <c r="H20" s="89">
        <f>AVERAGE(H8:H18)</f>
        <v>-14.297327272727273</v>
      </c>
      <c r="I20" s="88"/>
      <c r="J20" s="89">
        <f>AVERAGE(J8:J18)</f>
        <v>-12.654736363636363</v>
      </c>
      <c r="K20" s="88"/>
      <c r="L20" s="89">
        <f>AVERAGE(L8:L18)</f>
        <v>-2.1993090909090909</v>
      </c>
      <c r="M20" s="88"/>
      <c r="N20" s="89">
        <f>AVERAGE(N8:N18)</f>
        <v>16.644736363636358</v>
      </c>
      <c r="O20" s="88"/>
      <c r="P20" s="89">
        <f>AVERAGE(P8:P18)</f>
        <v>14.490636363636362</v>
      </c>
      <c r="Q20" s="88"/>
      <c r="R20" s="89">
        <f>AVERAGE(R8:R18)</f>
        <v>4.6754545454545458</v>
      </c>
      <c r="S20" s="90"/>
    </row>
    <row r="21" spans="1:19" x14ac:dyDescent="0.3">
      <c r="A21" s="87" t="s">
        <v>28</v>
      </c>
      <c r="B21" s="88"/>
      <c r="C21" s="88"/>
      <c r="D21" s="89">
        <f>MIN(D8:D18)</f>
        <v>-120.56229999999999</v>
      </c>
      <c r="E21" s="88"/>
      <c r="F21" s="89">
        <f>MIN(F8:F18)</f>
        <v>9.0601000000000003</v>
      </c>
      <c r="G21" s="88"/>
      <c r="H21" s="89">
        <f>MIN(H8:H18)</f>
        <v>-14.9933</v>
      </c>
      <c r="I21" s="88"/>
      <c r="J21" s="89">
        <f>MIN(J8:J18)</f>
        <v>-19.772500000000001</v>
      </c>
      <c r="K21" s="88"/>
      <c r="L21" s="89">
        <f>MIN(L8:L18)</f>
        <v>-4.6119000000000003</v>
      </c>
      <c r="M21" s="88"/>
      <c r="N21" s="89">
        <f>MIN(N8:N18)</f>
        <v>15.3485</v>
      </c>
      <c r="O21" s="88"/>
      <c r="P21" s="89">
        <f>MIN(P8:P18)</f>
        <v>13.414300000000001</v>
      </c>
      <c r="Q21" s="88"/>
      <c r="R21" s="89">
        <f>MIN(R8:R18)</f>
        <v>2.9108000000000001</v>
      </c>
      <c r="S21" s="90"/>
    </row>
    <row r="22" spans="1:19" ht="15" thickBot="1" x14ac:dyDescent="0.35">
      <c r="A22" s="91" t="s">
        <v>29</v>
      </c>
      <c r="B22" s="92"/>
      <c r="C22" s="92"/>
      <c r="D22" s="93">
        <f>MAX(D8:D18)</f>
        <v>-21.304600000000001</v>
      </c>
      <c r="E22" s="92"/>
      <c r="F22" s="93">
        <f>MAX(F8:F18)</f>
        <v>16.713999999999999</v>
      </c>
      <c r="G22" s="92"/>
      <c r="H22" s="93">
        <f>MAX(H8:H18)</f>
        <v>-13.3742</v>
      </c>
      <c r="I22" s="92"/>
      <c r="J22" s="93">
        <f>MAX(J8:J18)</f>
        <v>-10.955500000000001</v>
      </c>
      <c r="K22" s="92"/>
      <c r="L22" s="93">
        <f>MAX(L8:L18)</f>
        <v>0.94320000000000004</v>
      </c>
      <c r="M22" s="92"/>
      <c r="N22" s="93">
        <f>MAX(N8:N18)</f>
        <v>18.545300000000001</v>
      </c>
      <c r="O22" s="92"/>
      <c r="P22" s="93">
        <f>MAX(P8:P18)</f>
        <v>17.592400000000001</v>
      </c>
      <c r="Q22" s="92"/>
      <c r="R22" s="93">
        <f>MAX(R8:R18)</f>
        <v>6.6726000000000001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44368</v>
      </c>
      <c r="C8" s="65">
        <f>VLOOKUP($A8,'Return Data'!$B$7:$R$2843,4,0)</f>
        <v>16.521599999999999</v>
      </c>
      <c r="D8" s="65">
        <f>VLOOKUP($A8,'Return Data'!$B$7:$R$2843,9,0)</f>
        <v>8.6577999999999999</v>
      </c>
      <c r="E8" s="66">
        <f t="shared" ref="E8:E27" si="0">RANK(D8,D$8:D$27,0)</f>
        <v>5</v>
      </c>
      <c r="F8" s="65">
        <f>VLOOKUP($A8,'Return Data'!$B$7:$R$2843,10,0)</f>
        <v>10.2201</v>
      </c>
      <c r="G8" s="66">
        <f t="shared" ref="G8:G27" si="1">RANK(F8,F$8:F$27,0)</f>
        <v>9</v>
      </c>
      <c r="H8" s="65">
        <f>VLOOKUP($A8,'Return Data'!$B$7:$R$2843,11,0)</f>
        <v>8.7287999999999997</v>
      </c>
      <c r="I8" s="66">
        <f t="shared" ref="I8:I27" si="2">RANK(H8,H$8:H$27,0)</f>
        <v>5</v>
      </c>
      <c r="J8" s="65">
        <f>VLOOKUP($A8,'Return Data'!$B$7:$R$2843,12,0)</f>
        <v>10.2723</v>
      </c>
      <c r="K8" s="66">
        <f t="shared" ref="K8:K27" si="3">RANK(J8,J$8:J$27,0)</f>
        <v>7</v>
      </c>
      <c r="L8" s="65">
        <f>VLOOKUP($A8,'Return Data'!$B$7:$R$2843,13,0)</f>
        <v>12.026999999999999</v>
      </c>
      <c r="M8" s="66">
        <f t="shared" ref="M8:M27" si="4">RANK(L8,L$8:L$27,0)</f>
        <v>4</v>
      </c>
      <c r="N8" s="65">
        <f>VLOOKUP($A8,'Return Data'!$B$7:$R$2843,17,0)</f>
        <v>7.2591999999999999</v>
      </c>
      <c r="O8" s="66">
        <f>RANK(N8,N$8:N$27,0)</f>
        <v>8</v>
      </c>
      <c r="P8" s="65">
        <f>VLOOKUP($A8,'Return Data'!$B$7:$R$2843,14,0)</f>
        <v>7.1565000000000003</v>
      </c>
      <c r="Q8" s="66">
        <f>RANK(P8,P$8:P$27,0)</f>
        <v>7</v>
      </c>
      <c r="R8" s="65">
        <f>VLOOKUP($A8,'Return Data'!$B$7:$R$2843,16,0)</f>
        <v>8.4459999999999997</v>
      </c>
      <c r="S8" s="67">
        <f t="shared" ref="S8:S27" si="5">RANK(R8,R$8:R$27,0)</f>
        <v>7</v>
      </c>
    </row>
    <row r="9" spans="1:19" x14ac:dyDescent="0.3">
      <c r="A9" s="82" t="s">
        <v>654</v>
      </c>
      <c r="B9" s="64">
        <f>VLOOKUP($A9,'Return Data'!$B$7:$R$2843,3,0)</f>
        <v>44368</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-15.967000000000001</v>
      </c>
      <c r="S9" s="67">
        <f t="shared" si="5"/>
        <v>19</v>
      </c>
    </row>
    <row r="10" spans="1:19" x14ac:dyDescent="0.3">
      <c r="A10" s="82" t="s">
        <v>656</v>
      </c>
      <c r="B10" s="64">
        <f>VLOOKUP($A10,'Return Data'!$B$7:$R$2843,3,0)</f>
        <v>44368</v>
      </c>
      <c r="C10" s="65">
        <f>VLOOKUP($A10,'Return Data'!$B$7:$R$2843,4,0)</f>
        <v>17.936900000000001</v>
      </c>
      <c r="D10" s="65">
        <f>VLOOKUP($A10,'Return Data'!$B$7:$R$2843,9,0)</f>
        <v>6.1696999999999997</v>
      </c>
      <c r="E10" s="66">
        <f t="shared" si="0"/>
        <v>11</v>
      </c>
      <c r="F10" s="65">
        <f>VLOOKUP($A10,'Return Data'!$B$7:$R$2843,10,0)</f>
        <v>9.5805000000000007</v>
      </c>
      <c r="G10" s="66">
        <f t="shared" si="1"/>
        <v>10</v>
      </c>
      <c r="H10" s="65">
        <f>VLOOKUP($A10,'Return Data'!$B$7:$R$2843,11,0)</f>
        <v>7.9884000000000004</v>
      </c>
      <c r="I10" s="66">
        <f t="shared" si="2"/>
        <v>8</v>
      </c>
      <c r="J10" s="65">
        <f>VLOOKUP($A10,'Return Data'!$B$7:$R$2843,12,0)</f>
        <v>9.0214999999999996</v>
      </c>
      <c r="K10" s="66">
        <f t="shared" si="3"/>
        <v>9</v>
      </c>
      <c r="L10" s="65">
        <f>VLOOKUP($A10,'Return Data'!$B$7:$R$2843,13,0)</f>
        <v>9.6915999999999993</v>
      </c>
      <c r="M10" s="66">
        <f t="shared" si="4"/>
        <v>11</v>
      </c>
      <c r="N10" s="65">
        <f>VLOOKUP($A10,'Return Data'!$B$7:$R$2843,17,0)</f>
        <v>9.1624999999999996</v>
      </c>
      <c r="O10" s="66">
        <f t="shared" ref="O10:O22" si="6">RANK(N10,N$8:N$27,0)</f>
        <v>3</v>
      </c>
      <c r="P10" s="65">
        <f>VLOOKUP($A10,'Return Data'!$B$7:$R$2843,14,0)</f>
        <v>7.7538</v>
      </c>
      <c r="Q10" s="66">
        <f t="shared" ref="Q10:Q22" si="7">RANK(P10,P$8:P$27,0)</f>
        <v>6</v>
      </c>
      <c r="R10" s="65">
        <f>VLOOKUP($A10,'Return Data'!$B$7:$R$2843,16,0)</f>
        <v>8.7838999999999992</v>
      </c>
      <c r="S10" s="67">
        <f t="shared" si="5"/>
        <v>5</v>
      </c>
    </row>
    <row r="11" spans="1:19" x14ac:dyDescent="0.3">
      <c r="A11" s="82" t="s">
        <v>660</v>
      </c>
      <c r="B11" s="64">
        <f>VLOOKUP($A11,'Return Data'!$B$7:$R$2843,3,0)</f>
        <v>44368</v>
      </c>
      <c r="C11" s="65">
        <f>VLOOKUP($A11,'Return Data'!$B$7:$R$2843,4,0)</f>
        <v>16.772600000000001</v>
      </c>
      <c r="D11" s="65">
        <f>VLOOKUP($A11,'Return Data'!$B$7:$R$2843,9,0)</f>
        <v>3.9725999999999999</v>
      </c>
      <c r="E11" s="66">
        <f t="shared" si="0"/>
        <v>17</v>
      </c>
      <c r="F11" s="65">
        <f>VLOOKUP($A11,'Return Data'!$B$7:$R$2843,10,0)</f>
        <v>22.3689</v>
      </c>
      <c r="G11" s="66">
        <f t="shared" si="1"/>
        <v>2</v>
      </c>
      <c r="H11" s="65">
        <f>VLOOKUP($A11,'Return Data'!$B$7:$R$2843,11,0)</f>
        <v>16.036799999999999</v>
      </c>
      <c r="I11" s="66">
        <f t="shared" si="2"/>
        <v>2</v>
      </c>
      <c r="J11" s="65">
        <f>VLOOKUP($A11,'Return Data'!$B$7:$R$2843,12,0)</f>
        <v>15.4269</v>
      </c>
      <c r="K11" s="66">
        <f t="shared" si="3"/>
        <v>2</v>
      </c>
      <c r="L11" s="65">
        <f>VLOOKUP($A11,'Return Data'!$B$7:$R$2843,13,0)</f>
        <v>15.873200000000001</v>
      </c>
      <c r="M11" s="66">
        <f t="shared" si="4"/>
        <v>1</v>
      </c>
      <c r="N11" s="65">
        <f>VLOOKUP($A11,'Return Data'!$B$7:$R$2843,17,0)</f>
        <v>6.4603000000000002</v>
      </c>
      <c r="O11" s="66">
        <f t="shared" si="6"/>
        <v>9</v>
      </c>
      <c r="P11" s="65">
        <f>VLOOKUP($A11,'Return Data'!$B$7:$R$2843,14,0)</f>
        <v>5.9485000000000001</v>
      </c>
      <c r="Q11" s="66">
        <f t="shared" si="7"/>
        <v>9</v>
      </c>
      <c r="R11" s="65">
        <f>VLOOKUP($A11,'Return Data'!$B$7:$R$2843,16,0)</f>
        <v>8.3973999999999993</v>
      </c>
      <c r="S11" s="67">
        <f t="shared" si="5"/>
        <v>8</v>
      </c>
    </row>
    <row r="12" spans="1:19" x14ac:dyDescent="0.3">
      <c r="A12" s="82" t="s">
        <v>662</v>
      </c>
      <c r="B12" s="64">
        <f>VLOOKUP($A12,'Return Data'!$B$7:$R$2843,3,0)</f>
        <v>44368</v>
      </c>
      <c r="C12" s="65">
        <f>VLOOKUP($A12,'Return Data'!$B$7:$R$2843,4,0)</f>
        <v>4.2991999999999999</v>
      </c>
      <c r="D12" s="65">
        <f>VLOOKUP($A12,'Return Data'!$B$7:$R$2843,9,0)</f>
        <v>13.4903</v>
      </c>
      <c r="E12" s="66">
        <f t="shared" si="0"/>
        <v>1</v>
      </c>
      <c r="F12" s="65">
        <f>VLOOKUP($A12,'Return Data'!$B$7:$R$2843,10,0)</f>
        <v>24.034800000000001</v>
      </c>
      <c r="G12" s="66">
        <f t="shared" si="1"/>
        <v>1</v>
      </c>
      <c r="H12" s="65">
        <f>VLOOKUP($A12,'Return Data'!$B$7:$R$2843,11,0)</f>
        <v>14.9688</v>
      </c>
      <c r="I12" s="66">
        <f t="shared" si="2"/>
        <v>3</v>
      </c>
      <c r="J12" s="65">
        <f>VLOOKUP($A12,'Return Data'!$B$7:$R$2843,12,0)</f>
        <v>12.1335</v>
      </c>
      <c r="K12" s="66">
        <f t="shared" si="3"/>
        <v>3</v>
      </c>
      <c r="L12" s="65">
        <f>VLOOKUP($A12,'Return Data'!$B$7:$R$2843,13,0)</f>
        <v>14.726900000000001</v>
      </c>
      <c r="M12" s="66">
        <f t="shared" si="4"/>
        <v>3</v>
      </c>
      <c r="N12" s="65">
        <f>VLOOKUP($A12,'Return Data'!$B$7:$R$2843,17,0)</f>
        <v>-34.113599999999998</v>
      </c>
      <c r="O12" s="66">
        <f t="shared" si="6"/>
        <v>17</v>
      </c>
      <c r="P12" s="65">
        <f>VLOOKUP($A12,'Return Data'!$B$7:$R$2843,14,0)</f>
        <v>-31.8032</v>
      </c>
      <c r="Q12" s="66">
        <f t="shared" si="7"/>
        <v>17</v>
      </c>
      <c r="R12" s="65">
        <f>VLOOKUP($A12,'Return Data'!$B$7:$R$2843,16,0)</f>
        <v>-12.507300000000001</v>
      </c>
      <c r="S12" s="67">
        <f t="shared" si="5"/>
        <v>17</v>
      </c>
    </row>
    <row r="13" spans="1:19" x14ac:dyDescent="0.3">
      <c r="A13" s="82" t="s">
        <v>664</v>
      </c>
      <c r="B13" s="64">
        <f>VLOOKUP($A13,'Return Data'!$B$7:$R$2843,3,0)</f>
        <v>44368</v>
      </c>
      <c r="C13" s="65">
        <f>VLOOKUP($A13,'Return Data'!$B$7:$R$2843,4,0)</f>
        <v>32.2988</v>
      </c>
      <c r="D13" s="65">
        <f>VLOOKUP($A13,'Return Data'!$B$7:$R$2843,9,0)</f>
        <v>3.7704</v>
      </c>
      <c r="E13" s="66">
        <f t="shared" si="0"/>
        <v>18</v>
      </c>
      <c r="F13" s="65">
        <f>VLOOKUP($A13,'Return Data'!$B$7:$R$2843,10,0)</f>
        <v>5.4764999999999997</v>
      </c>
      <c r="G13" s="66">
        <f t="shared" si="1"/>
        <v>19</v>
      </c>
      <c r="H13" s="65">
        <f>VLOOKUP($A13,'Return Data'!$B$7:$R$2843,11,0)</f>
        <v>4.9447999999999999</v>
      </c>
      <c r="I13" s="66">
        <f t="shared" si="2"/>
        <v>15</v>
      </c>
      <c r="J13" s="65">
        <f>VLOOKUP($A13,'Return Data'!$B$7:$R$2843,12,0)</f>
        <v>5.1680000000000001</v>
      </c>
      <c r="K13" s="66">
        <f t="shared" si="3"/>
        <v>16</v>
      </c>
      <c r="L13" s="65">
        <f>VLOOKUP($A13,'Return Data'!$B$7:$R$2843,13,0)</f>
        <v>7.4142999999999999</v>
      </c>
      <c r="M13" s="66">
        <f t="shared" si="4"/>
        <v>14</v>
      </c>
      <c r="N13" s="65">
        <f>VLOOKUP($A13,'Return Data'!$B$7:$R$2843,17,0)</f>
        <v>5.7061000000000002</v>
      </c>
      <c r="O13" s="66">
        <f t="shared" si="6"/>
        <v>10</v>
      </c>
      <c r="P13" s="65">
        <f>VLOOKUP($A13,'Return Data'!$B$7:$R$2843,14,0)</f>
        <v>2.9512999999999998</v>
      </c>
      <c r="Q13" s="66">
        <f t="shared" si="7"/>
        <v>13</v>
      </c>
      <c r="R13" s="65">
        <f>VLOOKUP($A13,'Return Data'!$B$7:$R$2843,16,0)</f>
        <v>7.0027999999999997</v>
      </c>
      <c r="S13" s="67">
        <f t="shared" si="5"/>
        <v>12</v>
      </c>
    </row>
    <row r="14" spans="1:19" x14ac:dyDescent="0.3">
      <c r="A14" s="82" t="s">
        <v>667</v>
      </c>
      <c r="B14" s="64">
        <f>VLOOKUP($A14,'Return Data'!$B$7:$R$2843,3,0)</f>
        <v>44368</v>
      </c>
      <c r="C14" s="65">
        <f>VLOOKUP($A14,'Return Data'!$B$7:$R$2843,4,0)</f>
        <v>22.741099999999999</v>
      </c>
      <c r="D14" s="65">
        <f>VLOOKUP($A14,'Return Data'!$B$7:$R$2843,9,0)</f>
        <v>8.0696999999999992</v>
      </c>
      <c r="E14" s="66">
        <f t="shared" si="0"/>
        <v>8</v>
      </c>
      <c r="F14" s="65">
        <f>VLOOKUP($A14,'Return Data'!$B$7:$R$2843,10,0)</f>
        <v>17.6416</v>
      </c>
      <c r="G14" s="66">
        <f t="shared" si="1"/>
        <v>3</v>
      </c>
      <c r="H14" s="65">
        <f>VLOOKUP($A14,'Return Data'!$B$7:$R$2843,11,0)</f>
        <v>16.645</v>
      </c>
      <c r="I14" s="66">
        <f t="shared" si="2"/>
        <v>1</v>
      </c>
      <c r="J14" s="65">
        <f>VLOOKUP($A14,'Return Data'!$B$7:$R$2843,12,0)</f>
        <v>19.881499999999999</v>
      </c>
      <c r="K14" s="66">
        <f t="shared" si="3"/>
        <v>1</v>
      </c>
      <c r="L14" s="65">
        <f>VLOOKUP($A14,'Return Data'!$B$7:$R$2843,13,0)</f>
        <v>15.0275</v>
      </c>
      <c r="M14" s="66">
        <f t="shared" si="4"/>
        <v>2</v>
      </c>
      <c r="N14" s="65">
        <f>VLOOKUP($A14,'Return Data'!$B$7:$R$2843,17,0)</f>
        <v>5.0829000000000004</v>
      </c>
      <c r="O14" s="66">
        <f t="shared" si="6"/>
        <v>12</v>
      </c>
      <c r="P14" s="65">
        <f>VLOOKUP($A14,'Return Data'!$B$7:$R$2843,14,0)</f>
        <v>6.1288999999999998</v>
      </c>
      <c r="Q14" s="66">
        <f t="shared" si="7"/>
        <v>8</v>
      </c>
      <c r="R14" s="65">
        <f>VLOOKUP($A14,'Return Data'!$B$7:$R$2843,16,0)</f>
        <v>8.5786999999999995</v>
      </c>
      <c r="S14" s="67">
        <f t="shared" si="5"/>
        <v>6</v>
      </c>
    </row>
    <row r="15" spans="1:19" x14ac:dyDescent="0.3">
      <c r="A15" s="82" t="s">
        <v>675</v>
      </c>
      <c r="B15" s="64">
        <f>VLOOKUP($A15,'Return Data'!$B$7:$R$2843,3,0)</f>
        <v>44368</v>
      </c>
      <c r="C15" s="65">
        <f>VLOOKUP($A15,'Return Data'!$B$7:$R$2843,4,0)</f>
        <v>19.680800000000001</v>
      </c>
      <c r="D15" s="65">
        <f>VLOOKUP($A15,'Return Data'!$B$7:$R$2843,9,0)</f>
        <v>8.1443999999999992</v>
      </c>
      <c r="E15" s="66">
        <f t="shared" si="0"/>
        <v>7</v>
      </c>
      <c r="F15" s="65">
        <f>VLOOKUP($A15,'Return Data'!$B$7:$R$2843,10,0)</f>
        <v>12.706099999999999</v>
      </c>
      <c r="G15" s="66">
        <f t="shared" si="1"/>
        <v>4</v>
      </c>
      <c r="H15" s="65">
        <f>VLOOKUP($A15,'Return Data'!$B$7:$R$2843,11,0)</f>
        <v>8.6559000000000008</v>
      </c>
      <c r="I15" s="66">
        <f t="shared" si="2"/>
        <v>6</v>
      </c>
      <c r="J15" s="65">
        <f>VLOOKUP($A15,'Return Data'!$B$7:$R$2843,12,0)</f>
        <v>11.171099999999999</v>
      </c>
      <c r="K15" s="66">
        <f t="shared" si="3"/>
        <v>5</v>
      </c>
      <c r="L15" s="65">
        <f>VLOOKUP($A15,'Return Data'!$B$7:$R$2843,13,0)</f>
        <v>11.9</v>
      </c>
      <c r="M15" s="66">
        <f t="shared" si="4"/>
        <v>5</v>
      </c>
      <c r="N15" s="65">
        <f>VLOOKUP($A15,'Return Data'!$B$7:$R$2843,17,0)</f>
        <v>10.2133</v>
      </c>
      <c r="O15" s="66">
        <f t="shared" si="6"/>
        <v>1</v>
      </c>
      <c r="P15" s="65">
        <f>VLOOKUP($A15,'Return Data'!$B$7:$R$2843,14,0)</f>
        <v>9.5946999999999996</v>
      </c>
      <c r="Q15" s="66">
        <f t="shared" si="7"/>
        <v>1</v>
      </c>
      <c r="R15" s="65">
        <f>VLOOKUP($A15,'Return Data'!$B$7:$R$2843,16,0)</f>
        <v>9.7934999999999999</v>
      </c>
      <c r="S15" s="67">
        <f t="shared" si="5"/>
        <v>1</v>
      </c>
    </row>
    <row r="16" spans="1:19" x14ac:dyDescent="0.3">
      <c r="A16" s="82" t="s">
        <v>677</v>
      </c>
      <c r="B16" s="64">
        <f>VLOOKUP($A16,'Return Data'!$B$7:$R$2843,3,0)</f>
        <v>44368</v>
      </c>
      <c r="C16" s="65">
        <f>VLOOKUP($A16,'Return Data'!$B$7:$R$2843,4,0)</f>
        <v>25.8841</v>
      </c>
      <c r="D16" s="65">
        <f>VLOOKUP($A16,'Return Data'!$B$7:$R$2843,9,0)</f>
        <v>11.033200000000001</v>
      </c>
      <c r="E16" s="66">
        <f t="shared" si="0"/>
        <v>3</v>
      </c>
      <c r="F16" s="65">
        <f>VLOOKUP($A16,'Return Data'!$B$7:$R$2843,10,0)</f>
        <v>11.375299999999999</v>
      </c>
      <c r="G16" s="66">
        <f t="shared" si="1"/>
        <v>5</v>
      </c>
      <c r="H16" s="65">
        <f>VLOOKUP($A16,'Return Data'!$B$7:$R$2843,11,0)</f>
        <v>7.5458999999999996</v>
      </c>
      <c r="I16" s="66">
        <f t="shared" si="2"/>
        <v>9</v>
      </c>
      <c r="J16" s="65">
        <f>VLOOKUP($A16,'Return Data'!$B$7:$R$2843,12,0)</f>
        <v>9.1938999999999993</v>
      </c>
      <c r="K16" s="66">
        <f t="shared" si="3"/>
        <v>8</v>
      </c>
      <c r="L16" s="65">
        <f>VLOOKUP($A16,'Return Data'!$B$7:$R$2843,13,0)</f>
        <v>10.370699999999999</v>
      </c>
      <c r="M16" s="66">
        <f t="shared" si="4"/>
        <v>7</v>
      </c>
      <c r="N16" s="65">
        <f>VLOOKUP($A16,'Return Data'!$B$7:$R$2843,17,0)</f>
        <v>9.9649000000000001</v>
      </c>
      <c r="O16" s="66">
        <f t="shared" si="6"/>
        <v>2</v>
      </c>
      <c r="P16" s="65">
        <f>VLOOKUP($A16,'Return Data'!$B$7:$R$2843,14,0)</f>
        <v>9.5381999999999998</v>
      </c>
      <c r="Q16" s="66">
        <f t="shared" si="7"/>
        <v>2</v>
      </c>
      <c r="R16" s="65">
        <f>VLOOKUP($A16,'Return Data'!$B$7:$R$2843,16,0)</f>
        <v>9.5053999999999998</v>
      </c>
      <c r="S16" s="67">
        <f t="shared" si="5"/>
        <v>2</v>
      </c>
    </row>
    <row r="17" spans="1:19" x14ac:dyDescent="0.3">
      <c r="A17" s="82" t="s">
        <v>679</v>
      </c>
      <c r="B17" s="64">
        <f>VLOOKUP($A17,'Return Data'!$B$7:$R$2843,3,0)</f>
        <v>44368</v>
      </c>
      <c r="C17" s="65">
        <f>VLOOKUP($A17,'Return Data'!$B$7:$R$2843,4,0)</f>
        <v>14.2523</v>
      </c>
      <c r="D17" s="65">
        <f>VLOOKUP($A17,'Return Data'!$B$7:$R$2843,9,0)</f>
        <v>4.3697999999999997</v>
      </c>
      <c r="E17" s="66">
        <f t="shared" si="0"/>
        <v>13</v>
      </c>
      <c r="F17" s="65">
        <f>VLOOKUP($A17,'Return Data'!$B$7:$R$2843,10,0)</f>
        <v>8.5767000000000007</v>
      </c>
      <c r="G17" s="66">
        <f t="shared" si="1"/>
        <v>14</v>
      </c>
      <c r="H17" s="65">
        <f>VLOOKUP($A17,'Return Data'!$B$7:$R$2843,11,0)</f>
        <v>6.4245999999999999</v>
      </c>
      <c r="I17" s="66">
        <f t="shared" si="2"/>
        <v>11</v>
      </c>
      <c r="J17" s="65">
        <f>VLOOKUP($A17,'Return Data'!$B$7:$R$2843,12,0)</f>
        <v>8.8603000000000005</v>
      </c>
      <c r="K17" s="66">
        <f t="shared" si="3"/>
        <v>10</v>
      </c>
      <c r="L17" s="65">
        <f>VLOOKUP($A17,'Return Data'!$B$7:$R$2843,13,0)</f>
        <v>9.7897999999999996</v>
      </c>
      <c r="M17" s="66">
        <f t="shared" si="4"/>
        <v>9</v>
      </c>
      <c r="N17" s="65">
        <f>VLOOKUP($A17,'Return Data'!$B$7:$R$2843,17,0)</f>
        <v>-0.57520000000000004</v>
      </c>
      <c r="O17" s="66">
        <f t="shared" si="6"/>
        <v>15</v>
      </c>
      <c r="P17" s="65">
        <f>VLOOKUP($A17,'Return Data'!$B$7:$R$2843,14,0)</f>
        <v>-0.40079999999999999</v>
      </c>
      <c r="Q17" s="66">
        <f t="shared" si="7"/>
        <v>15</v>
      </c>
      <c r="R17" s="65">
        <f>VLOOKUP($A17,'Return Data'!$B$7:$R$2843,16,0)</f>
        <v>4.9687999999999999</v>
      </c>
      <c r="S17" s="67">
        <f t="shared" si="5"/>
        <v>15</v>
      </c>
    </row>
    <row r="18" spans="1:19" x14ac:dyDescent="0.3">
      <c r="A18" s="82" t="s">
        <v>680</v>
      </c>
      <c r="B18" s="64">
        <f>VLOOKUP($A18,'Return Data'!$B$7:$R$2843,3,0)</f>
        <v>44368</v>
      </c>
      <c r="C18" s="65">
        <f>VLOOKUP($A18,'Return Data'!$B$7:$R$2843,4,0)</f>
        <v>13.7897</v>
      </c>
      <c r="D18" s="65">
        <f>VLOOKUP($A18,'Return Data'!$B$7:$R$2843,9,0)</f>
        <v>4.2760999999999996</v>
      </c>
      <c r="E18" s="66">
        <f t="shared" si="0"/>
        <v>15</v>
      </c>
      <c r="F18" s="65">
        <f>VLOOKUP($A18,'Return Data'!$B$7:$R$2843,10,0)</f>
        <v>9.3576999999999995</v>
      </c>
      <c r="G18" s="66">
        <f t="shared" si="1"/>
        <v>11</v>
      </c>
      <c r="H18" s="65">
        <f>VLOOKUP($A18,'Return Data'!$B$7:$R$2843,11,0)</f>
        <v>5.1615000000000002</v>
      </c>
      <c r="I18" s="66">
        <f t="shared" si="2"/>
        <v>14</v>
      </c>
      <c r="J18" s="65">
        <f>VLOOKUP($A18,'Return Data'!$B$7:$R$2843,12,0)</f>
        <v>7.0659999999999998</v>
      </c>
      <c r="K18" s="66">
        <f t="shared" si="3"/>
        <v>13</v>
      </c>
      <c r="L18" s="65">
        <f>VLOOKUP($A18,'Return Data'!$B$7:$R$2843,13,0)</f>
        <v>7.3236999999999997</v>
      </c>
      <c r="M18" s="66">
        <f t="shared" si="4"/>
        <v>15</v>
      </c>
      <c r="N18" s="65">
        <f>VLOOKUP($A18,'Return Data'!$B$7:$R$2843,17,0)</f>
        <v>7.9291</v>
      </c>
      <c r="O18" s="66">
        <f t="shared" si="6"/>
        <v>6</v>
      </c>
      <c r="P18" s="65">
        <f>VLOOKUP($A18,'Return Data'!$B$7:$R$2843,14,0)</f>
        <v>8.2051999999999996</v>
      </c>
      <c r="Q18" s="66">
        <f t="shared" si="7"/>
        <v>5</v>
      </c>
      <c r="R18" s="65">
        <f>VLOOKUP($A18,'Return Data'!$B$7:$R$2843,16,0)</f>
        <v>7.7515999999999998</v>
      </c>
      <c r="S18" s="67">
        <f t="shared" si="5"/>
        <v>9</v>
      </c>
    </row>
    <row r="19" spans="1:19" x14ac:dyDescent="0.3">
      <c r="A19" s="82" t="s">
        <v>683</v>
      </c>
      <c r="B19" s="64">
        <f>VLOOKUP($A19,'Return Data'!$B$7:$R$2843,3,0)</f>
        <v>44368</v>
      </c>
      <c r="C19" s="65">
        <f>VLOOKUP($A19,'Return Data'!$B$7:$R$2843,4,0)</f>
        <v>1549.5884000000001</v>
      </c>
      <c r="D19" s="65">
        <f>VLOOKUP($A19,'Return Data'!$B$7:$R$2843,9,0)</f>
        <v>3.1213000000000002</v>
      </c>
      <c r="E19" s="66">
        <f t="shared" si="0"/>
        <v>19</v>
      </c>
      <c r="F19" s="65">
        <f>VLOOKUP($A19,'Return Data'!$B$7:$R$2843,10,0)</f>
        <v>7.9271000000000003</v>
      </c>
      <c r="G19" s="66">
        <f t="shared" si="1"/>
        <v>15</v>
      </c>
      <c r="H19" s="65">
        <f>VLOOKUP($A19,'Return Data'!$B$7:$R$2843,11,0)</f>
        <v>3.8353999999999999</v>
      </c>
      <c r="I19" s="66">
        <f t="shared" si="2"/>
        <v>17</v>
      </c>
      <c r="J19" s="65">
        <f>VLOOKUP($A19,'Return Data'!$B$7:$R$2843,12,0)</f>
        <v>4.8962000000000003</v>
      </c>
      <c r="K19" s="66">
        <f t="shared" si="3"/>
        <v>17</v>
      </c>
      <c r="L19" s="65">
        <f>VLOOKUP($A19,'Return Data'!$B$7:$R$2843,13,0)</f>
        <v>5.7214</v>
      </c>
      <c r="M19" s="66">
        <f t="shared" si="4"/>
        <v>16</v>
      </c>
      <c r="N19" s="65">
        <f>VLOOKUP($A19,'Return Data'!$B$7:$R$2843,17,0)</f>
        <v>7.7396000000000003</v>
      </c>
      <c r="O19" s="66">
        <f t="shared" si="6"/>
        <v>7</v>
      </c>
      <c r="P19" s="65">
        <f>VLOOKUP($A19,'Return Data'!$B$7:$R$2843,14,0)</f>
        <v>3.0464000000000002</v>
      </c>
      <c r="Q19" s="66">
        <f t="shared" si="7"/>
        <v>12</v>
      </c>
      <c r="R19" s="65">
        <f>VLOOKUP($A19,'Return Data'!$B$7:$R$2843,16,0)</f>
        <v>6.6529999999999996</v>
      </c>
      <c r="S19" s="67">
        <f t="shared" si="5"/>
        <v>14</v>
      </c>
    </row>
    <row r="20" spans="1:19" x14ac:dyDescent="0.3">
      <c r="A20" s="82" t="s">
        <v>685</v>
      </c>
      <c r="B20" s="64">
        <f>VLOOKUP($A20,'Return Data'!$B$7:$R$2843,3,0)</f>
        <v>44368</v>
      </c>
      <c r="C20" s="65">
        <f>VLOOKUP($A20,'Return Data'!$B$7:$R$2843,4,0)</f>
        <v>25.7562</v>
      </c>
      <c r="D20" s="65">
        <f>VLOOKUP($A20,'Return Data'!$B$7:$R$2843,9,0)</f>
        <v>8.5460999999999991</v>
      </c>
      <c r="E20" s="66">
        <f t="shared" si="0"/>
        <v>6</v>
      </c>
      <c r="F20" s="65">
        <f>VLOOKUP($A20,'Return Data'!$B$7:$R$2843,10,0)</f>
        <v>11.1828</v>
      </c>
      <c r="G20" s="66">
        <f t="shared" si="1"/>
        <v>7</v>
      </c>
      <c r="H20" s="65">
        <f>VLOOKUP($A20,'Return Data'!$B$7:$R$2843,11,0)</f>
        <v>7.2397999999999998</v>
      </c>
      <c r="I20" s="66">
        <f t="shared" si="2"/>
        <v>10</v>
      </c>
      <c r="J20" s="65">
        <f>VLOOKUP($A20,'Return Data'!$B$7:$R$2843,12,0)</f>
        <v>7.7077</v>
      </c>
      <c r="K20" s="66">
        <f t="shared" si="3"/>
        <v>12</v>
      </c>
      <c r="L20" s="65">
        <f>VLOOKUP($A20,'Return Data'!$B$7:$R$2843,13,0)</f>
        <v>9.3213000000000008</v>
      </c>
      <c r="M20" s="66">
        <f t="shared" si="4"/>
        <v>12</v>
      </c>
      <c r="N20" s="65">
        <f>VLOOKUP($A20,'Return Data'!$B$7:$R$2843,17,0)</f>
        <v>8.3483999999999998</v>
      </c>
      <c r="O20" s="66">
        <f t="shared" si="6"/>
        <v>5</v>
      </c>
      <c r="P20" s="65">
        <f>VLOOKUP($A20,'Return Data'!$B$7:$R$2843,14,0)</f>
        <v>8.4192</v>
      </c>
      <c r="Q20" s="66">
        <f t="shared" si="7"/>
        <v>3</v>
      </c>
      <c r="R20" s="65">
        <f>VLOOKUP($A20,'Return Data'!$B$7:$R$2843,16,0)</f>
        <v>9.1463999999999999</v>
      </c>
      <c r="S20" s="67">
        <f t="shared" si="5"/>
        <v>4</v>
      </c>
    </row>
    <row r="21" spans="1:19" x14ac:dyDescent="0.3">
      <c r="A21" s="82" t="s">
        <v>687</v>
      </c>
      <c r="B21" s="64">
        <f>VLOOKUP($A21,'Return Data'!$B$7:$R$2843,3,0)</f>
        <v>44368</v>
      </c>
      <c r="C21" s="65">
        <f>VLOOKUP($A21,'Return Data'!$B$7:$R$2843,4,0)</f>
        <v>23.701599999999999</v>
      </c>
      <c r="D21" s="65">
        <f>VLOOKUP($A21,'Return Data'!$B$7:$R$2843,9,0)</f>
        <v>3.9876</v>
      </c>
      <c r="E21" s="66">
        <f t="shared" si="0"/>
        <v>16</v>
      </c>
      <c r="F21" s="65">
        <f>VLOOKUP($A21,'Return Data'!$B$7:$R$2843,10,0)</f>
        <v>7.4451000000000001</v>
      </c>
      <c r="G21" s="66">
        <f t="shared" si="1"/>
        <v>18</v>
      </c>
      <c r="H21" s="65">
        <f>VLOOKUP($A21,'Return Data'!$B$7:$R$2843,11,0)</f>
        <v>4.9134000000000002</v>
      </c>
      <c r="I21" s="66">
        <f t="shared" si="2"/>
        <v>16</v>
      </c>
      <c r="J21" s="65">
        <f>VLOOKUP($A21,'Return Data'!$B$7:$R$2843,12,0)</f>
        <v>6.7923999999999998</v>
      </c>
      <c r="K21" s="66">
        <f t="shared" si="3"/>
        <v>15</v>
      </c>
      <c r="L21" s="65">
        <f>VLOOKUP($A21,'Return Data'!$B$7:$R$2843,13,0)</f>
        <v>10.5588</v>
      </c>
      <c r="M21" s="66">
        <f t="shared" si="4"/>
        <v>6</v>
      </c>
      <c r="N21" s="65">
        <f>VLOOKUP($A21,'Return Data'!$B$7:$R$2843,17,0)</f>
        <v>5.1703999999999999</v>
      </c>
      <c r="O21" s="66">
        <f t="shared" si="6"/>
        <v>11</v>
      </c>
      <c r="P21" s="65">
        <f>VLOOKUP($A21,'Return Data'!$B$7:$R$2843,14,0)</f>
        <v>4.9717000000000002</v>
      </c>
      <c r="Q21" s="66">
        <f t="shared" si="7"/>
        <v>10</v>
      </c>
      <c r="R21" s="65">
        <f>VLOOKUP($A21,'Return Data'!$B$7:$R$2843,16,0)</f>
        <v>7.4766000000000004</v>
      </c>
      <c r="S21" s="67">
        <f t="shared" si="5"/>
        <v>10</v>
      </c>
    </row>
    <row r="22" spans="1:19" x14ac:dyDescent="0.3">
      <c r="A22" s="82" t="s">
        <v>689</v>
      </c>
      <c r="B22" s="64">
        <f>VLOOKUP($A22,'Return Data'!$B$7:$R$2843,3,0)</f>
        <v>44368</v>
      </c>
      <c r="C22" s="65">
        <f>VLOOKUP($A22,'Return Data'!$B$7:$R$2843,4,0)</f>
        <v>26.808</v>
      </c>
      <c r="D22" s="65">
        <f>VLOOKUP($A22,'Return Data'!$B$7:$R$2843,9,0)</f>
        <v>8.0660000000000007</v>
      </c>
      <c r="E22" s="66">
        <f t="shared" si="0"/>
        <v>9</v>
      </c>
      <c r="F22" s="65">
        <f>VLOOKUP($A22,'Return Data'!$B$7:$R$2843,10,0)</f>
        <v>9.2081</v>
      </c>
      <c r="G22" s="66">
        <f t="shared" si="1"/>
        <v>12</v>
      </c>
      <c r="H22" s="65">
        <f>VLOOKUP($A22,'Return Data'!$B$7:$R$2843,11,0)</f>
        <v>8.3795999999999999</v>
      </c>
      <c r="I22" s="66">
        <f t="shared" si="2"/>
        <v>7</v>
      </c>
      <c r="J22" s="65">
        <f>VLOOKUP($A22,'Return Data'!$B$7:$R$2843,12,0)</f>
        <v>10.278499999999999</v>
      </c>
      <c r="K22" s="66">
        <f t="shared" si="3"/>
        <v>6</v>
      </c>
      <c r="L22" s="65">
        <f>VLOOKUP($A22,'Return Data'!$B$7:$R$2843,13,0)</f>
        <v>9.9832999999999998</v>
      </c>
      <c r="M22" s="66">
        <f t="shared" si="4"/>
        <v>8</v>
      </c>
      <c r="N22" s="65">
        <f>VLOOKUP($A22,'Return Data'!$B$7:$R$2843,17,0)</f>
        <v>-6.9800000000000001E-2</v>
      </c>
      <c r="O22" s="66">
        <f t="shared" si="6"/>
        <v>14</v>
      </c>
      <c r="P22" s="65">
        <f>VLOOKUP($A22,'Return Data'!$B$7:$R$2843,14,0)</f>
        <v>1.7083999999999999</v>
      </c>
      <c r="Q22" s="66">
        <f t="shared" si="7"/>
        <v>14</v>
      </c>
      <c r="R22" s="65">
        <f>VLOOKUP($A22,'Return Data'!$B$7:$R$2843,16,0)</f>
        <v>6.6771000000000003</v>
      </c>
      <c r="S22" s="67">
        <f t="shared" si="5"/>
        <v>13</v>
      </c>
    </row>
    <row r="23" spans="1:19" x14ac:dyDescent="0.3">
      <c r="A23" s="82" t="s">
        <v>691</v>
      </c>
      <c r="B23" s="64">
        <f>VLOOKUP($A23,'Return Data'!$B$7:$R$2843,3,0)</f>
        <v>44368</v>
      </c>
      <c r="C23" s="65">
        <f>VLOOKUP($A23,'Return Data'!$B$7:$R$2843,4,0)</f>
        <v>0.12690000000000001</v>
      </c>
      <c r="D23" s="65">
        <f>VLOOKUP($A23,'Return Data'!$B$7:$R$2843,9,0)</f>
        <v>10.295400000000001</v>
      </c>
      <c r="E23" s="66">
        <f t="shared" si="0"/>
        <v>4</v>
      </c>
      <c r="F23" s="65">
        <f>VLOOKUP($A23,'Return Data'!$B$7:$R$2843,10,0)</f>
        <v>11.013299999999999</v>
      </c>
      <c r="G23" s="66">
        <f t="shared" si="1"/>
        <v>8</v>
      </c>
      <c r="H23" s="65">
        <f>VLOOKUP($A23,'Return Data'!$B$7:$R$2843,11,0)</f>
        <v>-41.2896</v>
      </c>
      <c r="I23" s="66">
        <f t="shared" si="2"/>
        <v>20</v>
      </c>
      <c r="J23" s="65">
        <f>VLOOKUP($A23,'Return Data'!$B$7:$R$2843,12,0)</f>
        <v>-25.148900000000001</v>
      </c>
      <c r="K23" s="66">
        <f t="shared" si="3"/>
        <v>20</v>
      </c>
      <c r="L23" s="65">
        <f>VLOOKUP($A23,'Return Data'!$B$7:$R$2843,13,0)</f>
        <v>-20.377099999999999</v>
      </c>
      <c r="M23" s="66">
        <f t="shared" si="4"/>
        <v>19</v>
      </c>
      <c r="N23" s="65"/>
      <c r="O23" s="66"/>
      <c r="P23" s="65"/>
      <c r="Q23" s="66"/>
      <c r="R23" s="65">
        <f>VLOOKUP($A23,'Return Data'!$B$7:$R$2843,16,0)</f>
        <v>-13.7186</v>
      </c>
      <c r="S23" s="67">
        <f t="shared" si="5"/>
        <v>18</v>
      </c>
    </row>
    <row r="24" spans="1:19" x14ac:dyDescent="0.3">
      <c r="A24" s="82" t="s">
        <v>694</v>
      </c>
      <c r="B24" s="64">
        <f>VLOOKUP($A24,'Return Data'!$B$7:$R$2843,3,0)</f>
        <v>44368</v>
      </c>
      <c r="C24" s="65">
        <f>VLOOKUP($A24,'Return Data'!$B$7:$R$2843,4,0)</f>
        <v>15.9656</v>
      </c>
      <c r="D24" s="65">
        <f>VLOOKUP($A24,'Return Data'!$B$7:$R$2843,9,0)</f>
        <v>4.2781000000000002</v>
      </c>
      <c r="E24" s="66">
        <f t="shared" si="0"/>
        <v>14</v>
      </c>
      <c r="F24" s="65">
        <f>VLOOKUP($A24,'Return Data'!$B$7:$R$2843,10,0)</f>
        <v>7.5396000000000001</v>
      </c>
      <c r="G24" s="66">
        <f t="shared" si="1"/>
        <v>17</v>
      </c>
      <c r="H24" s="65">
        <f>VLOOKUP($A24,'Return Data'!$B$7:$R$2843,11,0)</f>
        <v>10.1166</v>
      </c>
      <c r="I24" s="66">
        <f t="shared" si="2"/>
        <v>4</v>
      </c>
      <c r="J24" s="65">
        <f>VLOOKUP($A24,'Return Data'!$B$7:$R$2843,12,0)</f>
        <v>11.2742</v>
      </c>
      <c r="K24" s="66">
        <f t="shared" si="3"/>
        <v>4</v>
      </c>
      <c r="L24" s="65">
        <f>VLOOKUP($A24,'Return Data'!$B$7:$R$2843,13,0)</f>
        <v>9.7782999999999998</v>
      </c>
      <c r="M24" s="66">
        <f t="shared" si="4"/>
        <v>10</v>
      </c>
      <c r="N24" s="65">
        <f>VLOOKUP($A24,'Return Data'!$B$7:$R$2843,17,0)</f>
        <v>4.3935000000000004</v>
      </c>
      <c r="O24" s="66">
        <f>RANK(N24,N$8:N$27,0)</f>
        <v>13</v>
      </c>
      <c r="P24" s="65">
        <f>VLOOKUP($A24,'Return Data'!$B$7:$R$2843,14,0)</f>
        <v>3.7172999999999998</v>
      </c>
      <c r="Q24" s="66">
        <f>RANK(P24,P$8:P$27,0)</f>
        <v>11</v>
      </c>
      <c r="R24" s="65">
        <f>VLOOKUP($A24,'Return Data'!$B$7:$R$2843,16,0)</f>
        <v>7.1974</v>
      </c>
      <c r="S24" s="67">
        <f t="shared" si="5"/>
        <v>11</v>
      </c>
    </row>
    <row r="25" spans="1:19" x14ac:dyDescent="0.3">
      <c r="A25" s="82" t="s">
        <v>700</v>
      </c>
      <c r="B25" s="64">
        <f>VLOOKUP($A25,'Return Data'!$B$7:$R$2843,3,0)</f>
        <v>44368</v>
      </c>
      <c r="C25" s="65">
        <f>VLOOKUP($A25,'Return Data'!$B$7:$R$2843,4,0)</f>
        <v>36.678699999999999</v>
      </c>
      <c r="D25" s="65">
        <f>VLOOKUP($A25,'Return Data'!$B$7:$R$2843,9,0)</f>
        <v>6.5625</v>
      </c>
      <c r="E25" s="66">
        <f t="shared" si="0"/>
        <v>10</v>
      </c>
      <c r="F25" s="65">
        <f>VLOOKUP($A25,'Return Data'!$B$7:$R$2843,10,0)</f>
        <v>9.1554000000000002</v>
      </c>
      <c r="G25" s="66">
        <f t="shared" si="1"/>
        <v>13</v>
      </c>
      <c r="H25" s="65">
        <f>VLOOKUP($A25,'Return Data'!$B$7:$R$2843,11,0)</f>
        <v>5.6417999999999999</v>
      </c>
      <c r="I25" s="66">
        <f t="shared" si="2"/>
        <v>12</v>
      </c>
      <c r="J25" s="65">
        <f>VLOOKUP($A25,'Return Data'!$B$7:$R$2843,12,0)</f>
        <v>7.98</v>
      </c>
      <c r="K25" s="66">
        <f t="shared" si="3"/>
        <v>11</v>
      </c>
      <c r="L25" s="65">
        <f>VLOOKUP($A25,'Return Data'!$B$7:$R$2843,13,0)</f>
        <v>8.7795000000000005</v>
      </c>
      <c r="M25" s="66">
        <f t="shared" si="4"/>
        <v>13</v>
      </c>
      <c r="N25" s="65">
        <f>VLOOKUP($A25,'Return Data'!$B$7:$R$2843,17,0)</f>
        <v>8.4382000000000001</v>
      </c>
      <c r="O25" s="66">
        <f>RANK(N25,N$8:N$27,0)</f>
        <v>4</v>
      </c>
      <c r="P25" s="65">
        <f>VLOOKUP($A25,'Return Data'!$B$7:$R$2843,14,0)</f>
        <v>8.2475000000000005</v>
      </c>
      <c r="Q25" s="66">
        <f>RANK(P25,P$8:P$27,0)</f>
        <v>4</v>
      </c>
      <c r="R25" s="65">
        <f>VLOOKUP($A25,'Return Data'!$B$7:$R$2843,16,0)</f>
        <v>9.1949000000000005</v>
      </c>
      <c r="S25" s="67">
        <f t="shared" si="5"/>
        <v>3</v>
      </c>
    </row>
    <row r="26" spans="1:19" x14ac:dyDescent="0.3">
      <c r="A26" s="82" t="s">
        <v>708</v>
      </c>
      <c r="B26" s="64">
        <f>VLOOKUP($A26,'Return Data'!$B$7:$R$2843,3,0)</f>
        <v>44368</v>
      </c>
      <c r="C26" s="65">
        <f>VLOOKUP($A26,'Return Data'!$B$7:$R$2843,4,0)</f>
        <v>0.6391</v>
      </c>
      <c r="D26" s="65">
        <f>VLOOKUP($A26,'Return Data'!$B$7:$R$2843,9,0)</f>
        <v>11.1586</v>
      </c>
      <c r="E26" s="66">
        <f t="shared" si="0"/>
        <v>2</v>
      </c>
      <c r="F26" s="65">
        <f>VLOOKUP($A26,'Return Data'!$B$7:$R$2843,10,0)</f>
        <v>11.317500000000001</v>
      </c>
      <c r="G26" s="66">
        <f t="shared" si="1"/>
        <v>6</v>
      </c>
      <c r="H26" s="65">
        <f>VLOOKUP($A26,'Return Data'!$B$7:$R$2843,11,0)</f>
        <v>-40.0747</v>
      </c>
      <c r="I26" s="66">
        <f t="shared" si="2"/>
        <v>19</v>
      </c>
      <c r="J26" s="65">
        <f>VLOOKUP($A26,'Return Data'!$B$7:$R$2843,12,0)</f>
        <v>-24.431799999999999</v>
      </c>
      <c r="K26" s="66">
        <f t="shared" si="3"/>
        <v>19</v>
      </c>
      <c r="L26" s="65">
        <f>VLOOKUP($A26,'Return Data'!$B$7:$R$2843,13,0)</f>
        <v>-53.585299999999997</v>
      </c>
      <c r="M26" s="66">
        <f t="shared" si="4"/>
        <v>20</v>
      </c>
      <c r="N26" s="65"/>
      <c r="O26" s="66"/>
      <c r="P26" s="65"/>
      <c r="Q26" s="66"/>
      <c r="R26" s="65">
        <f>VLOOKUP($A26,'Return Data'!$B$7:$R$2843,16,0)</f>
        <v>-47.4895</v>
      </c>
      <c r="S26" s="67">
        <f t="shared" si="5"/>
        <v>20</v>
      </c>
    </row>
    <row r="27" spans="1:19" x14ac:dyDescent="0.3">
      <c r="A27" s="82" t="s">
        <v>710</v>
      </c>
      <c r="B27" s="64">
        <f>VLOOKUP($A27,'Return Data'!$B$7:$R$2843,3,0)</f>
        <v>44368</v>
      </c>
      <c r="C27" s="65">
        <f>VLOOKUP($A27,'Return Data'!$B$7:$R$2843,4,0)</f>
        <v>12.6602</v>
      </c>
      <c r="D27" s="65">
        <f>VLOOKUP($A27,'Return Data'!$B$7:$R$2843,9,0)</f>
        <v>5.3625999999999996</v>
      </c>
      <c r="E27" s="66">
        <f t="shared" si="0"/>
        <v>12</v>
      </c>
      <c r="F27" s="65">
        <f>VLOOKUP($A27,'Return Data'!$B$7:$R$2843,10,0)</f>
        <v>7.8573000000000004</v>
      </c>
      <c r="G27" s="66">
        <f t="shared" si="1"/>
        <v>16</v>
      </c>
      <c r="H27" s="65">
        <f>VLOOKUP($A27,'Return Data'!$B$7:$R$2843,11,0)</f>
        <v>5.4309000000000003</v>
      </c>
      <c r="I27" s="66">
        <f t="shared" si="2"/>
        <v>13</v>
      </c>
      <c r="J27" s="65">
        <f>VLOOKUP($A27,'Return Data'!$B$7:$R$2843,12,0)</f>
        <v>6.8438999999999997</v>
      </c>
      <c r="K27" s="66">
        <f t="shared" si="3"/>
        <v>14</v>
      </c>
      <c r="L27" s="65">
        <f>VLOOKUP($A27,'Return Data'!$B$7:$R$2843,13,0)</f>
        <v>-3.0209000000000001</v>
      </c>
      <c r="M27" s="66">
        <f t="shared" si="4"/>
        <v>18</v>
      </c>
      <c r="N27" s="65">
        <f>VLOOKUP($A27,'Return Data'!$B$7:$R$2843,17,0)</f>
        <v>-15.142099999999999</v>
      </c>
      <c r="O27" s="66">
        <f>RANK(N27,N$8:N$27,0)</f>
        <v>16</v>
      </c>
      <c r="P27" s="65">
        <f>VLOOKUP($A27,'Return Data'!$B$7:$R$2843,14,0)</f>
        <v>-9.3407999999999998</v>
      </c>
      <c r="Q27" s="66">
        <f>RANK(P27,P$8:P$27,0)</f>
        <v>16</v>
      </c>
      <c r="R27" s="65">
        <f>VLOOKUP($A27,'Return Data'!$B$7:$R$2843,16,0)</f>
        <v>2.6747999999999998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6.6666099999999986</v>
      </c>
      <c r="E29" s="88"/>
      <c r="F29" s="89">
        <f>AVERAGE(F8:F27)</f>
        <v>10.69922</v>
      </c>
      <c r="G29" s="88"/>
      <c r="H29" s="89">
        <f>AVERAGE(H8:H27)</f>
        <v>3.0646850000000008</v>
      </c>
      <c r="I29" s="88"/>
      <c r="J29" s="89">
        <f>AVERAGE(J8:J27)</f>
        <v>5.71936</v>
      </c>
      <c r="K29" s="88"/>
      <c r="L29" s="89">
        <f>AVERAGE(L8:L27)</f>
        <v>4.5652000000000008</v>
      </c>
      <c r="M29" s="88"/>
      <c r="N29" s="89">
        <f>AVERAGE(N8:N27)</f>
        <v>2.7039823529411775</v>
      </c>
      <c r="O29" s="88"/>
      <c r="P29" s="89">
        <f>AVERAGE(P8:P27)</f>
        <v>2.6966352941176464</v>
      </c>
      <c r="Q29" s="88"/>
      <c r="R29" s="89">
        <f>AVERAGE(R8:R27)</f>
        <v>1.6282949999999992</v>
      </c>
      <c r="S29" s="90"/>
    </row>
    <row r="30" spans="1:19" x14ac:dyDescent="0.3">
      <c r="A30" s="87" t="s">
        <v>28</v>
      </c>
      <c r="B30" s="88"/>
      <c r="C30" s="88"/>
      <c r="D30" s="89">
        <f>MIN(D8:D27)</f>
        <v>0</v>
      </c>
      <c r="E30" s="88"/>
      <c r="F30" s="89">
        <f>MIN(F8:F27)</f>
        <v>0</v>
      </c>
      <c r="G30" s="88"/>
      <c r="H30" s="89">
        <f>MIN(H8:H27)</f>
        <v>-41.2896</v>
      </c>
      <c r="I30" s="88"/>
      <c r="J30" s="89">
        <f>MIN(J8:J27)</f>
        <v>-25.148900000000001</v>
      </c>
      <c r="K30" s="88"/>
      <c r="L30" s="89">
        <f>MIN(L8:L27)</f>
        <v>-53.585299999999997</v>
      </c>
      <c r="M30" s="88"/>
      <c r="N30" s="89">
        <f>MIN(N8:N27)</f>
        <v>-34.113599999999998</v>
      </c>
      <c r="O30" s="88"/>
      <c r="P30" s="89">
        <f>MIN(P8:P27)</f>
        <v>-31.8032</v>
      </c>
      <c r="Q30" s="88"/>
      <c r="R30" s="89">
        <f>MIN(R8:R27)</f>
        <v>-47.4895</v>
      </c>
      <c r="S30" s="90"/>
    </row>
    <row r="31" spans="1:19" ht="15" thickBot="1" x14ac:dyDescent="0.35">
      <c r="A31" s="91" t="s">
        <v>29</v>
      </c>
      <c r="B31" s="92"/>
      <c r="C31" s="92"/>
      <c r="D31" s="93">
        <f>MAX(D8:D27)</f>
        <v>13.4903</v>
      </c>
      <c r="E31" s="92"/>
      <c r="F31" s="93">
        <f>MAX(F8:F27)</f>
        <v>24.034800000000001</v>
      </c>
      <c r="G31" s="92"/>
      <c r="H31" s="93">
        <f>MAX(H8:H27)</f>
        <v>16.645</v>
      </c>
      <c r="I31" s="92"/>
      <c r="J31" s="93">
        <f>MAX(J8:J27)</f>
        <v>19.881499999999999</v>
      </c>
      <c r="K31" s="92"/>
      <c r="L31" s="93">
        <f>MAX(L8:L27)</f>
        <v>15.873200000000001</v>
      </c>
      <c r="M31" s="92"/>
      <c r="N31" s="93">
        <f>MAX(N8:N27)</f>
        <v>10.2133</v>
      </c>
      <c r="O31" s="92"/>
      <c r="P31" s="93">
        <f>MAX(P8:P27)</f>
        <v>9.5946999999999996</v>
      </c>
      <c r="Q31" s="92"/>
      <c r="R31" s="93">
        <f>MAX(R8:R27)</f>
        <v>9.7934999999999999</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44368</v>
      </c>
      <c r="C8" s="65">
        <f>VLOOKUP($A8,'Return Data'!$B$7:$R$2843,4,0)</f>
        <v>15.6134</v>
      </c>
      <c r="D8" s="65">
        <f>VLOOKUP($A8,'Return Data'!$B$7:$R$2843,9,0)</f>
        <v>7.9029999999999996</v>
      </c>
      <c r="E8" s="66">
        <f t="shared" ref="E8:E27" si="0">RANK(D8,D$8:D$27,0)</f>
        <v>6</v>
      </c>
      <c r="F8" s="65">
        <f>VLOOKUP($A8,'Return Data'!$B$7:$R$2843,10,0)</f>
        <v>9.2138000000000009</v>
      </c>
      <c r="G8" s="66">
        <f t="shared" ref="G8:G27" si="1">RANK(F8,F$8:F$27,0)</f>
        <v>9</v>
      </c>
      <c r="H8" s="65">
        <f>VLOOKUP($A8,'Return Data'!$B$7:$R$2843,11,0)</f>
        <v>7.8052999999999999</v>
      </c>
      <c r="I8" s="66">
        <f t="shared" ref="I8:I27" si="2">RANK(H8,H$8:H$27,0)</f>
        <v>6</v>
      </c>
      <c r="J8" s="65">
        <f>VLOOKUP($A8,'Return Data'!$B$7:$R$2843,12,0)</f>
        <v>9.3694000000000006</v>
      </c>
      <c r="K8" s="66">
        <f t="shared" ref="K8:K27" si="3">RANK(J8,J$8:J$27,0)</f>
        <v>7</v>
      </c>
      <c r="L8" s="65">
        <f>VLOOKUP($A8,'Return Data'!$B$7:$R$2843,13,0)</f>
        <v>11.0967</v>
      </c>
      <c r="M8" s="66">
        <f t="shared" ref="M8:M27" si="4">RANK(L8,L$8:L$27,0)</f>
        <v>5</v>
      </c>
      <c r="N8" s="65">
        <f>VLOOKUP($A8,'Return Data'!$B$7:$R$2843,17,0)</f>
        <v>6.3804999999999996</v>
      </c>
      <c r="O8" s="66">
        <f>RANK(N8,N$8:N$27,0)</f>
        <v>8</v>
      </c>
      <c r="P8" s="65">
        <f>VLOOKUP($A8,'Return Data'!$B$7:$R$2843,14,0)</f>
        <v>6.2137000000000002</v>
      </c>
      <c r="Q8" s="66">
        <f>RANK(P8,P$8:P$27,0)</f>
        <v>7</v>
      </c>
      <c r="R8" s="65">
        <f>VLOOKUP($A8,'Return Data'!$B$7:$R$2843,16,0)</f>
        <v>7.4588000000000001</v>
      </c>
      <c r="S8" s="67">
        <f t="shared" ref="S8:S27" si="5">RANK(R8,R$8:R$27,0)</f>
        <v>7</v>
      </c>
    </row>
    <row r="9" spans="1:19" x14ac:dyDescent="0.3">
      <c r="A9" s="82" t="s">
        <v>655</v>
      </c>
      <c r="B9" s="64">
        <f>VLOOKUP($A9,'Return Data'!$B$7:$R$2843,3,0)</f>
        <v>44368</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-15.963800000000001</v>
      </c>
      <c r="S9" s="67">
        <f t="shared" si="5"/>
        <v>19</v>
      </c>
    </row>
    <row r="10" spans="1:19" x14ac:dyDescent="0.3">
      <c r="A10" s="82" t="s">
        <v>657</v>
      </c>
      <c r="B10" s="64">
        <f>VLOOKUP($A10,'Return Data'!$B$7:$R$2843,3,0)</f>
        <v>44368</v>
      </c>
      <c r="C10" s="65">
        <f>VLOOKUP($A10,'Return Data'!$B$7:$R$2843,4,0)</f>
        <v>16.570699999999999</v>
      </c>
      <c r="D10" s="65">
        <f>VLOOKUP($A10,'Return Data'!$B$7:$R$2843,9,0)</f>
        <v>5.1311</v>
      </c>
      <c r="E10" s="66">
        <f t="shared" si="0"/>
        <v>11</v>
      </c>
      <c r="F10" s="65">
        <f>VLOOKUP($A10,'Return Data'!$B$7:$R$2843,10,0)</f>
        <v>8.5031999999999996</v>
      </c>
      <c r="G10" s="66">
        <f t="shared" si="1"/>
        <v>12</v>
      </c>
      <c r="H10" s="65">
        <f>VLOOKUP($A10,'Return Data'!$B$7:$R$2843,11,0)</f>
        <v>6.8758999999999997</v>
      </c>
      <c r="I10" s="66">
        <f t="shared" si="2"/>
        <v>8</v>
      </c>
      <c r="J10" s="65">
        <f>VLOOKUP($A10,'Return Data'!$B$7:$R$2843,12,0)</f>
        <v>7.8711000000000002</v>
      </c>
      <c r="K10" s="66">
        <f t="shared" si="3"/>
        <v>10</v>
      </c>
      <c r="L10" s="65">
        <f>VLOOKUP($A10,'Return Data'!$B$7:$R$2843,13,0)</f>
        <v>8.5084</v>
      </c>
      <c r="M10" s="66">
        <f t="shared" si="4"/>
        <v>10</v>
      </c>
      <c r="N10" s="65">
        <f>VLOOKUP($A10,'Return Data'!$B$7:$R$2843,17,0)</f>
        <v>7.9606000000000003</v>
      </c>
      <c r="O10" s="66">
        <f t="shared" ref="O10:O22" si="6">RANK(N10,N$8:N$27,0)</f>
        <v>3</v>
      </c>
      <c r="P10" s="65">
        <f>VLOOKUP($A10,'Return Data'!$B$7:$R$2843,14,0)</f>
        <v>6.5552999999999999</v>
      </c>
      <c r="Q10" s="66">
        <f t="shared" ref="Q10:Q22" si="7">RANK(P10,P$8:P$27,0)</f>
        <v>6</v>
      </c>
      <c r="R10" s="65">
        <f>VLOOKUP($A10,'Return Data'!$B$7:$R$2843,16,0)</f>
        <v>7.5490000000000004</v>
      </c>
      <c r="S10" s="67">
        <f t="shared" si="5"/>
        <v>6</v>
      </c>
    </row>
    <row r="11" spans="1:19" x14ac:dyDescent="0.3">
      <c r="A11" s="82" t="s">
        <v>658</v>
      </c>
      <c r="B11" s="64">
        <f>VLOOKUP($A11,'Return Data'!$B$7:$R$2843,3,0)</f>
        <v>44368</v>
      </c>
      <c r="C11" s="65">
        <f>VLOOKUP($A11,'Return Data'!$B$7:$R$2843,4,0)</f>
        <v>15.7271</v>
      </c>
      <c r="D11" s="65">
        <f>VLOOKUP($A11,'Return Data'!$B$7:$R$2843,9,0)</f>
        <v>3.3258999999999999</v>
      </c>
      <c r="E11" s="66">
        <f t="shared" si="0"/>
        <v>14</v>
      </c>
      <c r="F11" s="65">
        <f>VLOOKUP($A11,'Return Data'!$B$7:$R$2843,10,0)</f>
        <v>21.648</v>
      </c>
      <c r="G11" s="66">
        <f t="shared" si="1"/>
        <v>2</v>
      </c>
      <c r="H11" s="65">
        <f>VLOOKUP($A11,'Return Data'!$B$7:$R$2843,11,0)</f>
        <v>15.2826</v>
      </c>
      <c r="I11" s="66">
        <f t="shared" si="2"/>
        <v>2</v>
      </c>
      <c r="J11" s="65">
        <f>VLOOKUP($A11,'Return Data'!$B$7:$R$2843,12,0)</f>
        <v>14.640599999999999</v>
      </c>
      <c r="K11" s="66">
        <f t="shared" si="3"/>
        <v>2</v>
      </c>
      <c r="L11" s="65">
        <f>VLOOKUP($A11,'Return Data'!$B$7:$R$2843,13,0)</f>
        <v>15.0526</v>
      </c>
      <c r="M11" s="66">
        <f t="shared" si="4"/>
        <v>1</v>
      </c>
      <c r="N11" s="65">
        <f>VLOOKUP($A11,'Return Data'!$B$7:$R$2843,17,0)</f>
        <v>5.6380999999999997</v>
      </c>
      <c r="O11" s="66">
        <f t="shared" si="6"/>
        <v>9</v>
      </c>
      <c r="P11" s="65">
        <f>VLOOKUP($A11,'Return Data'!$B$7:$R$2843,14,0)</f>
        <v>5.0854999999999997</v>
      </c>
      <c r="Q11" s="66">
        <f t="shared" si="7"/>
        <v>9</v>
      </c>
      <c r="R11" s="65">
        <f>VLOOKUP($A11,'Return Data'!$B$7:$R$2843,16,0)</f>
        <v>7.3151000000000002</v>
      </c>
      <c r="S11" s="67">
        <f t="shared" si="5"/>
        <v>8</v>
      </c>
    </row>
    <row r="12" spans="1:19" x14ac:dyDescent="0.3">
      <c r="A12" s="82" t="s">
        <v>663</v>
      </c>
      <c r="B12" s="64">
        <f>VLOOKUP($A12,'Return Data'!$B$7:$R$2843,3,0)</f>
        <v>44368</v>
      </c>
      <c r="C12" s="65">
        <f>VLOOKUP($A12,'Return Data'!$B$7:$R$2843,4,0)</f>
        <v>4.2481</v>
      </c>
      <c r="D12" s="65">
        <f>VLOOKUP($A12,'Return Data'!$B$7:$R$2843,9,0)</f>
        <v>13.200799999999999</v>
      </c>
      <c r="E12" s="66">
        <f t="shared" si="0"/>
        <v>1</v>
      </c>
      <c r="F12" s="65">
        <f>VLOOKUP($A12,'Return Data'!$B$7:$R$2843,10,0)</f>
        <v>23.744199999999999</v>
      </c>
      <c r="G12" s="66">
        <f t="shared" si="1"/>
        <v>1</v>
      </c>
      <c r="H12" s="65">
        <f>VLOOKUP($A12,'Return Data'!$B$7:$R$2843,11,0)</f>
        <v>14.672000000000001</v>
      </c>
      <c r="I12" s="66">
        <f t="shared" si="2"/>
        <v>3</v>
      </c>
      <c r="J12" s="65">
        <f>VLOOKUP($A12,'Return Data'!$B$7:$R$2843,12,0)</f>
        <v>11.832800000000001</v>
      </c>
      <c r="K12" s="66">
        <f t="shared" si="3"/>
        <v>3</v>
      </c>
      <c r="L12" s="65">
        <f>VLOOKUP($A12,'Return Data'!$B$7:$R$2843,13,0)</f>
        <v>14.406599999999999</v>
      </c>
      <c r="M12" s="66">
        <f t="shared" si="4"/>
        <v>3</v>
      </c>
      <c r="N12" s="65">
        <f>VLOOKUP($A12,'Return Data'!$B$7:$R$2843,17,0)</f>
        <v>-34.293399999999998</v>
      </c>
      <c r="O12" s="66">
        <f t="shared" si="6"/>
        <v>17</v>
      </c>
      <c r="P12" s="65">
        <f>VLOOKUP($A12,'Return Data'!$B$7:$R$2843,14,0)</f>
        <v>-31.9816</v>
      </c>
      <c r="Q12" s="66">
        <f t="shared" si="7"/>
        <v>17</v>
      </c>
      <c r="R12" s="65">
        <f>VLOOKUP($A12,'Return Data'!$B$7:$R$2843,16,0)</f>
        <v>-12.672800000000001</v>
      </c>
      <c r="S12" s="67">
        <f t="shared" si="5"/>
        <v>17</v>
      </c>
    </row>
    <row r="13" spans="1:19" x14ac:dyDescent="0.3">
      <c r="A13" s="82" t="s">
        <v>665</v>
      </c>
      <c r="B13" s="64">
        <f>VLOOKUP($A13,'Return Data'!$B$7:$R$2843,3,0)</f>
        <v>44368</v>
      </c>
      <c r="C13" s="65">
        <f>VLOOKUP($A13,'Return Data'!$B$7:$R$2843,4,0)</f>
        <v>30.565899999999999</v>
      </c>
      <c r="D13" s="65">
        <f>VLOOKUP($A13,'Return Data'!$B$7:$R$2843,9,0)</f>
        <v>2.9581</v>
      </c>
      <c r="E13" s="66">
        <f t="shared" si="0"/>
        <v>18</v>
      </c>
      <c r="F13" s="65">
        <f>VLOOKUP($A13,'Return Data'!$B$7:$R$2843,10,0)</f>
        <v>4.6825000000000001</v>
      </c>
      <c r="G13" s="66">
        <f t="shared" si="1"/>
        <v>19</v>
      </c>
      <c r="H13" s="65">
        <f>VLOOKUP($A13,'Return Data'!$B$7:$R$2843,11,0)</f>
        <v>4.1391999999999998</v>
      </c>
      <c r="I13" s="66">
        <f t="shared" si="2"/>
        <v>14</v>
      </c>
      <c r="J13" s="65">
        <f>VLOOKUP($A13,'Return Data'!$B$7:$R$2843,12,0)</f>
        <v>4.3502999999999998</v>
      </c>
      <c r="K13" s="66">
        <f t="shared" si="3"/>
        <v>16</v>
      </c>
      <c r="L13" s="65">
        <f>VLOOKUP($A13,'Return Data'!$B$7:$R$2843,13,0)</f>
        <v>6.5509000000000004</v>
      </c>
      <c r="M13" s="66">
        <f t="shared" si="4"/>
        <v>14</v>
      </c>
      <c r="N13" s="65">
        <f>VLOOKUP($A13,'Return Data'!$B$7:$R$2843,17,0)</f>
        <v>4.8686999999999996</v>
      </c>
      <c r="O13" s="66">
        <f t="shared" si="6"/>
        <v>10</v>
      </c>
      <c r="P13" s="65">
        <f>VLOOKUP($A13,'Return Data'!$B$7:$R$2843,14,0)</f>
        <v>2.1383999999999999</v>
      </c>
      <c r="Q13" s="66">
        <f t="shared" si="7"/>
        <v>12</v>
      </c>
      <c r="R13" s="65">
        <f>VLOOKUP($A13,'Return Data'!$B$7:$R$2843,16,0)</f>
        <v>6.36</v>
      </c>
      <c r="S13" s="67">
        <f t="shared" si="5"/>
        <v>11</v>
      </c>
    </row>
    <row r="14" spans="1:19" x14ac:dyDescent="0.3">
      <c r="A14" s="82" t="s">
        <v>666</v>
      </c>
      <c r="B14" s="64">
        <f>VLOOKUP($A14,'Return Data'!$B$7:$R$2843,3,0)</f>
        <v>44368</v>
      </c>
      <c r="C14" s="65">
        <f>VLOOKUP($A14,'Return Data'!$B$7:$R$2843,4,0)</f>
        <v>21.3489</v>
      </c>
      <c r="D14" s="65">
        <f>VLOOKUP($A14,'Return Data'!$B$7:$R$2843,9,0)</f>
        <v>8.0684000000000005</v>
      </c>
      <c r="E14" s="66">
        <f t="shared" si="0"/>
        <v>5</v>
      </c>
      <c r="F14" s="65">
        <f>VLOOKUP($A14,'Return Data'!$B$7:$R$2843,10,0)</f>
        <v>17.653600000000001</v>
      </c>
      <c r="G14" s="66">
        <f t="shared" si="1"/>
        <v>3</v>
      </c>
      <c r="H14" s="65">
        <f>VLOOKUP($A14,'Return Data'!$B$7:$R$2843,11,0)</f>
        <v>16.349</v>
      </c>
      <c r="I14" s="66">
        <f t="shared" si="2"/>
        <v>1</v>
      </c>
      <c r="J14" s="65">
        <f>VLOOKUP($A14,'Return Data'!$B$7:$R$2843,12,0)</f>
        <v>19.4499</v>
      </c>
      <c r="K14" s="66">
        <f t="shared" si="3"/>
        <v>1</v>
      </c>
      <c r="L14" s="65">
        <f>VLOOKUP($A14,'Return Data'!$B$7:$R$2843,13,0)</f>
        <v>14.535500000000001</v>
      </c>
      <c r="M14" s="66">
        <f t="shared" si="4"/>
        <v>2</v>
      </c>
      <c r="N14" s="65">
        <f>VLOOKUP($A14,'Return Data'!$B$7:$R$2843,17,0)</f>
        <v>4.5141</v>
      </c>
      <c r="O14" s="66">
        <f t="shared" si="6"/>
        <v>11</v>
      </c>
      <c r="P14" s="65">
        <f>VLOOKUP($A14,'Return Data'!$B$7:$R$2843,14,0)</f>
        <v>5.4889000000000001</v>
      </c>
      <c r="Q14" s="66">
        <f t="shared" si="7"/>
        <v>8</v>
      </c>
      <c r="R14" s="65">
        <f>VLOOKUP($A14,'Return Data'!$B$7:$R$2843,16,0)</f>
        <v>8.2697000000000003</v>
      </c>
      <c r="S14" s="67">
        <f t="shared" si="5"/>
        <v>3</v>
      </c>
    </row>
    <row r="15" spans="1:19" x14ac:dyDescent="0.3">
      <c r="A15" s="82" t="s">
        <v>674</v>
      </c>
      <c r="B15" s="64">
        <f>VLOOKUP($A15,'Return Data'!$B$7:$R$2843,3,0)</f>
        <v>44368</v>
      </c>
      <c r="C15" s="65">
        <f>VLOOKUP($A15,'Return Data'!$B$7:$R$2843,4,0)</f>
        <v>18.668299999999999</v>
      </c>
      <c r="D15" s="65">
        <f>VLOOKUP($A15,'Return Data'!$B$7:$R$2843,9,0)</f>
        <v>7.6109999999999998</v>
      </c>
      <c r="E15" s="66">
        <f t="shared" si="0"/>
        <v>7</v>
      </c>
      <c r="F15" s="65">
        <f>VLOOKUP($A15,'Return Data'!$B$7:$R$2843,10,0)</f>
        <v>12.151899999999999</v>
      </c>
      <c r="G15" s="66">
        <f t="shared" si="1"/>
        <v>4</v>
      </c>
      <c r="H15" s="65">
        <f>VLOOKUP($A15,'Return Data'!$B$7:$R$2843,11,0)</f>
        <v>8.109</v>
      </c>
      <c r="I15" s="66">
        <f t="shared" si="2"/>
        <v>5</v>
      </c>
      <c r="J15" s="65">
        <f>VLOOKUP($A15,'Return Data'!$B$7:$R$2843,12,0)</f>
        <v>10.6172</v>
      </c>
      <c r="K15" s="66">
        <f t="shared" si="3"/>
        <v>4</v>
      </c>
      <c r="L15" s="65">
        <f>VLOOKUP($A15,'Return Data'!$B$7:$R$2843,13,0)</f>
        <v>11.3399</v>
      </c>
      <c r="M15" s="66">
        <f t="shared" si="4"/>
        <v>4</v>
      </c>
      <c r="N15" s="65">
        <f>VLOOKUP($A15,'Return Data'!$B$7:$R$2843,17,0)</f>
        <v>9.7071000000000005</v>
      </c>
      <c r="O15" s="66">
        <f t="shared" si="6"/>
        <v>1</v>
      </c>
      <c r="P15" s="65">
        <f>VLOOKUP($A15,'Return Data'!$B$7:$R$2843,14,0)</f>
        <v>9.0472999999999999</v>
      </c>
      <c r="Q15" s="66">
        <f t="shared" si="7"/>
        <v>1</v>
      </c>
      <c r="R15" s="65">
        <f>VLOOKUP($A15,'Return Data'!$B$7:$R$2843,16,0)</f>
        <v>8.9962</v>
      </c>
      <c r="S15" s="67">
        <f t="shared" si="5"/>
        <v>1</v>
      </c>
    </row>
    <row r="16" spans="1:19" x14ac:dyDescent="0.3">
      <c r="A16" s="82" t="s">
        <v>676</v>
      </c>
      <c r="B16" s="64">
        <f>VLOOKUP($A16,'Return Data'!$B$7:$R$2843,3,0)</f>
        <v>44368</v>
      </c>
      <c r="C16" s="65">
        <f>VLOOKUP($A16,'Return Data'!$B$7:$R$2843,4,0)</f>
        <v>24.121200000000002</v>
      </c>
      <c r="D16" s="65">
        <f>VLOOKUP($A16,'Return Data'!$B$7:$R$2843,9,0)</f>
        <v>10.355600000000001</v>
      </c>
      <c r="E16" s="66">
        <f t="shared" si="0"/>
        <v>4</v>
      </c>
      <c r="F16" s="65">
        <f>VLOOKUP($A16,'Return Data'!$B$7:$R$2843,10,0)</f>
        <v>10.695499999999999</v>
      </c>
      <c r="G16" s="66">
        <f t="shared" si="1"/>
        <v>7</v>
      </c>
      <c r="H16" s="65">
        <f>VLOOKUP($A16,'Return Data'!$B$7:$R$2843,11,0)</f>
        <v>6.8440000000000003</v>
      </c>
      <c r="I16" s="66">
        <f t="shared" si="2"/>
        <v>9</v>
      </c>
      <c r="J16" s="65">
        <f>VLOOKUP($A16,'Return Data'!$B$7:$R$2843,12,0)</f>
        <v>8.4558</v>
      </c>
      <c r="K16" s="66">
        <f t="shared" si="3"/>
        <v>8</v>
      </c>
      <c r="L16" s="65">
        <f>VLOOKUP($A16,'Return Data'!$B$7:$R$2843,13,0)</f>
        <v>9.6189999999999998</v>
      </c>
      <c r="M16" s="66">
        <f t="shared" si="4"/>
        <v>6</v>
      </c>
      <c r="N16" s="65">
        <f>VLOOKUP($A16,'Return Data'!$B$7:$R$2843,17,0)</f>
        <v>9.2913999999999994</v>
      </c>
      <c r="O16" s="66">
        <f t="shared" si="6"/>
        <v>2</v>
      </c>
      <c r="P16" s="65">
        <f>VLOOKUP($A16,'Return Data'!$B$7:$R$2843,14,0)</f>
        <v>8.7774999999999999</v>
      </c>
      <c r="Q16" s="66">
        <f t="shared" si="7"/>
        <v>2</v>
      </c>
      <c r="R16" s="65">
        <f>VLOOKUP($A16,'Return Data'!$B$7:$R$2843,16,0)</f>
        <v>8.6989000000000001</v>
      </c>
      <c r="S16" s="67">
        <f t="shared" si="5"/>
        <v>2</v>
      </c>
    </row>
    <row r="17" spans="1:19" x14ac:dyDescent="0.3">
      <c r="A17" s="82" t="s">
        <v>678</v>
      </c>
      <c r="B17" s="64">
        <f>VLOOKUP($A17,'Return Data'!$B$7:$R$2843,3,0)</f>
        <v>44368</v>
      </c>
      <c r="C17" s="65">
        <f>VLOOKUP($A17,'Return Data'!$B$7:$R$2843,4,0)</f>
        <v>13.3948</v>
      </c>
      <c r="D17" s="65">
        <f>VLOOKUP($A17,'Return Data'!$B$7:$R$2843,9,0)</f>
        <v>3.6326999999999998</v>
      </c>
      <c r="E17" s="66">
        <f t="shared" si="0"/>
        <v>13</v>
      </c>
      <c r="F17" s="65">
        <f>VLOOKUP($A17,'Return Data'!$B$7:$R$2843,10,0)</f>
        <v>7.8280000000000003</v>
      </c>
      <c r="G17" s="66">
        <f t="shared" si="1"/>
        <v>14</v>
      </c>
      <c r="H17" s="65">
        <f>VLOOKUP($A17,'Return Data'!$B$7:$R$2843,11,0)</f>
        <v>5.6764999999999999</v>
      </c>
      <c r="I17" s="66">
        <f t="shared" si="2"/>
        <v>11</v>
      </c>
      <c r="J17" s="65">
        <f>VLOOKUP($A17,'Return Data'!$B$7:$R$2843,12,0)</f>
        <v>8.1106999999999996</v>
      </c>
      <c r="K17" s="66">
        <f t="shared" si="3"/>
        <v>9</v>
      </c>
      <c r="L17" s="65">
        <f>VLOOKUP($A17,'Return Data'!$B$7:$R$2843,13,0)</f>
        <v>9.0260999999999996</v>
      </c>
      <c r="M17" s="66">
        <f t="shared" si="4"/>
        <v>9</v>
      </c>
      <c r="N17" s="65">
        <f>VLOOKUP($A17,'Return Data'!$B$7:$R$2843,17,0)</f>
        <v>-1.2265999999999999</v>
      </c>
      <c r="O17" s="66">
        <f t="shared" si="6"/>
        <v>15</v>
      </c>
      <c r="P17" s="65">
        <f>VLOOKUP($A17,'Return Data'!$B$7:$R$2843,14,0)</f>
        <v>-1.1003000000000001</v>
      </c>
      <c r="Q17" s="66">
        <f t="shared" si="7"/>
        <v>15</v>
      </c>
      <c r="R17" s="65">
        <f>VLOOKUP($A17,'Return Data'!$B$7:$R$2843,16,0)</f>
        <v>4.0811999999999999</v>
      </c>
      <c r="S17" s="67">
        <f t="shared" si="5"/>
        <v>15</v>
      </c>
    </row>
    <row r="18" spans="1:19" x14ac:dyDescent="0.3">
      <c r="A18" s="82" t="s">
        <v>681</v>
      </c>
      <c r="B18" s="64">
        <f>VLOOKUP($A18,'Return Data'!$B$7:$R$2843,3,0)</f>
        <v>44368</v>
      </c>
      <c r="C18" s="65">
        <f>VLOOKUP($A18,'Return Data'!$B$7:$R$2843,4,0)</f>
        <v>13.2089</v>
      </c>
      <c r="D18" s="65">
        <f>VLOOKUP($A18,'Return Data'!$B$7:$R$2843,9,0)</f>
        <v>3.3163</v>
      </c>
      <c r="E18" s="66">
        <f t="shared" si="0"/>
        <v>15</v>
      </c>
      <c r="F18" s="65">
        <f>VLOOKUP($A18,'Return Data'!$B$7:$R$2843,10,0)</f>
        <v>8.3694000000000006</v>
      </c>
      <c r="G18" s="66">
        <f t="shared" si="1"/>
        <v>13</v>
      </c>
      <c r="H18" s="65">
        <f>VLOOKUP($A18,'Return Data'!$B$7:$R$2843,11,0)</f>
        <v>4.1136999999999997</v>
      </c>
      <c r="I18" s="66">
        <f t="shared" si="2"/>
        <v>15</v>
      </c>
      <c r="J18" s="65">
        <f>VLOOKUP($A18,'Return Data'!$B$7:$R$2843,12,0)</f>
        <v>6.0087000000000002</v>
      </c>
      <c r="K18" s="66">
        <f t="shared" si="3"/>
        <v>13</v>
      </c>
      <c r="L18" s="65">
        <f>VLOOKUP($A18,'Return Data'!$B$7:$R$2843,13,0)</f>
        <v>6.2679</v>
      </c>
      <c r="M18" s="66">
        <f t="shared" si="4"/>
        <v>15</v>
      </c>
      <c r="N18" s="65">
        <f>VLOOKUP($A18,'Return Data'!$B$7:$R$2843,17,0)</f>
        <v>6.9363000000000001</v>
      </c>
      <c r="O18" s="66">
        <f t="shared" si="6"/>
        <v>6</v>
      </c>
      <c r="P18" s="65">
        <f>VLOOKUP($A18,'Return Data'!$B$7:$R$2843,14,0)</f>
        <v>7.1851000000000003</v>
      </c>
      <c r="Q18" s="66">
        <f t="shared" si="7"/>
        <v>5</v>
      </c>
      <c r="R18" s="65">
        <f>VLOOKUP($A18,'Return Data'!$B$7:$R$2843,16,0)</f>
        <v>6.6797000000000004</v>
      </c>
      <c r="S18" s="67">
        <f t="shared" si="5"/>
        <v>10</v>
      </c>
    </row>
    <row r="19" spans="1:19" x14ac:dyDescent="0.3">
      <c r="A19" s="82" t="s">
        <v>682</v>
      </c>
      <c r="B19" s="64">
        <f>VLOOKUP($A19,'Return Data'!$B$7:$R$2843,3,0)</f>
        <v>44368</v>
      </c>
      <c r="C19" s="65">
        <f>VLOOKUP($A19,'Return Data'!$B$7:$R$2843,4,0)</f>
        <v>1459.5953999999999</v>
      </c>
      <c r="D19" s="65">
        <f>VLOOKUP($A19,'Return Data'!$B$7:$R$2843,9,0)</f>
        <v>1.9389000000000001</v>
      </c>
      <c r="E19" s="66">
        <f t="shared" si="0"/>
        <v>19</v>
      </c>
      <c r="F19" s="65">
        <f>VLOOKUP($A19,'Return Data'!$B$7:$R$2843,10,0)</f>
        <v>6.7457000000000003</v>
      </c>
      <c r="G19" s="66">
        <f t="shared" si="1"/>
        <v>16</v>
      </c>
      <c r="H19" s="65">
        <f>VLOOKUP($A19,'Return Data'!$B$7:$R$2843,11,0)</f>
        <v>2.6665000000000001</v>
      </c>
      <c r="I19" s="66">
        <f t="shared" si="2"/>
        <v>17</v>
      </c>
      <c r="J19" s="65">
        <f>VLOOKUP($A19,'Return Data'!$B$7:$R$2843,12,0)</f>
        <v>3.7124999999999999</v>
      </c>
      <c r="K19" s="66">
        <f t="shared" si="3"/>
        <v>17</v>
      </c>
      <c r="L19" s="65">
        <f>VLOOKUP($A19,'Return Data'!$B$7:$R$2843,13,0)</f>
        <v>4.5174000000000003</v>
      </c>
      <c r="M19" s="66">
        <f t="shared" si="4"/>
        <v>16</v>
      </c>
      <c r="N19" s="65">
        <f>VLOOKUP($A19,'Return Data'!$B$7:$R$2843,17,0)</f>
        <v>6.5045999999999999</v>
      </c>
      <c r="O19" s="66">
        <f t="shared" si="6"/>
        <v>7</v>
      </c>
      <c r="P19" s="65">
        <f>VLOOKUP($A19,'Return Data'!$B$7:$R$2843,14,0)</f>
        <v>1.9758</v>
      </c>
      <c r="Q19" s="66">
        <f t="shared" si="7"/>
        <v>13</v>
      </c>
      <c r="R19" s="65">
        <f>VLOOKUP($A19,'Return Data'!$B$7:$R$2843,16,0)</f>
        <v>5.7187000000000001</v>
      </c>
      <c r="S19" s="67">
        <f t="shared" si="5"/>
        <v>14</v>
      </c>
    </row>
    <row r="20" spans="1:19" x14ac:dyDescent="0.3">
      <c r="A20" s="82" t="s">
        <v>684</v>
      </c>
      <c r="B20" s="64">
        <f>VLOOKUP($A20,'Return Data'!$B$7:$R$2843,3,0)</f>
        <v>44368</v>
      </c>
      <c r="C20" s="65">
        <f>VLOOKUP($A20,'Return Data'!$B$7:$R$2843,4,0)</f>
        <v>23.796900000000001</v>
      </c>
      <c r="D20" s="65">
        <f>VLOOKUP($A20,'Return Data'!$B$7:$R$2843,9,0)</f>
        <v>7.5438999999999998</v>
      </c>
      <c r="E20" s="66">
        <f t="shared" si="0"/>
        <v>8</v>
      </c>
      <c r="F20" s="65">
        <f>VLOOKUP($A20,'Return Data'!$B$7:$R$2843,10,0)</f>
        <v>10.1311</v>
      </c>
      <c r="G20" s="66">
        <f t="shared" si="1"/>
        <v>8</v>
      </c>
      <c r="H20" s="65">
        <f>VLOOKUP($A20,'Return Data'!$B$7:$R$2843,11,0)</f>
        <v>6.1631</v>
      </c>
      <c r="I20" s="66">
        <f t="shared" si="2"/>
        <v>10</v>
      </c>
      <c r="J20" s="65">
        <f>VLOOKUP($A20,'Return Data'!$B$7:$R$2843,12,0)</f>
        <v>6.5964999999999998</v>
      </c>
      <c r="K20" s="66">
        <f t="shared" si="3"/>
        <v>12</v>
      </c>
      <c r="L20" s="65">
        <f>VLOOKUP($A20,'Return Data'!$B$7:$R$2843,13,0)</f>
        <v>8.1903000000000006</v>
      </c>
      <c r="M20" s="66">
        <f t="shared" si="4"/>
        <v>12</v>
      </c>
      <c r="N20" s="65">
        <f>VLOOKUP($A20,'Return Data'!$B$7:$R$2843,17,0)</f>
        <v>7.2743000000000002</v>
      </c>
      <c r="O20" s="66">
        <f t="shared" si="6"/>
        <v>5</v>
      </c>
      <c r="P20" s="65">
        <f>VLOOKUP($A20,'Return Data'!$B$7:$R$2843,14,0)</f>
        <v>7.3773999999999997</v>
      </c>
      <c r="Q20" s="66">
        <f t="shared" si="7"/>
        <v>4</v>
      </c>
      <c r="R20" s="65">
        <f>VLOOKUP($A20,'Return Data'!$B$7:$R$2843,16,0)</f>
        <v>8.1081000000000003</v>
      </c>
      <c r="S20" s="67">
        <f t="shared" si="5"/>
        <v>4</v>
      </c>
    </row>
    <row r="21" spans="1:19" x14ac:dyDescent="0.3">
      <c r="A21" s="82" t="s">
        <v>686</v>
      </c>
      <c r="B21" s="64">
        <f>VLOOKUP($A21,'Return Data'!$B$7:$R$2843,3,0)</f>
        <v>44368</v>
      </c>
      <c r="C21" s="65">
        <f>VLOOKUP($A21,'Return Data'!$B$7:$R$2843,4,0)</f>
        <v>22.581299999999999</v>
      </c>
      <c r="D21" s="65">
        <f>VLOOKUP($A21,'Return Data'!$B$7:$R$2843,9,0)</f>
        <v>3.1892</v>
      </c>
      <c r="E21" s="66">
        <f t="shared" si="0"/>
        <v>16</v>
      </c>
      <c r="F21" s="65">
        <f>VLOOKUP($A21,'Return Data'!$B$7:$R$2843,10,0)</f>
        <v>6.6300999999999997</v>
      </c>
      <c r="G21" s="66">
        <f t="shared" si="1"/>
        <v>17</v>
      </c>
      <c r="H21" s="65">
        <f>VLOOKUP($A21,'Return Data'!$B$7:$R$2843,11,0)</f>
        <v>4.0999999999999996</v>
      </c>
      <c r="I21" s="66">
        <f t="shared" si="2"/>
        <v>16</v>
      </c>
      <c r="J21" s="65">
        <f>VLOOKUP($A21,'Return Data'!$B$7:$R$2843,12,0)</f>
        <v>5.9596</v>
      </c>
      <c r="K21" s="66">
        <f t="shared" si="3"/>
        <v>15</v>
      </c>
      <c r="L21" s="65">
        <f>VLOOKUP($A21,'Return Data'!$B$7:$R$2843,13,0)</f>
        <v>9.4507999999999992</v>
      </c>
      <c r="M21" s="66">
        <f t="shared" si="4"/>
        <v>7</v>
      </c>
      <c r="N21" s="65">
        <f>VLOOKUP($A21,'Return Data'!$B$7:$R$2843,17,0)</f>
        <v>4.2622999999999998</v>
      </c>
      <c r="O21" s="66">
        <f t="shared" si="6"/>
        <v>12</v>
      </c>
      <c r="P21" s="65">
        <f>VLOOKUP($A21,'Return Data'!$B$7:$R$2843,14,0)</f>
        <v>4.1539000000000001</v>
      </c>
      <c r="Q21" s="66">
        <f t="shared" si="7"/>
        <v>10</v>
      </c>
      <c r="R21" s="65">
        <f>VLOOKUP($A21,'Return Data'!$B$7:$R$2843,16,0)</f>
        <v>7.2038000000000002</v>
      </c>
      <c r="S21" s="67">
        <f t="shared" si="5"/>
        <v>9</v>
      </c>
    </row>
    <row r="22" spans="1:19" x14ac:dyDescent="0.3">
      <c r="A22" s="82" t="s">
        <v>688</v>
      </c>
      <c r="B22" s="64">
        <f>VLOOKUP($A22,'Return Data'!$B$7:$R$2843,3,0)</f>
        <v>44368</v>
      </c>
      <c r="C22" s="65">
        <f>VLOOKUP($A22,'Return Data'!$B$7:$R$2843,4,0)</f>
        <v>25.0641</v>
      </c>
      <c r="D22" s="65">
        <f>VLOOKUP($A22,'Return Data'!$B$7:$R$2843,9,0)</f>
        <v>7.4455999999999998</v>
      </c>
      <c r="E22" s="66">
        <f t="shared" si="0"/>
        <v>9</v>
      </c>
      <c r="F22" s="65">
        <f>VLOOKUP($A22,'Return Data'!$B$7:$R$2843,10,0)</f>
        <v>8.5759000000000007</v>
      </c>
      <c r="G22" s="66">
        <f t="shared" si="1"/>
        <v>10</v>
      </c>
      <c r="H22" s="65">
        <f>VLOOKUP($A22,'Return Data'!$B$7:$R$2843,11,0)</f>
        <v>7.7366999999999999</v>
      </c>
      <c r="I22" s="66">
        <f t="shared" si="2"/>
        <v>7</v>
      </c>
      <c r="J22" s="65">
        <f>VLOOKUP($A22,'Return Data'!$B$7:$R$2843,12,0)</f>
        <v>9.6158999999999999</v>
      </c>
      <c r="K22" s="66">
        <f t="shared" si="3"/>
        <v>6</v>
      </c>
      <c r="L22" s="65">
        <f>VLOOKUP($A22,'Return Data'!$B$7:$R$2843,13,0)</f>
        <v>9.3074999999999992</v>
      </c>
      <c r="M22" s="66">
        <f t="shared" si="4"/>
        <v>8</v>
      </c>
      <c r="N22" s="65">
        <f>VLOOKUP($A22,'Return Data'!$B$7:$R$2843,17,0)</f>
        <v>-0.68910000000000005</v>
      </c>
      <c r="O22" s="66">
        <f t="shared" si="6"/>
        <v>14</v>
      </c>
      <c r="P22" s="65">
        <f>VLOOKUP($A22,'Return Data'!$B$7:$R$2843,14,0)</f>
        <v>1.0324</v>
      </c>
      <c r="Q22" s="66">
        <f t="shared" si="7"/>
        <v>14</v>
      </c>
      <c r="R22" s="65">
        <f>VLOOKUP($A22,'Return Data'!$B$7:$R$2843,16,0)</f>
        <v>5.8765999999999998</v>
      </c>
      <c r="S22" s="67">
        <f t="shared" si="5"/>
        <v>13</v>
      </c>
    </row>
    <row r="23" spans="1:19" x14ac:dyDescent="0.3">
      <c r="A23" s="82" t="s">
        <v>690</v>
      </c>
      <c r="B23" s="64">
        <f>VLOOKUP($A23,'Return Data'!$B$7:$R$2843,3,0)</f>
        <v>44368</v>
      </c>
      <c r="C23" s="65">
        <f>VLOOKUP($A23,'Return Data'!$B$7:$R$2843,4,0)</f>
        <v>0.1197</v>
      </c>
      <c r="D23" s="65">
        <f>VLOOKUP($A23,'Return Data'!$B$7:$R$2843,9,0)</f>
        <v>10.920400000000001</v>
      </c>
      <c r="E23" s="66">
        <f t="shared" si="0"/>
        <v>3</v>
      </c>
      <c r="F23" s="65">
        <f>VLOOKUP($A23,'Return Data'!$B$7:$R$2843,10,0)</f>
        <v>11.351800000000001</v>
      </c>
      <c r="G23" s="66">
        <f t="shared" si="1"/>
        <v>5</v>
      </c>
      <c r="H23" s="65">
        <f>VLOOKUP($A23,'Return Data'!$B$7:$R$2843,11,0)</f>
        <v>-41.148600000000002</v>
      </c>
      <c r="I23" s="66">
        <f t="shared" si="2"/>
        <v>20</v>
      </c>
      <c r="J23" s="65">
        <f>VLOOKUP($A23,'Return Data'!$B$7:$R$2843,12,0)</f>
        <v>-25.125399999999999</v>
      </c>
      <c r="K23" s="66">
        <f t="shared" si="3"/>
        <v>20</v>
      </c>
      <c r="L23" s="65">
        <f>VLOOKUP($A23,'Return Data'!$B$7:$R$2843,13,0)</f>
        <v>-20.3536</v>
      </c>
      <c r="M23" s="66">
        <f t="shared" si="4"/>
        <v>19</v>
      </c>
      <c r="N23" s="65"/>
      <c r="O23" s="66"/>
      <c r="P23" s="65"/>
      <c r="Q23" s="66"/>
      <c r="R23" s="65">
        <f>VLOOKUP($A23,'Return Data'!$B$7:$R$2843,16,0)</f>
        <v>-13.708600000000001</v>
      </c>
      <c r="S23" s="67">
        <f t="shared" si="5"/>
        <v>18</v>
      </c>
    </row>
    <row r="24" spans="1:19" x14ac:dyDescent="0.3">
      <c r="A24" s="82" t="s">
        <v>695</v>
      </c>
      <c r="B24" s="64">
        <f>VLOOKUP($A24,'Return Data'!$B$7:$R$2843,3,0)</f>
        <v>44368</v>
      </c>
      <c r="C24" s="65">
        <f>VLOOKUP($A24,'Return Data'!$B$7:$R$2843,4,0)</f>
        <v>14.8796</v>
      </c>
      <c r="D24" s="65">
        <f>VLOOKUP($A24,'Return Data'!$B$7:$R$2843,9,0)</f>
        <v>3.1021000000000001</v>
      </c>
      <c r="E24" s="66">
        <f t="shared" si="0"/>
        <v>17</v>
      </c>
      <c r="F24" s="65">
        <f>VLOOKUP($A24,'Return Data'!$B$7:$R$2843,10,0)</f>
        <v>6.3548999999999998</v>
      </c>
      <c r="G24" s="66">
        <f t="shared" si="1"/>
        <v>18</v>
      </c>
      <c r="H24" s="65">
        <f>VLOOKUP($A24,'Return Data'!$B$7:$R$2843,11,0)</f>
        <v>8.9018999999999995</v>
      </c>
      <c r="I24" s="66">
        <f t="shared" si="2"/>
        <v>4</v>
      </c>
      <c r="J24" s="65">
        <f>VLOOKUP($A24,'Return Data'!$B$7:$R$2843,12,0)</f>
        <v>10.063700000000001</v>
      </c>
      <c r="K24" s="66">
        <f t="shared" si="3"/>
        <v>5</v>
      </c>
      <c r="L24" s="65">
        <f>VLOOKUP($A24,'Return Data'!$B$7:$R$2843,13,0)</f>
        <v>8.4443999999999999</v>
      </c>
      <c r="M24" s="66">
        <f t="shared" si="4"/>
        <v>11</v>
      </c>
      <c r="N24" s="65">
        <f>VLOOKUP($A24,'Return Data'!$B$7:$R$2843,17,0)</f>
        <v>3.2532999999999999</v>
      </c>
      <c r="O24" s="66">
        <f>RANK(N24,N$8:N$27,0)</f>
        <v>13</v>
      </c>
      <c r="P24" s="65">
        <f>VLOOKUP($A24,'Return Data'!$B$7:$R$2843,14,0)</f>
        <v>2.6185</v>
      </c>
      <c r="Q24" s="66">
        <f>RANK(P24,P$8:P$27,0)</f>
        <v>11</v>
      </c>
      <c r="R24" s="65">
        <f>VLOOKUP($A24,'Return Data'!$B$7:$R$2843,16,0)</f>
        <v>6.0814000000000004</v>
      </c>
      <c r="S24" s="67">
        <f t="shared" si="5"/>
        <v>12</v>
      </c>
    </row>
    <row r="25" spans="1:19" x14ac:dyDescent="0.3">
      <c r="A25" s="82" t="s">
        <v>701</v>
      </c>
      <c r="B25" s="64">
        <f>VLOOKUP($A25,'Return Data'!$B$7:$R$2843,3,0)</f>
        <v>44368</v>
      </c>
      <c r="C25" s="65">
        <f>VLOOKUP($A25,'Return Data'!$B$7:$R$2843,4,0)</f>
        <v>34.851100000000002</v>
      </c>
      <c r="D25" s="65">
        <f>VLOOKUP($A25,'Return Data'!$B$7:$R$2843,9,0)</f>
        <v>5.9318</v>
      </c>
      <c r="E25" s="66">
        <f t="shared" si="0"/>
        <v>10</v>
      </c>
      <c r="F25" s="65">
        <f>VLOOKUP($A25,'Return Data'!$B$7:$R$2843,10,0)</f>
        <v>8.5144000000000002</v>
      </c>
      <c r="G25" s="66">
        <f t="shared" si="1"/>
        <v>11</v>
      </c>
      <c r="H25" s="65">
        <f>VLOOKUP($A25,'Return Data'!$B$7:$R$2843,11,0)</f>
        <v>4.9851999999999999</v>
      </c>
      <c r="I25" s="66">
        <f t="shared" si="2"/>
        <v>12</v>
      </c>
      <c r="J25" s="65">
        <f>VLOOKUP($A25,'Return Data'!$B$7:$R$2843,12,0)</f>
        <v>7.3070000000000004</v>
      </c>
      <c r="K25" s="66">
        <f t="shared" si="3"/>
        <v>11</v>
      </c>
      <c r="L25" s="65">
        <f>VLOOKUP($A25,'Return Data'!$B$7:$R$2843,13,0)</f>
        <v>8.0922000000000001</v>
      </c>
      <c r="M25" s="66">
        <f t="shared" si="4"/>
        <v>13</v>
      </c>
      <c r="N25" s="65">
        <f>VLOOKUP($A25,'Return Data'!$B$7:$R$2843,17,0)</f>
        <v>7.7679</v>
      </c>
      <c r="O25" s="66">
        <f>RANK(N25,N$8:N$27,0)</f>
        <v>4</v>
      </c>
      <c r="P25" s="65">
        <f>VLOOKUP($A25,'Return Data'!$B$7:$R$2843,14,0)</f>
        <v>7.5430999999999999</v>
      </c>
      <c r="Q25" s="66">
        <f>RANK(P25,P$8:P$27,0)</f>
        <v>3</v>
      </c>
      <c r="R25" s="65">
        <f>VLOOKUP($A25,'Return Data'!$B$7:$R$2843,16,0)</f>
        <v>7.6448</v>
      </c>
      <c r="S25" s="67">
        <f t="shared" si="5"/>
        <v>5</v>
      </c>
    </row>
    <row r="26" spans="1:19" x14ac:dyDescent="0.3">
      <c r="A26" s="82" t="s">
        <v>709</v>
      </c>
      <c r="B26" s="64">
        <f>VLOOKUP($A26,'Return Data'!$B$7:$R$2843,3,0)</f>
        <v>44368</v>
      </c>
      <c r="C26" s="65">
        <f>VLOOKUP($A26,'Return Data'!$B$7:$R$2843,4,0)</f>
        <v>0.58230000000000004</v>
      </c>
      <c r="D26" s="65">
        <f>VLOOKUP($A26,'Return Data'!$B$7:$R$2843,9,0)</f>
        <v>11.021100000000001</v>
      </c>
      <c r="E26" s="66">
        <f t="shared" si="0"/>
        <v>2</v>
      </c>
      <c r="F26" s="65">
        <f>VLOOKUP($A26,'Return Data'!$B$7:$R$2843,10,0)</f>
        <v>11.323600000000001</v>
      </c>
      <c r="G26" s="66">
        <f t="shared" si="1"/>
        <v>6</v>
      </c>
      <c r="H26" s="65">
        <f>VLOOKUP($A26,'Return Data'!$B$7:$R$2843,11,0)</f>
        <v>-40.511200000000002</v>
      </c>
      <c r="I26" s="66">
        <f t="shared" si="2"/>
        <v>19</v>
      </c>
      <c r="J26" s="65">
        <f>VLOOKUP($A26,'Return Data'!$B$7:$R$2843,12,0)</f>
        <v>-24.7225</v>
      </c>
      <c r="K26" s="66">
        <f t="shared" si="3"/>
        <v>19</v>
      </c>
      <c r="L26" s="65">
        <f>VLOOKUP($A26,'Return Data'!$B$7:$R$2843,13,0)</f>
        <v>-54.0867</v>
      </c>
      <c r="M26" s="66">
        <f t="shared" si="4"/>
        <v>20</v>
      </c>
      <c r="N26" s="65"/>
      <c r="O26" s="66"/>
      <c r="P26" s="65"/>
      <c r="Q26" s="66"/>
      <c r="R26" s="65">
        <f>VLOOKUP($A26,'Return Data'!$B$7:$R$2843,16,0)</f>
        <v>-47.917299999999997</v>
      </c>
      <c r="S26" s="67">
        <f t="shared" si="5"/>
        <v>20</v>
      </c>
    </row>
    <row r="27" spans="1:19" x14ac:dyDescent="0.3">
      <c r="A27" s="82" t="s">
        <v>711</v>
      </c>
      <c r="B27" s="64">
        <f>VLOOKUP($A27,'Return Data'!$B$7:$R$2843,3,0)</f>
        <v>44368</v>
      </c>
      <c r="C27" s="65">
        <f>VLOOKUP($A27,'Return Data'!$B$7:$R$2843,4,0)</f>
        <v>11.5337</v>
      </c>
      <c r="D27" s="65">
        <f>VLOOKUP($A27,'Return Data'!$B$7:$R$2843,9,0)</f>
        <v>4.5397999999999996</v>
      </c>
      <c r="E27" s="66">
        <f t="shared" si="0"/>
        <v>12</v>
      </c>
      <c r="F27" s="65">
        <f>VLOOKUP($A27,'Return Data'!$B$7:$R$2843,10,0)</f>
        <v>7.0229999999999997</v>
      </c>
      <c r="G27" s="66">
        <f t="shared" si="1"/>
        <v>15</v>
      </c>
      <c r="H27" s="65">
        <f>VLOOKUP($A27,'Return Data'!$B$7:$R$2843,11,0)</f>
        <v>4.5923999999999996</v>
      </c>
      <c r="I27" s="66">
        <f t="shared" si="2"/>
        <v>13</v>
      </c>
      <c r="J27" s="65">
        <f>VLOOKUP($A27,'Return Data'!$B$7:$R$2843,12,0)</f>
        <v>5.9714</v>
      </c>
      <c r="K27" s="66">
        <f t="shared" si="3"/>
        <v>14</v>
      </c>
      <c r="L27" s="65">
        <f>VLOOKUP($A27,'Return Data'!$B$7:$R$2843,13,0)</f>
        <v>-3.8319999999999999</v>
      </c>
      <c r="M27" s="66">
        <f t="shared" si="4"/>
        <v>18</v>
      </c>
      <c r="N27" s="65">
        <f>VLOOKUP($A27,'Return Data'!$B$7:$R$2843,17,0)</f>
        <v>-15.861000000000001</v>
      </c>
      <c r="O27" s="66">
        <f>RANK(N27,N$8:N$27,0)</f>
        <v>16</v>
      </c>
      <c r="P27" s="65">
        <f>VLOOKUP($A27,'Return Data'!$B$7:$R$2843,14,0)</f>
        <v>-10.164899999999999</v>
      </c>
      <c r="Q27" s="66">
        <f>RANK(P27,P$8:P$27,0)</f>
        <v>16</v>
      </c>
      <c r="R27" s="65">
        <f>VLOOKUP($A27,'Return Data'!$B$7:$R$2843,16,0)</f>
        <v>1.6746000000000001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6.0567849999999996</v>
      </c>
      <c r="E29" s="88"/>
      <c r="F29" s="89">
        <f>AVERAGE(F8:F27)</f>
        <v>10.057029999999997</v>
      </c>
      <c r="G29" s="88"/>
      <c r="H29" s="89">
        <f>AVERAGE(H8:H27)</f>
        <v>2.3676599999999994</v>
      </c>
      <c r="I29" s="88"/>
      <c r="J29" s="89">
        <f>AVERAGE(J8:J27)</f>
        <v>5.0042600000000004</v>
      </c>
      <c r="K29" s="88"/>
      <c r="L29" s="89">
        <f>AVERAGE(L8:L27)</f>
        <v>3.8066949999999991</v>
      </c>
      <c r="M29" s="88"/>
      <c r="N29" s="89">
        <f>AVERAGE(N8:N27)</f>
        <v>1.8993588235294112</v>
      </c>
      <c r="O29" s="88"/>
      <c r="P29" s="89">
        <f>AVERAGE(P8:P27)</f>
        <v>1.8791764705882359</v>
      </c>
      <c r="Q29" s="88"/>
      <c r="R29" s="89">
        <f>AVERAGE(R8:R27)</f>
        <v>0.87270500000000006</v>
      </c>
      <c r="S29" s="90"/>
    </row>
    <row r="30" spans="1:19" x14ac:dyDescent="0.3">
      <c r="A30" s="87" t="s">
        <v>28</v>
      </c>
      <c r="B30" s="88"/>
      <c r="C30" s="88"/>
      <c r="D30" s="89">
        <f>MIN(D8:D27)</f>
        <v>0</v>
      </c>
      <c r="E30" s="88"/>
      <c r="F30" s="89">
        <f>MIN(F8:F27)</f>
        <v>0</v>
      </c>
      <c r="G30" s="88"/>
      <c r="H30" s="89">
        <f>MIN(H8:H27)</f>
        <v>-41.148600000000002</v>
      </c>
      <c r="I30" s="88"/>
      <c r="J30" s="89">
        <f>MIN(J8:J27)</f>
        <v>-25.125399999999999</v>
      </c>
      <c r="K30" s="88"/>
      <c r="L30" s="89">
        <f>MIN(L8:L27)</f>
        <v>-54.0867</v>
      </c>
      <c r="M30" s="88"/>
      <c r="N30" s="89">
        <f>MIN(N8:N27)</f>
        <v>-34.293399999999998</v>
      </c>
      <c r="O30" s="88"/>
      <c r="P30" s="89">
        <f>MIN(P8:P27)</f>
        <v>-31.9816</v>
      </c>
      <c r="Q30" s="88"/>
      <c r="R30" s="89">
        <f>MIN(R8:R27)</f>
        <v>-47.917299999999997</v>
      </c>
      <c r="S30" s="90"/>
    </row>
    <row r="31" spans="1:19" ht="15" thickBot="1" x14ac:dyDescent="0.35">
      <c r="A31" s="91" t="s">
        <v>29</v>
      </c>
      <c r="B31" s="92"/>
      <c r="C31" s="92"/>
      <c r="D31" s="93">
        <f>MAX(D8:D27)</f>
        <v>13.200799999999999</v>
      </c>
      <c r="E31" s="92"/>
      <c r="F31" s="93">
        <f>MAX(F8:F27)</f>
        <v>23.744199999999999</v>
      </c>
      <c r="G31" s="92"/>
      <c r="H31" s="93">
        <f>MAX(H8:H27)</f>
        <v>16.349</v>
      </c>
      <c r="I31" s="92"/>
      <c r="J31" s="93">
        <f>MAX(J8:J27)</f>
        <v>19.4499</v>
      </c>
      <c r="K31" s="92"/>
      <c r="L31" s="93">
        <f>MAX(L8:L27)</f>
        <v>15.0526</v>
      </c>
      <c r="M31" s="92"/>
      <c r="N31" s="93">
        <f>MAX(N8:N27)</f>
        <v>9.7071000000000005</v>
      </c>
      <c r="O31" s="92"/>
      <c r="P31" s="93">
        <f>MAX(P8:P27)</f>
        <v>9.0472999999999999</v>
      </c>
      <c r="Q31" s="92"/>
      <c r="R31" s="93">
        <f>MAX(R8:R27)</f>
        <v>8.9962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44368</v>
      </c>
      <c r="C8" s="65">
        <f>VLOOKUP($A8,'Return Data'!$B$7:$R$2843,4,0)</f>
        <v>88.145899999999997</v>
      </c>
      <c r="D8" s="65">
        <f>VLOOKUP($A8,'Return Data'!$B$7:$R$2843,9,0)</f>
        <v>4.2335000000000003</v>
      </c>
      <c r="E8" s="66">
        <f t="shared" ref="E8:E26" si="0">RANK(D8,D$8:D$26,0)</f>
        <v>5</v>
      </c>
      <c r="F8" s="65">
        <f>VLOOKUP($A8,'Return Data'!$B$7:$R$2843,10,0)</f>
        <v>8.7559000000000005</v>
      </c>
      <c r="G8" s="66">
        <f t="shared" ref="G8:G26" si="1">RANK(F8,F$8:F$26,0)</f>
        <v>6</v>
      </c>
      <c r="H8" s="65">
        <f>VLOOKUP($A8,'Return Data'!$B$7:$R$2843,11,0)</f>
        <v>4.4157000000000002</v>
      </c>
      <c r="I8" s="66">
        <f t="shared" ref="I8:I26" si="2">RANK(H8,H$8:H$26,0)</f>
        <v>4</v>
      </c>
      <c r="J8" s="65">
        <f>VLOOKUP($A8,'Return Data'!$B$7:$R$2843,12,0)</f>
        <v>6.4904000000000002</v>
      </c>
      <c r="K8" s="66">
        <f t="shared" ref="K8:K26" si="3">RANK(J8,J$8:J$26,0)</f>
        <v>5</v>
      </c>
      <c r="L8" s="65">
        <f>VLOOKUP($A8,'Return Data'!$B$7:$R$2843,13,0)</f>
        <v>7.1345000000000001</v>
      </c>
      <c r="M8" s="66">
        <f t="shared" ref="M8:M26" si="4">RANK(L8,L$8:L$26,0)</f>
        <v>5</v>
      </c>
      <c r="N8" s="65">
        <f>VLOOKUP($A8,'Return Data'!$B$7:$R$2843,17,0)</f>
        <v>9.2996999999999996</v>
      </c>
      <c r="O8" s="66">
        <f t="shared" ref="O8:O23" si="5">RANK(N8,N$8:N$26,0)</f>
        <v>6</v>
      </c>
      <c r="P8" s="65">
        <f>VLOOKUP($A8,'Return Data'!$B$7:$R$2843,14,0)</f>
        <v>9.4594000000000005</v>
      </c>
      <c r="Q8" s="66">
        <f>RANK(P8,P$8:P$26,0)</f>
        <v>4</v>
      </c>
      <c r="R8" s="65">
        <f>VLOOKUP($A8,'Return Data'!$B$7:$R$2843,16,0)</f>
        <v>8.9840999999999998</v>
      </c>
      <c r="S8" s="67">
        <f t="shared" ref="S8:S26" si="6">RANK(R8,R$8:R$26,0)</f>
        <v>5</v>
      </c>
    </row>
    <row r="9" spans="1:19" x14ac:dyDescent="0.3">
      <c r="A9" s="82" t="s">
        <v>613</v>
      </c>
      <c r="B9" s="64">
        <f>VLOOKUP($A9,'Return Data'!$B$7:$R$2843,3,0)</f>
        <v>44368</v>
      </c>
      <c r="C9" s="65">
        <f>VLOOKUP($A9,'Return Data'!$B$7:$R$2843,4,0)</f>
        <v>13.7736</v>
      </c>
      <c r="D9" s="65">
        <f>VLOOKUP($A9,'Return Data'!$B$7:$R$2843,9,0)</f>
        <v>3.9626000000000001</v>
      </c>
      <c r="E9" s="66">
        <f t="shared" si="0"/>
        <v>7</v>
      </c>
      <c r="F9" s="65">
        <f>VLOOKUP($A9,'Return Data'!$B$7:$R$2843,10,0)</f>
        <v>8.0984999999999996</v>
      </c>
      <c r="G9" s="66">
        <f t="shared" si="1"/>
        <v>9</v>
      </c>
      <c r="H9" s="65">
        <f>VLOOKUP($A9,'Return Data'!$B$7:$R$2843,11,0)</f>
        <v>4.5232000000000001</v>
      </c>
      <c r="I9" s="66">
        <f t="shared" si="2"/>
        <v>3</v>
      </c>
      <c r="J9" s="65">
        <f>VLOOKUP($A9,'Return Data'!$B$7:$R$2843,12,0)</f>
        <v>6.4992000000000001</v>
      </c>
      <c r="K9" s="66">
        <f t="shared" si="3"/>
        <v>4</v>
      </c>
      <c r="L9" s="65">
        <f>VLOOKUP($A9,'Return Data'!$B$7:$R$2843,13,0)</f>
        <v>7.9558</v>
      </c>
      <c r="M9" s="66">
        <f t="shared" si="4"/>
        <v>1</v>
      </c>
      <c r="N9" s="65">
        <f>VLOOKUP($A9,'Return Data'!$B$7:$R$2843,17,0)</f>
        <v>10.091200000000001</v>
      </c>
      <c r="O9" s="66">
        <f t="shared" si="5"/>
        <v>1</v>
      </c>
      <c r="P9" s="65">
        <f>VLOOKUP($A9,'Return Data'!$B$7:$R$2843,14,0)</f>
        <v>8.7540999999999993</v>
      </c>
      <c r="Q9" s="66">
        <f>RANK(P9,P$8:P$26,0)</f>
        <v>10</v>
      </c>
      <c r="R9" s="65">
        <f>VLOOKUP($A9,'Return Data'!$B$7:$R$2843,16,0)</f>
        <v>8.4598999999999993</v>
      </c>
      <c r="S9" s="67">
        <f t="shared" si="6"/>
        <v>11</v>
      </c>
    </row>
    <row r="10" spans="1:19" x14ac:dyDescent="0.3">
      <c r="A10" s="82" t="s">
        <v>616</v>
      </c>
      <c r="B10" s="64">
        <f>VLOOKUP($A10,'Return Data'!$B$7:$R$2843,3,0)</f>
        <v>44368</v>
      </c>
      <c r="C10" s="65">
        <f>VLOOKUP($A10,'Return Data'!$B$7:$R$2843,4,0)</f>
        <v>22.9129</v>
      </c>
      <c r="D10" s="65">
        <f>VLOOKUP($A10,'Return Data'!$B$7:$R$2843,9,0)</f>
        <v>3.9443000000000001</v>
      </c>
      <c r="E10" s="66">
        <f t="shared" si="0"/>
        <v>8</v>
      </c>
      <c r="F10" s="65">
        <f>VLOOKUP($A10,'Return Data'!$B$7:$R$2843,10,0)</f>
        <v>6.7428999999999997</v>
      </c>
      <c r="G10" s="66">
        <f t="shared" si="1"/>
        <v>17</v>
      </c>
      <c r="H10" s="65">
        <f>VLOOKUP($A10,'Return Data'!$B$7:$R$2843,11,0)</f>
        <v>2.5762</v>
      </c>
      <c r="I10" s="66">
        <f t="shared" si="2"/>
        <v>18</v>
      </c>
      <c r="J10" s="65">
        <f>VLOOKUP($A10,'Return Data'!$B$7:$R$2843,12,0)</f>
        <v>4.9398</v>
      </c>
      <c r="K10" s="66">
        <f t="shared" si="3"/>
        <v>17</v>
      </c>
      <c r="L10" s="65">
        <f>VLOOKUP($A10,'Return Data'!$B$7:$R$2843,13,0)</f>
        <v>5.6989999999999998</v>
      </c>
      <c r="M10" s="66">
        <f t="shared" si="4"/>
        <v>15</v>
      </c>
      <c r="N10" s="65">
        <f>VLOOKUP($A10,'Return Data'!$B$7:$R$2843,17,0)</f>
        <v>9.7376000000000005</v>
      </c>
      <c r="O10" s="66">
        <f t="shared" si="5"/>
        <v>3</v>
      </c>
      <c r="P10" s="65">
        <f>VLOOKUP($A10,'Return Data'!$B$7:$R$2843,14,0)</f>
        <v>5.5590999999999999</v>
      </c>
      <c r="Q10" s="66">
        <f>RANK(P10,P$8:P$26,0)</f>
        <v>15</v>
      </c>
      <c r="R10" s="65">
        <f>VLOOKUP($A10,'Return Data'!$B$7:$R$2843,16,0)</f>
        <v>7.4941000000000004</v>
      </c>
      <c r="S10" s="67">
        <f t="shared" si="6"/>
        <v>17</v>
      </c>
    </row>
    <row r="11" spans="1:19" x14ac:dyDescent="0.3">
      <c r="A11" s="82" t="s">
        <v>617</v>
      </c>
      <c r="B11" s="64">
        <f>VLOOKUP($A11,'Return Data'!$B$7:$R$2843,3,0)</f>
        <v>44368</v>
      </c>
      <c r="C11" s="65">
        <f>VLOOKUP($A11,'Return Data'!$B$7:$R$2843,4,0)</f>
        <v>18.328299999999999</v>
      </c>
      <c r="D11" s="65">
        <f>VLOOKUP($A11,'Return Data'!$B$7:$R$2843,9,0)</f>
        <v>2.6591</v>
      </c>
      <c r="E11" s="66">
        <f t="shared" si="0"/>
        <v>16</v>
      </c>
      <c r="F11" s="65">
        <f>VLOOKUP($A11,'Return Data'!$B$7:$R$2843,10,0)</f>
        <v>7.6429999999999998</v>
      </c>
      <c r="G11" s="66">
        <f t="shared" si="1"/>
        <v>14</v>
      </c>
      <c r="H11" s="65">
        <f>VLOOKUP($A11,'Return Data'!$B$7:$R$2843,11,0)</f>
        <v>3.5160999999999998</v>
      </c>
      <c r="I11" s="66">
        <f t="shared" si="2"/>
        <v>14</v>
      </c>
      <c r="J11" s="65">
        <f>VLOOKUP($A11,'Return Data'!$B$7:$R$2843,12,0)</f>
        <v>5.2885999999999997</v>
      </c>
      <c r="K11" s="66">
        <f t="shared" si="3"/>
        <v>16</v>
      </c>
      <c r="L11" s="65">
        <f>VLOOKUP($A11,'Return Data'!$B$7:$R$2843,13,0)</f>
        <v>5.8262999999999998</v>
      </c>
      <c r="M11" s="66">
        <f t="shared" si="4"/>
        <v>14</v>
      </c>
      <c r="N11" s="65">
        <f>VLOOKUP($A11,'Return Data'!$B$7:$R$2843,17,0)</f>
        <v>8.2216000000000005</v>
      </c>
      <c r="O11" s="66">
        <f t="shared" si="5"/>
        <v>17</v>
      </c>
      <c r="P11" s="65">
        <f>VLOOKUP($A11,'Return Data'!$B$7:$R$2843,14,0)</f>
        <v>8.7514000000000003</v>
      </c>
      <c r="Q11" s="66">
        <f>RANK(P11,P$8:P$26,0)</f>
        <v>11</v>
      </c>
      <c r="R11" s="65">
        <f>VLOOKUP($A11,'Return Data'!$B$7:$R$2843,16,0)</f>
        <v>8.5648</v>
      </c>
      <c r="S11" s="67">
        <f t="shared" si="6"/>
        <v>9</v>
      </c>
    </row>
    <row r="12" spans="1:19" x14ac:dyDescent="0.3">
      <c r="A12" s="82" t="s">
        <v>619</v>
      </c>
      <c r="B12" s="64">
        <f>VLOOKUP($A12,'Return Data'!$B$7:$R$2843,3,0)</f>
        <v>44368</v>
      </c>
      <c r="C12" s="65">
        <f>VLOOKUP($A12,'Return Data'!$B$7:$R$2843,4,0)</f>
        <v>12.915800000000001</v>
      </c>
      <c r="D12" s="65">
        <f>VLOOKUP($A12,'Return Data'!$B$7:$R$2843,9,0)</f>
        <v>3.2360000000000002</v>
      </c>
      <c r="E12" s="66">
        <f t="shared" si="0"/>
        <v>13</v>
      </c>
      <c r="F12" s="65">
        <f>VLOOKUP($A12,'Return Data'!$B$7:$R$2843,10,0)</f>
        <v>4.8982999999999999</v>
      </c>
      <c r="G12" s="66">
        <f t="shared" si="1"/>
        <v>18</v>
      </c>
      <c r="H12" s="65">
        <f>VLOOKUP($A12,'Return Data'!$B$7:$R$2843,11,0)</f>
        <v>3.62</v>
      </c>
      <c r="I12" s="66">
        <f t="shared" si="2"/>
        <v>12</v>
      </c>
      <c r="J12" s="65">
        <f>VLOOKUP($A12,'Return Data'!$B$7:$R$2843,12,0)</f>
        <v>4.7130999999999998</v>
      </c>
      <c r="K12" s="66">
        <f t="shared" si="3"/>
        <v>18</v>
      </c>
      <c r="L12" s="65">
        <f>VLOOKUP($A12,'Return Data'!$B$7:$R$2843,13,0)</f>
        <v>5.2695999999999996</v>
      </c>
      <c r="M12" s="66">
        <f t="shared" si="4"/>
        <v>18</v>
      </c>
      <c r="N12" s="65">
        <f>VLOOKUP($A12,'Return Data'!$B$7:$R$2843,17,0)</f>
        <v>8.4893000000000001</v>
      </c>
      <c r="O12" s="66">
        <f t="shared" si="5"/>
        <v>14</v>
      </c>
      <c r="P12" s="65"/>
      <c r="Q12" s="66"/>
      <c r="R12" s="65">
        <f>VLOOKUP($A12,'Return Data'!$B$7:$R$2843,16,0)</f>
        <v>9.6377000000000006</v>
      </c>
      <c r="S12" s="67">
        <f t="shared" si="6"/>
        <v>1</v>
      </c>
    </row>
    <row r="13" spans="1:19" x14ac:dyDescent="0.3">
      <c r="A13" s="82" t="s">
        <v>624</v>
      </c>
      <c r="B13" s="64">
        <f>VLOOKUP($A13,'Return Data'!$B$7:$R$2843,3,0)</f>
        <v>44368</v>
      </c>
      <c r="C13" s="65">
        <f>VLOOKUP($A13,'Return Data'!$B$7:$R$2843,4,0)</f>
        <v>82.768799999999999</v>
      </c>
      <c r="D13" s="65">
        <f>VLOOKUP($A13,'Return Data'!$B$7:$R$2843,9,0)</f>
        <v>3.1421999999999999</v>
      </c>
      <c r="E13" s="66">
        <f t="shared" si="0"/>
        <v>15</v>
      </c>
      <c r="F13" s="65">
        <f>VLOOKUP($A13,'Return Data'!$B$7:$R$2843,10,0)</f>
        <v>7.6018999999999997</v>
      </c>
      <c r="G13" s="66">
        <f t="shared" si="1"/>
        <v>16</v>
      </c>
      <c r="H13" s="65">
        <f>VLOOKUP($A13,'Return Data'!$B$7:$R$2843,11,0)</f>
        <v>4.4089999999999998</v>
      </c>
      <c r="I13" s="66">
        <f t="shared" si="2"/>
        <v>5</v>
      </c>
      <c r="J13" s="65">
        <f>VLOOKUP($A13,'Return Data'!$B$7:$R$2843,12,0)</f>
        <v>7.0164999999999997</v>
      </c>
      <c r="K13" s="66">
        <f t="shared" si="3"/>
        <v>1</v>
      </c>
      <c r="L13" s="65">
        <f>VLOOKUP($A13,'Return Data'!$B$7:$R$2843,13,0)</f>
        <v>7.5406000000000004</v>
      </c>
      <c r="M13" s="66">
        <f t="shared" si="4"/>
        <v>3</v>
      </c>
      <c r="N13" s="65">
        <f>VLOOKUP($A13,'Return Data'!$B$7:$R$2843,17,0)</f>
        <v>7.9284999999999997</v>
      </c>
      <c r="O13" s="66">
        <f t="shared" si="5"/>
        <v>18</v>
      </c>
      <c r="P13" s="65">
        <f>VLOOKUP($A13,'Return Data'!$B$7:$R$2843,14,0)</f>
        <v>8.9458000000000002</v>
      </c>
      <c r="Q13" s="66">
        <f t="shared" ref="Q13:Q21" si="7">RANK(P13,P$8:P$26,0)</f>
        <v>7</v>
      </c>
      <c r="R13" s="65">
        <f>VLOOKUP($A13,'Return Data'!$B$7:$R$2843,16,0)</f>
        <v>9.3140999999999998</v>
      </c>
      <c r="S13" s="67">
        <f t="shared" si="6"/>
        <v>4</v>
      </c>
    </row>
    <row r="14" spans="1:19" x14ac:dyDescent="0.3">
      <c r="A14" s="82" t="s">
        <v>627</v>
      </c>
      <c r="B14" s="64">
        <f>VLOOKUP($A14,'Return Data'!$B$7:$R$2843,3,0)</f>
        <v>44368</v>
      </c>
      <c r="C14" s="65">
        <f>VLOOKUP($A14,'Return Data'!$B$7:$R$2843,4,0)</f>
        <v>25.595500000000001</v>
      </c>
      <c r="D14" s="65">
        <f>VLOOKUP($A14,'Return Data'!$B$7:$R$2843,9,0)</f>
        <v>4.0204000000000004</v>
      </c>
      <c r="E14" s="66">
        <f t="shared" si="0"/>
        <v>6</v>
      </c>
      <c r="F14" s="65">
        <f>VLOOKUP($A14,'Return Data'!$B$7:$R$2843,10,0)</f>
        <v>9.5085999999999995</v>
      </c>
      <c r="G14" s="66">
        <f t="shared" si="1"/>
        <v>2</v>
      </c>
      <c r="H14" s="65">
        <f>VLOOKUP($A14,'Return Data'!$B$7:$R$2843,11,0)</f>
        <v>4.0128000000000004</v>
      </c>
      <c r="I14" s="66">
        <f t="shared" si="2"/>
        <v>8</v>
      </c>
      <c r="J14" s="65">
        <f>VLOOKUP($A14,'Return Data'!$B$7:$R$2843,12,0)</f>
        <v>6.3464</v>
      </c>
      <c r="K14" s="66">
        <f t="shared" si="3"/>
        <v>7</v>
      </c>
      <c r="L14" s="65">
        <f>VLOOKUP($A14,'Return Data'!$B$7:$R$2843,13,0)</f>
        <v>7.0175999999999998</v>
      </c>
      <c r="M14" s="66">
        <f t="shared" si="4"/>
        <v>6</v>
      </c>
      <c r="N14" s="65">
        <f>VLOOKUP($A14,'Return Data'!$B$7:$R$2843,17,0)</f>
        <v>9.2653999999999996</v>
      </c>
      <c r="O14" s="66">
        <f t="shared" si="5"/>
        <v>7</v>
      </c>
      <c r="P14" s="65">
        <f>VLOOKUP($A14,'Return Data'!$B$7:$R$2843,14,0)</f>
        <v>9.5655000000000001</v>
      </c>
      <c r="Q14" s="66">
        <f t="shared" si="7"/>
        <v>3</v>
      </c>
      <c r="R14" s="65">
        <f>VLOOKUP($A14,'Return Data'!$B$7:$R$2843,16,0)</f>
        <v>8.8765000000000001</v>
      </c>
      <c r="S14" s="67">
        <f t="shared" si="6"/>
        <v>6</v>
      </c>
    </row>
    <row r="15" spans="1:19" x14ac:dyDescent="0.3">
      <c r="A15" s="82" t="s">
        <v>629</v>
      </c>
      <c r="B15" s="64">
        <f>VLOOKUP($A15,'Return Data'!$B$7:$R$2843,3,0)</f>
        <v>44368</v>
      </c>
      <c r="C15" s="65">
        <f>VLOOKUP($A15,'Return Data'!$B$7:$R$2843,4,0)</f>
        <v>23.8308</v>
      </c>
      <c r="D15" s="65">
        <f>VLOOKUP($A15,'Return Data'!$B$7:$R$2843,9,0)</f>
        <v>4.7523</v>
      </c>
      <c r="E15" s="66">
        <f t="shared" si="0"/>
        <v>3</v>
      </c>
      <c r="F15" s="65">
        <f>VLOOKUP($A15,'Return Data'!$B$7:$R$2843,10,0)</f>
        <v>7.6105999999999998</v>
      </c>
      <c r="G15" s="66">
        <f t="shared" si="1"/>
        <v>15</v>
      </c>
      <c r="H15" s="65">
        <f>VLOOKUP($A15,'Return Data'!$B$7:$R$2843,11,0)</f>
        <v>4.3963000000000001</v>
      </c>
      <c r="I15" s="66">
        <f t="shared" si="2"/>
        <v>6</v>
      </c>
      <c r="J15" s="65">
        <f>VLOOKUP($A15,'Return Data'!$B$7:$R$2843,12,0)</f>
        <v>6.1299000000000001</v>
      </c>
      <c r="K15" s="66">
        <f t="shared" si="3"/>
        <v>8</v>
      </c>
      <c r="L15" s="65">
        <f>VLOOKUP($A15,'Return Data'!$B$7:$R$2843,13,0)</f>
        <v>6.8113999999999999</v>
      </c>
      <c r="M15" s="66">
        <f t="shared" si="4"/>
        <v>8</v>
      </c>
      <c r="N15" s="65">
        <f>VLOOKUP($A15,'Return Data'!$B$7:$R$2843,17,0)</f>
        <v>8.9525000000000006</v>
      </c>
      <c r="O15" s="66">
        <f t="shared" si="5"/>
        <v>9</v>
      </c>
      <c r="P15" s="65">
        <f>VLOOKUP($A15,'Return Data'!$B$7:$R$2843,14,0)</f>
        <v>9.0411000000000001</v>
      </c>
      <c r="Q15" s="66">
        <f t="shared" si="7"/>
        <v>6</v>
      </c>
      <c r="R15" s="65">
        <f>VLOOKUP($A15,'Return Data'!$B$7:$R$2843,16,0)</f>
        <v>8.8655000000000008</v>
      </c>
      <c r="S15" s="67">
        <f t="shared" si="6"/>
        <v>7</v>
      </c>
    </row>
    <row r="16" spans="1:19" x14ac:dyDescent="0.3">
      <c r="A16" s="82" t="s">
        <v>630</v>
      </c>
      <c r="B16" s="64">
        <f>VLOOKUP($A16,'Return Data'!$B$7:$R$2843,3,0)</f>
        <v>44368</v>
      </c>
      <c r="C16" s="65">
        <f>VLOOKUP($A16,'Return Data'!$B$7:$R$2843,4,0)</f>
        <v>15.5236</v>
      </c>
      <c r="D16" s="65">
        <f>VLOOKUP($A16,'Return Data'!$B$7:$R$2843,9,0)</f>
        <v>2.653</v>
      </c>
      <c r="E16" s="66">
        <f t="shared" si="0"/>
        <v>17</v>
      </c>
      <c r="F16" s="65">
        <f>VLOOKUP($A16,'Return Data'!$B$7:$R$2843,10,0)</f>
        <v>8.7577999999999996</v>
      </c>
      <c r="G16" s="66">
        <f t="shared" si="1"/>
        <v>5</v>
      </c>
      <c r="H16" s="65">
        <f>VLOOKUP($A16,'Return Data'!$B$7:$R$2843,11,0)</f>
        <v>3.9373</v>
      </c>
      <c r="I16" s="66">
        <f t="shared" si="2"/>
        <v>9</v>
      </c>
      <c r="J16" s="65">
        <f>VLOOKUP($A16,'Return Data'!$B$7:$R$2843,12,0)</f>
        <v>6.4790999999999999</v>
      </c>
      <c r="K16" s="66">
        <f t="shared" si="3"/>
        <v>6</v>
      </c>
      <c r="L16" s="65">
        <f>VLOOKUP($A16,'Return Data'!$B$7:$R$2843,13,0)</f>
        <v>6.8243999999999998</v>
      </c>
      <c r="M16" s="66">
        <f t="shared" si="4"/>
        <v>7</v>
      </c>
      <c r="N16" s="65">
        <f>VLOOKUP($A16,'Return Data'!$B$7:$R$2843,17,0)</f>
        <v>8.9114000000000004</v>
      </c>
      <c r="O16" s="66">
        <f t="shared" si="5"/>
        <v>11</v>
      </c>
      <c r="P16" s="65">
        <f>VLOOKUP($A16,'Return Data'!$B$7:$R$2843,14,0)</f>
        <v>8.9177999999999997</v>
      </c>
      <c r="Q16" s="66">
        <f t="shared" si="7"/>
        <v>8</v>
      </c>
      <c r="R16" s="65">
        <f>VLOOKUP($A16,'Return Data'!$B$7:$R$2843,16,0)</f>
        <v>8.4137000000000004</v>
      </c>
      <c r="S16" s="67">
        <f t="shared" si="6"/>
        <v>12</v>
      </c>
    </row>
    <row r="17" spans="1:19" x14ac:dyDescent="0.3">
      <c r="A17" s="82" t="s">
        <v>633</v>
      </c>
      <c r="B17" s="64">
        <f>VLOOKUP($A17,'Return Data'!$B$7:$R$2843,3,0)</f>
        <v>44368</v>
      </c>
      <c r="C17" s="65">
        <f>VLOOKUP($A17,'Return Data'!$B$7:$R$2843,4,0)</f>
        <v>2651.5992000000001</v>
      </c>
      <c r="D17" s="65">
        <f>VLOOKUP($A17,'Return Data'!$B$7:$R$2843,9,0)</f>
        <v>3.3378999999999999</v>
      </c>
      <c r="E17" s="66">
        <f t="shared" si="0"/>
        <v>12</v>
      </c>
      <c r="F17" s="65">
        <f>VLOOKUP($A17,'Return Data'!$B$7:$R$2843,10,0)</f>
        <v>7.7011000000000003</v>
      </c>
      <c r="G17" s="66">
        <f t="shared" si="1"/>
        <v>11</v>
      </c>
      <c r="H17" s="65">
        <f>VLOOKUP($A17,'Return Data'!$B$7:$R$2843,11,0)</f>
        <v>3.6901999999999999</v>
      </c>
      <c r="I17" s="66">
        <f t="shared" si="2"/>
        <v>11</v>
      </c>
      <c r="J17" s="65">
        <f>VLOOKUP($A17,'Return Data'!$B$7:$R$2843,12,0)</f>
        <v>5.4093999999999998</v>
      </c>
      <c r="K17" s="66">
        <f t="shared" si="3"/>
        <v>14</v>
      </c>
      <c r="L17" s="65">
        <f>VLOOKUP($A17,'Return Data'!$B$7:$R$2843,13,0)</f>
        <v>6.2426000000000004</v>
      </c>
      <c r="M17" s="66">
        <f t="shared" si="4"/>
        <v>12</v>
      </c>
      <c r="N17" s="65">
        <f>VLOOKUP($A17,'Return Data'!$B$7:$R$2843,17,0)</f>
        <v>8.9517000000000007</v>
      </c>
      <c r="O17" s="66">
        <f t="shared" si="5"/>
        <v>10</v>
      </c>
      <c r="P17" s="65">
        <f>VLOOKUP($A17,'Return Data'!$B$7:$R$2843,14,0)</f>
        <v>9.3026999999999997</v>
      </c>
      <c r="Q17" s="66">
        <f t="shared" si="7"/>
        <v>5</v>
      </c>
      <c r="R17" s="65">
        <f>VLOOKUP($A17,'Return Data'!$B$7:$R$2843,16,0)</f>
        <v>8.0343999999999998</v>
      </c>
      <c r="S17" s="67">
        <f t="shared" si="6"/>
        <v>16</v>
      </c>
    </row>
    <row r="18" spans="1:19" x14ac:dyDescent="0.3">
      <c r="A18" s="82" t="s">
        <v>635</v>
      </c>
      <c r="B18" s="64">
        <f>VLOOKUP($A18,'Return Data'!$B$7:$R$2843,3,0)</f>
        <v>44368</v>
      </c>
      <c r="C18" s="65">
        <f>VLOOKUP($A18,'Return Data'!$B$7:$R$2843,4,0)</f>
        <v>3028.2294000000002</v>
      </c>
      <c r="D18" s="65">
        <f>VLOOKUP($A18,'Return Data'!$B$7:$R$2843,9,0)</f>
        <v>4.5115999999999996</v>
      </c>
      <c r="E18" s="66">
        <f t="shared" si="0"/>
        <v>4</v>
      </c>
      <c r="F18" s="65">
        <f>VLOOKUP($A18,'Return Data'!$B$7:$R$2843,10,0)</f>
        <v>8.4648000000000003</v>
      </c>
      <c r="G18" s="66">
        <f t="shared" si="1"/>
        <v>7</v>
      </c>
      <c r="H18" s="65">
        <f>VLOOKUP($A18,'Return Data'!$B$7:$R$2843,11,0)</f>
        <v>3.7616000000000001</v>
      </c>
      <c r="I18" s="66">
        <f t="shared" si="2"/>
        <v>10</v>
      </c>
      <c r="J18" s="65">
        <f>VLOOKUP($A18,'Return Data'!$B$7:$R$2843,12,0)</f>
        <v>5.7156000000000002</v>
      </c>
      <c r="K18" s="66">
        <f t="shared" si="3"/>
        <v>11</v>
      </c>
      <c r="L18" s="65">
        <f>VLOOKUP($A18,'Return Data'!$B$7:$R$2843,13,0)</f>
        <v>6.5487000000000002</v>
      </c>
      <c r="M18" s="66">
        <f t="shared" si="4"/>
        <v>9</v>
      </c>
      <c r="N18" s="65">
        <f>VLOOKUP($A18,'Return Data'!$B$7:$R$2843,17,0)</f>
        <v>8.3450000000000006</v>
      </c>
      <c r="O18" s="66">
        <f t="shared" si="5"/>
        <v>16</v>
      </c>
      <c r="P18" s="65">
        <f>VLOOKUP($A18,'Return Data'!$B$7:$R$2843,14,0)</f>
        <v>8.6523000000000003</v>
      </c>
      <c r="Q18" s="66">
        <f t="shared" si="7"/>
        <v>12</v>
      </c>
      <c r="R18" s="65">
        <f>VLOOKUP($A18,'Return Data'!$B$7:$R$2843,16,0)</f>
        <v>8.7260000000000009</v>
      </c>
      <c r="S18" s="67">
        <f t="shared" si="6"/>
        <v>8</v>
      </c>
    </row>
    <row r="19" spans="1:19" x14ac:dyDescent="0.3">
      <c r="A19" s="82" t="s">
        <v>636</v>
      </c>
      <c r="B19" s="64">
        <f>VLOOKUP($A19,'Return Data'!$B$7:$R$2843,3,0)</f>
        <v>44368</v>
      </c>
      <c r="C19" s="65">
        <f>VLOOKUP($A19,'Return Data'!$B$7:$R$2843,4,0)</f>
        <v>60.748100000000001</v>
      </c>
      <c r="D19" s="65">
        <f>VLOOKUP($A19,'Return Data'!$B$7:$R$2843,9,0)</f>
        <v>3.8912</v>
      </c>
      <c r="E19" s="66">
        <f t="shared" si="0"/>
        <v>9</v>
      </c>
      <c r="F19" s="65">
        <f>VLOOKUP($A19,'Return Data'!$B$7:$R$2843,10,0)</f>
        <v>11.8962</v>
      </c>
      <c r="G19" s="66">
        <f t="shared" si="1"/>
        <v>1</v>
      </c>
      <c r="H19" s="65">
        <f>VLOOKUP($A19,'Return Data'!$B$7:$R$2843,11,0)</f>
        <v>3.5038</v>
      </c>
      <c r="I19" s="66">
        <f t="shared" si="2"/>
        <v>15</v>
      </c>
      <c r="J19" s="65">
        <f>VLOOKUP($A19,'Return Data'!$B$7:$R$2843,12,0)</f>
        <v>5.4462000000000002</v>
      </c>
      <c r="K19" s="66">
        <f t="shared" si="3"/>
        <v>13</v>
      </c>
      <c r="L19" s="65">
        <f>VLOOKUP($A19,'Return Data'!$B$7:$R$2843,13,0)</f>
        <v>5.6985999999999999</v>
      </c>
      <c r="M19" s="66">
        <f t="shared" si="4"/>
        <v>16</v>
      </c>
      <c r="N19" s="65">
        <f>VLOOKUP($A19,'Return Data'!$B$7:$R$2843,17,0)</f>
        <v>9.7914999999999992</v>
      </c>
      <c r="O19" s="66">
        <f t="shared" si="5"/>
        <v>2</v>
      </c>
      <c r="P19" s="65">
        <f>VLOOKUP($A19,'Return Data'!$B$7:$R$2843,14,0)</f>
        <v>10.588800000000001</v>
      </c>
      <c r="Q19" s="66">
        <f t="shared" si="7"/>
        <v>1</v>
      </c>
      <c r="R19" s="65">
        <f>VLOOKUP($A19,'Return Data'!$B$7:$R$2843,16,0)</f>
        <v>8.3980999999999995</v>
      </c>
      <c r="S19" s="67">
        <f t="shared" si="6"/>
        <v>13</v>
      </c>
    </row>
    <row r="20" spans="1:19" x14ac:dyDescent="0.3">
      <c r="A20" s="117" t="s">
        <v>1776</v>
      </c>
      <c r="B20" s="64">
        <f>VLOOKUP($A20,'Return Data'!$B$7:$R$2843,3,0)</f>
        <v>44368</v>
      </c>
      <c r="C20" s="65">
        <f>VLOOKUP($A20,'Return Data'!$B$7:$R$2843,4,0)</f>
        <v>47.660400000000003</v>
      </c>
      <c r="D20" s="65">
        <f>VLOOKUP($A20,'Return Data'!$B$7:$R$2843,9,0)</f>
        <v>5.1285999999999996</v>
      </c>
      <c r="E20" s="66">
        <f t="shared" si="0"/>
        <v>1</v>
      </c>
      <c r="F20" s="65">
        <f>VLOOKUP($A20,'Return Data'!$B$7:$R$2843,10,0)</f>
        <v>8.4595000000000002</v>
      </c>
      <c r="G20" s="66">
        <f t="shared" si="1"/>
        <v>8</v>
      </c>
      <c r="H20" s="65">
        <f>VLOOKUP($A20,'Return Data'!$B$7:$R$2843,11,0)</f>
        <v>5.1608000000000001</v>
      </c>
      <c r="I20" s="66">
        <f t="shared" si="2"/>
        <v>1</v>
      </c>
      <c r="J20" s="65">
        <f>VLOOKUP($A20,'Return Data'!$B$7:$R$2843,12,0)</f>
        <v>6.9839000000000002</v>
      </c>
      <c r="K20" s="66">
        <f t="shared" si="3"/>
        <v>2</v>
      </c>
      <c r="L20" s="65">
        <f>VLOOKUP($A20,'Return Data'!$B$7:$R$2843,13,0)</f>
        <v>7.7164999999999999</v>
      </c>
      <c r="M20" s="66">
        <f t="shared" si="4"/>
        <v>2</v>
      </c>
      <c r="N20" s="65">
        <f>VLOOKUP($A20,'Return Data'!$B$7:$R$2843,17,0)</f>
        <v>8.4695</v>
      </c>
      <c r="O20" s="66">
        <f t="shared" si="5"/>
        <v>15</v>
      </c>
      <c r="P20" s="65">
        <f>VLOOKUP($A20,'Return Data'!$B$7:$R$2843,14,0)</f>
        <v>8.2554999999999996</v>
      </c>
      <c r="Q20" s="66">
        <f t="shared" si="7"/>
        <v>13</v>
      </c>
      <c r="R20" s="65">
        <f>VLOOKUP($A20,'Return Data'!$B$7:$R$2843,16,0)</f>
        <v>8.5002999999999993</v>
      </c>
      <c r="S20" s="67">
        <f t="shared" si="6"/>
        <v>10</v>
      </c>
    </row>
    <row r="21" spans="1:19" x14ac:dyDescent="0.3">
      <c r="A21" s="82" t="s">
        <v>639</v>
      </c>
      <c r="B21" s="64">
        <f>VLOOKUP($A21,'Return Data'!$B$7:$R$2843,3,0)</f>
        <v>44368</v>
      </c>
      <c r="C21" s="65">
        <f>VLOOKUP($A21,'Return Data'!$B$7:$R$2843,4,0)</f>
        <v>37.129800000000003</v>
      </c>
      <c r="D21" s="65">
        <f>VLOOKUP($A21,'Return Data'!$B$7:$R$2843,9,0)</f>
        <v>4.8110999999999997</v>
      </c>
      <c r="E21" s="66">
        <f t="shared" si="0"/>
        <v>2</v>
      </c>
      <c r="F21" s="65">
        <f>VLOOKUP($A21,'Return Data'!$B$7:$R$2843,10,0)</f>
        <v>9.0942000000000007</v>
      </c>
      <c r="G21" s="66">
        <f t="shared" si="1"/>
        <v>3</v>
      </c>
      <c r="H21" s="65">
        <f>VLOOKUP($A21,'Return Data'!$B$7:$R$2843,11,0)</f>
        <v>5.0972</v>
      </c>
      <c r="I21" s="66">
        <f t="shared" si="2"/>
        <v>2</v>
      </c>
      <c r="J21" s="65">
        <f>VLOOKUP($A21,'Return Data'!$B$7:$R$2843,12,0)</f>
        <v>6.7549000000000001</v>
      </c>
      <c r="K21" s="66">
        <f t="shared" si="3"/>
        <v>3</v>
      </c>
      <c r="L21" s="65">
        <f>VLOOKUP($A21,'Return Data'!$B$7:$R$2843,13,0)</f>
        <v>7.1807999999999996</v>
      </c>
      <c r="M21" s="66">
        <f t="shared" si="4"/>
        <v>4</v>
      </c>
      <c r="N21" s="65">
        <f>VLOOKUP($A21,'Return Data'!$B$7:$R$2843,17,0)</f>
        <v>8.8033999999999999</v>
      </c>
      <c r="O21" s="66">
        <f t="shared" si="5"/>
        <v>13</v>
      </c>
      <c r="P21" s="65">
        <f>VLOOKUP($A21,'Return Data'!$B$7:$R$2843,14,0)</f>
        <v>8.7919999999999998</v>
      </c>
      <c r="Q21" s="66">
        <f t="shared" si="7"/>
        <v>9</v>
      </c>
      <c r="R21" s="65">
        <f>VLOOKUP($A21,'Return Data'!$B$7:$R$2843,16,0)</f>
        <v>8.1460000000000008</v>
      </c>
      <c r="S21" s="67">
        <f t="shared" si="6"/>
        <v>15</v>
      </c>
    </row>
    <row r="22" spans="1:19" x14ac:dyDescent="0.3">
      <c r="A22" s="82" t="s">
        <v>640</v>
      </c>
      <c r="B22" s="64">
        <f>VLOOKUP($A22,'Return Data'!$B$7:$R$2843,3,0)</f>
        <v>44368</v>
      </c>
      <c r="C22" s="65">
        <f>VLOOKUP($A22,'Return Data'!$B$7:$R$2843,4,0)</f>
        <v>12.384600000000001</v>
      </c>
      <c r="D22" s="65">
        <f>VLOOKUP($A22,'Return Data'!$B$7:$R$2843,9,0)</f>
        <v>3.1553</v>
      </c>
      <c r="E22" s="66">
        <f t="shared" si="0"/>
        <v>14</v>
      </c>
      <c r="F22" s="65">
        <f>VLOOKUP($A22,'Return Data'!$B$7:$R$2843,10,0)</f>
        <v>7.7614999999999998</v>
      </c>
      <c r="G22" s="66">
        <f t="shared" si="1"/>
        <v>10</v>
      </c>
      <c r="H22" s="65">
        <f>VLOOKUP($A22,'Return Data'!$B$7:$R$2843,11,0)</f>
        <v>3.0362</v>
      </c>
      <c r="I22" s="66">
        <f t="shared" si="2"/>
        <v>16</v>
      </c>
      <c r="J22" s="65">
        <f>VLOOKUP($A22,'Return Data'!$B$7:$R$2843,12,0)</f>
        <v>5.399</v>
      </c>
      <c r="K22" s="66">
        <f t="shared" si="3"/>
        <v>15</v>
      </c>
      <c r="L22" s="65">
        <f>VLOOKUP($A22,'Return Data'!$B$7:$R$2843,13,0)</f>
        <v>5.6855000000000002</v>
      </c>
      <c r="M22" s="66">
        <f t="shared" si="4"/>
        <v>17</v>
      </c>
      <c r="N22" s="65">
        <f>VLOOKUP($A22,'Return Data'!$B$7:$R$2843,17,0)</f>
        <v>8.8640000000000008</v>
      </c>
      <c r="O22" s="66">
        <f t="shared" si="5"/>
        <v>12</v>
      </c>
      <c r="P22" s="65"/>
      <c r="Q22" s="66"/>
      <c r="R22" s="65">
        <f>VLOOKUP($A22,'Return Data'!$B$7:$R$2843,16,0)</f>
        <v>9.3762000000000008</v>
      </c>
      <c r="S22" s="67">
        <f t="shared" si="6"/>
        <v>3</v>
      </c>
    </row>
    <row r="23" spans="1:19" x14ac:dyDescent="0.3">
      <c r="A23" s="82" t="s">
        <v>643</v>
      </c>
      <c r="B23" s="64">
        <f>VLOOKUP($A23,'Return Data'!$B$7:$R$2843,3,0)</f>
        <v>44368</v>
      </c>
      <c r="C23" s="65">
        <f>VLOOKUP($A23,'Return Data'!$B$7:$R$2843,4,0)</f>
        <v>32.480400000000003</v>
      </c>
      <c r="D23" s="65">
        <f>VLOOKUP($A23,'Return Data'!$B$7:$R$2843,9,0)</f>
        <v>3.5232000000000001</v>
      </c>
      <c r="E23" s="66">
        <f t="shared" si="0"/>
        <v>10</v>
      </c>
      <c r="F23" s="65">
        <f>VLOOKUP($A23,'Return Data'!$B$7:$R$2843,10,0)</f>
        <v>7.6954000000000002</v>
      </c>
      <c r="G23" s="66">
        <f t="shared" si="1"/>
        <v>12</v>
      </c>
      <c r="H23" s="65">
        <f>VLOOKUP($A23,'Return Data'!$B$7:$R$2843,11,0)</f>
        <v>4.1082000000000001</v>
      </c>
      <c r="I23" s="66">
        <f t="shared" si="2"/>
        <v>7</v>
      </c>
      <c r="J23" s="65">
        <f>VLOOKUP($A23,'Return Data'!$B$7:$R$2843,12,0)</f>
        <v>5.8944000000000001</v>
      </c>
      <c r="K23" s="66">
        <f t="shared" si="3"/>
        <v>9</v>
      </c>
      <c r="L23" s="65">
        <f>VLOOKUP($A23,'Return Data'!$B$7:$R$2843,13,0)</f>
        <v>6.2910000000000004</v>
      </c>
      <c r="M23" s="66">
        <f t="shared" si="4"/>
        <v>11</v>
      </c>
      <c r="N23" s="65">
        <f>VLOOKUP($A23,'Return Data'!$B$7:$R$2843,17,0)</f>
        <v>9.3958999999999993</v>
      </c>
      <c r="O23" s="66">
        <f t="shared" si="5"/>
        <v>4</v>
      </c>
      <c r="P23" s="65">
        <f>VLOOKUP($A23,'Return Data'!$B$7:$R$2843,14,0)</f>
        <v>9.7522000000000002</v>
      </c>
      <c r="Q23" s="66">
        <f>RANK(P23,P$8:P$26,0)</f>
        <v>2</v>
      </c>
      <c r="R23" s="65">
        <f>VLOOKUP($A23,'Return Data'!$B$7:$R$2843,16,0)</f>
        <v>8.3004999999999995</v>
      </c>
      <c r="S23" s="67">
        <f t="shared" si="6"/>
        <v>14</v>
      </c>
    </row>
    <row r="24" spans="1:19" x14ac:dyDescent="0.3">
      <c r="A24" s="82" t="s">
        <v>644</v>
      </c>
      <c r="B24" s="64">
        <f>VLOOKUP($A24,'Return Data'!$B$7:$R$2843,3,0)</f>
        <v>44368</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-15.0722</v>
      </c>
      <c r="M24" s="66">
        <f t="shared" si="4"/>
        <v>19</v>
      </c>
      <c r="N24" s="65"/>
      <c r="O24" s="66"/>
      <c r="P24" s="65"/>
      <c r="Q24" s="66"/>
      <c r="R24" s="65">
        <f>VLOOKUP($A24,'Return Data'!$B$7:$R$2843,16,0)</f>
        <v>-10.876099999999999</v>
      </c>
      <c r="S24" s="67">
        <f t="shared" si="6"/>
        <v>19</v>
      </c>
    </row>
    <row r="25" spans="1:19" x14ac:dyDescent="0.3">
      <c r="A25" s="82" t="s">
        <v>646</v>
      </c>
      <c r="B25" s="64">
        <f>VLOOKUP($A25,'Return Data'!$B$7:$R$2843,3,0)</f>
        <v>44368</v>
      </c>
      <c r="C25" s="65">
        <f>VLOOKUP($A25,'Return Data'!$B$7:$R$2843,4,0)</f>
        <v>12.298999999999999</v>
      </c>
      <c r="D25" s="65">
        <f>VLOOKUP($A25,'Return Data'!$B$7:$R$2843,9,0)</f>
        <v>2.3885999999999998</v>
      </c>
      <c r="E25" s="66">
        <f t="shared" si="0"/>
        <v>18</v>
      </c>
      <c r="F25" s="65">
        <f>VLOOKUP($A25,'Return Data'!$B$7:$R$2843,10,0)</f>
        <v>8.9963999999999995</v>
      </c>
      <c r="G25" s="66">
        <f t="shared" si="1"/>
        <v>4</v>
      </c>
      <c r="H25" s="65">
        <f>VLOOKUP($A25,'Return Data'!$B$7:$R$2843,11,0)</f>
        <v>2.9148999999999998</v>
      </c>
      <c r="I25" s="66">
        <f t="shared" si="2"/>
        <v>17</v>
      </c>
      <c r="J25" s="65">
        <f>VLOOKUP($A25,'Return Data'!$B$7:$R$2843,12,0)</f>
        <v>5.5831</v>
      </c>
      <c r="K25" s="66">
        <f t="shared" si="3"/>
        <v>12</v>
      </c>
      <c r="L25" s="65">
        <f>VLOOKUP($A25,'Return Data'!$B$7:$R$2843,13,0)</f>
        <v>6.0494000000000003</v>
      </c>
      <c r="M25" s="66">
        <f t="shared" si="4"/>
        <v>13</v>
      </c>
      <c r="N25" s="65">
        <f>VLOOKUP($A25,'Return Data'!$B$7:$R$2843,17,0)</f>
        <v>9.2558000000000007</v>
      </c>
      <c r="O25" s="66">
        <f>RANK(N25,N$8:N$26,0)</f>
        <v>8</v>
      </c>
      <c r="P25" s="65">
        <f>VLOOKUP($A25,'Return Data'!$B$7:$R$2843,14,0)</f>
        <v>6.8901000000000003</v>
      </c>
      <c r="Q25" s="66">
        <f t="shared" ref="Q25" si="8">RANK(P25,P$8:P$26,0)</f>
        <v>14</v>
      </c>
      <c r="R25" s="65">
        <f>VLOOKUP($A25,'Return Data'!$B$7:$R$2843,16,0)</f>
        <v>6.9570999999999996</v>
      </c>
      <c r="S25" s="67">
        <f t="shared" si="6"/>
        <v>18</v>
      </c>
    </row>
    <row r="26" spans="1:19" x14ac:dyDescent="0.3">
      <c r="A26" s="82" t="s">
        <v>648</v>
      </c>
      <c r="B26" s="64">
        <f>VLOOKUP($A26,'Return Data'!$B$7:$R$2843,3,0)</f>
        <v>44368</v>
      </c>
      <c r="C26" s="65">
        <f>VLOOKUP($A26,'Return Data'!$B$7:$R$2843,4,0)</f>
        <v>12.984999999999999</v>
      </c>
      <c r="D26" s="65">
        <f>VLOOKUP($A26,'Return Data'!$B$7:$R$2843,9,0)</f>
        <v>3.3919000000000001</v>
      </c>
      <c r="E26" s="66">
        <f t="shared" si="0"/>
        <v>11</v>
      </c>
      <c r="F26" s="65">
        <f>VLOOKUP($A26,'Return Data'!$B$7:$R$2843,10,0)</f>
        <v>7.6536999999999997</v>
      </c>
      <c r="G26" s="66">
        <f t="shared" si="1"/>
        <v>13</v>
      </c>
      <c r="H26" s="65">
        <f>VLOOKUP($A26,'Return Data'!$B$7:$R$2843,11,0)</f>
        <v>3.5587</v>
      </c>
      <c r="I26" s="66">
        <f t="shared" si="2"/>
        <v>13</v>
      </c>
      <c r="J26" s="65">
        <f>VLOOKUP($A26,'Return Data'!$B$7:$R$2843,12,0)</f>
        <v>5.7487000000000004</v>
      </c>
      <c r="K26" s="66">
        <f t="shared" si="3"/>
        <v>10</v>
      </c>
      <c r="L26" s="65">
        <f>VLOOKUP($A26,'Return Data'!$B$7:$R$2843,13,0)</f>
        <v>6.3022999999999998</v>
      </c>
      <c r="M26" s="66">
        <f t="shared" si="4"/>
        <v>10</v>
      </c>
      <c r="N26" s="65">
        <f>VLOOKUP($A26,'Return Data'!$B$7:$R$2843,17,0)</f>
        <v>9.3626000000000005</v>
      </c>
      <c r="O26" s="66">
        <f>RANK(N26,N$8:N$26,0)</f>
        <v>5</v>
      </c>
      <c r="P26" s="65"/>
      <c r="Q26" s="66"/>
      <c r="R26" s="65">
        <f>VLOOKUP($A26,'Return Data'!$B$7:$R$2843,16,0)</f>
        <v>9.5241000000000007</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3.512778947368421</v>
      </c>
      <c r="E28" s="88"/>
      <c r="F28" s="89">
        <f>AVERAGE(F8:F26)</f>
        <v>7.7547526315789463</v>
      </c>
      <c r="G28" s="88"/>
      <c r="H28" s="89">
        <f>AVERAGE(H8:H26)</f>
        <v>3.696747368421053</v>
      </c>
      <c r="I28" s="88"/>
      <c r="J28" s="89">
        <f>AVERAGE(J8:J26)</f>
        <v>5.6230631578947383</v>
      </c>
      <c r="K28" s="88"/>
      <c r="L28" s="89">
        <f>AVERAGE(L8:L26)</f>
        <v>5.4064421052631584</v>
      </c>
      <c r="M28" s="88"/>
      <c r="N28" s="89">
        <f>AVERAGE(N8:N26)</f>
        <v>9.007588888888888</v>
      </c>
      <c r="O28" s="88"/>
      <c r="P28" s="89">
        <f>AVERAGE(P8:P26)</f>
        <v>8.748520000000001</v>
      </c>
      <c r="Q28" s="88"/>
      <c r="R28" s="89">
        <f>AVERAGE(R8:R26)</f>
        <v>7.5630000000000015</v>
      </c>
      <c r="S28" s="90"/>
    </row>
    <row r="29" spans="1:19" x14ac:dyDescent="0.3">
      <c r="A29" s="87" t="s">
        <v>28</v>
      </c>
      <c r="B29" s="88"/>
      <c r="C29" s="88"/>
      <c r="D29" s="89">
        <f>MIN(D8:D26)</f>
        <v>0</v>
      </c>
      <c r="E29" s="88"/>
      <c r="F29" s="89">
        <f>MIN(F8:F26)</f>
        <v>0</v>
      </c>
      <c r="G29" s="88"/>
      <c r="H29" s="89">
        <f>MIN(H8:H26)</f>
        <v>0</v>
      </c>
      <c r="I29" s="88"/>
      <c r="J29" s="89">
        <f>MIN(J8:J26)</f>
        <v>0</v>
      </c>
      <c r="K29" s="88"/>
      <c r="L29" s="89">
        <f>MIN(L8:L26)</f>
        <v>-15.0722</v>
      </c>
      <c r="M29" s="88"/>
      <c r="N29" s="89">
        <f>MIN(N8:N26)</f>
        <v>7.9284999999999997</v>
      </c>
      <c r="O29" s="88"/>
      <c r="P29" s="89">
        <f>MIN(P8:P26)</f>
        <v>5.5590999999999999</v>
      </c>
      <c r="Q29" s="88"/>
      <c r="R29" s="89">
        <f>MIN(R8:R26)</f>
        <v>-10.876099999999999</v>
      </c>
      <c r="S29" s="90"/>
    </row>
    <row r="30" spans="1:19" ht="15" thickBot="1" x14ac:dyDescent="0.35">
      <c r="A30" s="91" t="s">
        <v>29</v>
      </c>
      <c r="B30" s="92"/>
      <c r="C30" s="92"/>
      <c r="D30" s="93">
        <f>MAX(D8:D26)</f>
        <v>5.1285999999999996</v>
      </c>
      <c r="E30" s="92"/>
      <c r="F30" s="93">
        <f>MAX(F8:F26)</f>
        <v>11.8962</v>
      </c>
      <c r="G30" s="92"/>
      <c r="H30" s="93">
        <f>MAX(H8:H26)</f>
        <v>5.1608000000000001</v>
      </c>
      <c r="I30" s="92"/>
      <c r="J30" s="93">
        <f>MAX(J8:J26)</f>
        <v>7.0164999999999997</v>
      </c>
      <c r="K30" s="92"/>
      <c r="L30" s="93">
        <f>MAX(L8:L26)</f>
        <v>7.9558</v>
      </c>
      <c r="M30" s="92"/>
      <c r="N30" s="93">
        <f>MAX(N8:N26)</f>
        <v>10.091200000000001</v>
      </c>
      <c r="O30" s="92"/>
      <c r="P30" s="93">
        <f>MAX(P8:P26)</f>
        <v>10.588800000000001</v>
      </c>
      <c r="Q30" s="92"/>
      <c r="R30" s="93">
        <f>MAX(R8:R26)</f>
        <v>9.6377000000000006</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44368</v>
      </c>
      <c r="C8" s="65">
        <f>VLOOKUP($A8,'Return Data'!$B$7:$R$2843,4,0)</f>
        <v>87.272300000000001</v>
      </c>
      <c r="D8" s="65">
        <f>VLOOKUP($A8,'Return Data'!$B$7:$R$2843,9,0)</f>
        <v>4.0721999999999996</v>
      </c>
      <c r="E8" s="66">
        <f t="shared" ref="E8:E26" si="0">RANK(D8,D$8:D$26,0)</f>
        <v>5</v>
      </c>
      <c r="F8" s="65">
        <f>VLOOKUP($A8,'Return Data'!$B$7:$R$2843,10,0)</f>
        <v>8.5900999999999996</v>
      </c>
      <c r="G8" s="66">
        <f t="shared" ref="G8:G26" si="1">RANK(F8,F$8:F$26,0)</f>
        <v>5</v>
      </c>
      <c r="H8" s="65">
        <f>VLOOKUP($A8,'Return Data'!$B$7:$R$2843,11,0)</f>
        <v>4.2541000000000002</v>
      </c>
      <c r="I8" s="66">
        <f t="shared" ref="I8:I26" si="2">RANK(H8,H$8:H$26,0)</f>
        <v>3</v>
      </c>
      <c r="J8" s="65">
        <f>VLOOKUP($A8,'Return Data'!$B$7:$R$2843,12,0)</f>
        <v>6.3273999999999999</v>
      </c>
      <c r="K8" s="66">
        <f t="shared" ref="K8:K26" si="3">RANK(J8,J$8:J$26,0)</f>
        <v>3</v>
      </c>
      <c r="L8" s="65">
        <f>VLOOKUP($A8,'Return Data'!$B$7:$R$2843,13,0)</f>
        <v>6.9645000000000001</v>
      </c>
      <c r="M8" s="66">
        <f t="shared" ref="M8:M26" si="4">RANK(L8,L$8:L$26,0)</f>
        <v>3</v>
      </c>
      <c r="N8" s="65">
        <f>VLOOKUP($A8,'Return Data'!$B$7:$R$2843,17,0)</f>
        <v>9.1404999999999994</v>
      </c>
      <c r="O8" s="66">
        <f t="shared" ref="O8:O23" si="5">RANK(N8,N$8:N$26,0)</f>
        <v>5</v>
      </c>
      <c r="P8" s="65">
        <f>VLOOKUP($A8,'Return Data'!$B$7:$R$2843,14,0)</f>
        <v>9.3107000000000006</v>
      </c>
      <c r="Q8" s="66">
        <f>RANK(P8,P$8:P$26,0)</f>
        <v>4</v>
      </c>
      <c r="R8" s="65">
        <f>VLOOKUP($A8,'Return Data'!$B$7:$R$2843,16,0)</f>
        <v>9.3178000000000001</v>
      </c>
      <c r="S8" s="67">
        <f t="shared" ref="S8:S26" si="6">RANK(R8,R$8:R$26,0)</f>
        <v>2</v>
      </c>
    </row>
    <row r="9" spans="1:19" x14ac:dyDescent="0.3">
      <c r="A9" s="82" t="s">
        <v>614</v>
      </c>
      <c r="B9" s="64">
        <f>VLOOKUP($A9,'Return Data'!$B$7:$R$2843,3,0)</f>
        <v>44368</v>
      </c>
      <c r="C9" s="65">
        <f>VLOOKUP($A9,'Return Data'!$B$7:$R$2843,4,0)</f>
        <v>13.3561</v>
      </c>
      <c r="D9" s="65">
        <f>VLOOKUP($A9,'Return Data'!$B$7:$R$2843,9,0)</f>
        <v>3.2797000000000001</v>
      </c>
      <c r="E9" s="66">
        <f t="shared" si="0"/>
        <v>8</v>
      </c>
      <c r="F9" s="65">
        <f>VLOOKUP($A9,'Return Data'!$B$7:$R$2843,10,0)</f>
        <v>7.4008000000000003</v>
      </c>
      <c r="G9" s="66">
        <f t="shared" si="1"/>
        <v>10</v>
      </c>
      <c r="H9" s="65">
        <f>VLOOKUP($A9,'Return Data'!$B$7:$R$2843,11,0)</f>
        <v>3.8302</v>
      </c>
      <c r="I9" s="66">
        <f t="shared" si="2"/>
        <v>7</v>
      </c>
      <c r="J9" s="65">
        <f>VLOOKUP($A9,'Return Data'!$B$7:$R$2843,12,0)</f>
        <v>5.7976999999999999</v>
      </c>
      <c r="K9" s="66">
        <f t="shared" si="3"/>
        <v>8</v>
      </c>
      <c r="L9" s="65">
        <f>VLOOKUP($A9,'Return Data'!$B$7:$R$2843,13,0)</f>
        <v>7.2313999999999998</v>
      </c>
      <c r="M9" s="66">
        <f t="shared" si="4"/>
        <v>2</v>
      </c>
      <c r="N9" s="65">
        <f>VLOOKUP($A9,'Return Data'!$B$7:$R$2843,17,0)</f>
        <v>9.3015000000000008</v>
      </c>
      <c r="O9" s="66">
        <f t="shared" si="5"/>
        <v>2</v>
      </c>
      <c r="P9" s="65">
        <f>VLOOKUP($A9,'Return Data'!$B$7:$R$2843,14,0)</f>
        <v>7.9446000000000003</v>
      </c>
      <c r="Q9" s="66">
        <f>RANK(P9,P$8:P$26,0)</f>
        <v>11</v>
      </c>
      <c r="R9" s="65">
        <f>VLOOKUP($A9,'Return Data'!$B$7:$R$2843,16,0)</f>
        <v>7.6163999999999996</v>
      </c>
      <c r="S9" s="67">
        <f t="shared" si="6"/>
        <v>11</v>
      </c>
    </row>
    <row r="10" spans="1:19" x14ac:dyDescent="0.3">
      <c r="A10" s="82" t="s">
        <v>615</v>
      </c>
      <c r="B10" s="64">
        <f>VLOOKUP($A10,'Return Data'!$B$7:$R$2843,3,0)</f>
        <v>44368</v>
      </c>
      <c r="C10" s="65">
        <f>VLOOKUP($A10,'Return Data'!$B$7:$R$2843,4,0)</f>
        <v>21.899000000000001</v>
      </c>
      <c r="D10" s="65">
        <f>VLOOKUP($A10,'Return Data'!$B$7:$R$2843,9,0)</f>
        <v>3.1753999999999998</v>
      </c>
      <c r="E10" s="66">
        <f t="shared" si="0"/>
        <v>10</v>
      </c>
      <c r="F10" s="65">
        <f>VLOOKUP($A10,'Return Data'!$B$7:$R$2843,10,0)</f>
        <v>5.9701000000000004</v>
      </c>
      <c r="G10" s="66">
        <f t="shared" si="1"/>
        <v>17</v>
      </c>
      <c r="H10" s="65">
        <f>VLOOKUP($A10,'Return Data'!$B$7:$R$2843,11,0)</f>
        <v>1.8774</v>
      </c>
      <c r="I10" s="66">
        <f t="shared" si="2"/>
        <v>18</v>
      </c>
      <c r="J10" s="65">
        <f>VLOOKUP($A10,'Return Data'!$B$7:$R$2843,12,0)</f>
        <v>4.3087</v>
      </c>
      <c r="K10" s="66">
        <f t="shared" si="3"/>
        <v>18</v>
      </c>
      <c r="L10" s="65">
        <f>VLOOKUP($A10,'Return Data'!$B$7:$R$2843,13,0)</f>
        <v>5.0594000000000001</v>
      </c>
      <c r="M10" s="66">
        <f t="shared" si="4"/>
        <v>17</v>
      </c>
      <c r="N10" s="65">
        <f>VLOOKUP($A10,'Return Data'!$B$7:$R$2843,17,0)</f>
        <v>9.2011000000000003</v>
      </c>
      <c r="O10" s="66">
        <f t="shared" si="5"/>
        <v>3</v>
      </c>
      <c r="P10" s="65">
        <f>VLOOKUP($A10,'Return Data'!$B$7:$R$2843,14,0)</f>
        <v>5.0785999999999998</v>
      </c>
      <c r="Q10" s="66">
        <f>RANK(P10,P$8:P$26,0)</f>
        <v>15</v>
      </c>
      <c r="R10" s="65">
        <f>VLOOKUP($A10,'Return Data'!$B$7:$R$2843,16,0)</f>
        <v>6.4057000000000004</v>
      </c>
      <c r="S10" s="67">
        <f t="shared" si="6"/>
        <v>18</v>
      </c>
    </row>
    <row r="11" spans="1:19" x14ac:dyDescent="0.3">
      <c r="A11" s="82" t="s">
        <v>618</v>
      </c>
      <c r="B11" s="64">
        <f>VLOOKUP($A11,'Return Data'!$B$7:$R$2843,3,0)</f>
        <v>44368</v>
      </c>
      <c r="C11" s="65">
        <f>VLOOKUP($A11,'Return Data'!$B$7:$R$2843,4,0)</f>
        <v>17.5533</v>
      </c>
      <c r="D11" s="65">
        <f>VLOOKUP($A11,'Return Data'!$B$7:$R$2843,9,0)</f>
        <v>2.0225</v>
      </c>
      <c r="E11" s="66">
        <f t="shared" si="0"/>
        <v>18</v>
      </c>
      <c r="F11" s="65">
        <f>VLOOKUP($A11,'Return Data'!$B$7:$R$2843,10,0)</f>
        <v>7.0335000000000001</v>
      </c>
      <c r="G11" s="66">
        <f t="shared" si="1"/>
        <v>16</v>
      </c>
      <c r="H11" s="65">
        <f>VLOOKUP($A11,'Return Data'!$B$7:$R$2843,11,0)</f>
        <v>2.9011</v>
      </c>
      <c r="I11" s="66">
        <f t="shared" si="2"/>
        <v>15</v>
      </c>
      <c r="J11" s="65">
        <f>VLOOKUP($A11,'Return Data'!$B$7:$R$2843,12,0)</f>
        <v>4.6486000000000001</v>
      </c>
      <c r="K11" s="66">
        <f t="shared" si="3"/>
        <v>16</v>
      </c>
      <c r="L11" s="65">
        <f>VLOOKUP($A11,'Return Data'!$B$7:$R$2843,13,0)</f>
        <v>5.1543999999999999</v>
      </c>
      <c r="M11" s="66">
        <f t="shared" si="4"/>
        <v>16</v>
      </c>
      <c r="N11" s="65">
        <f>VLOOKUP($A11,'Return Data'!$B$7:$R$2843,17,0)</f>
        <v>7.4951999999999996</v>
      </c>
      <c r="O11" s="66">
        <f t="shared" si="5"/>
        <v>17</v>
      </c>
      <c r="P11" s="65">
        <f>VLOOKUP($A11,'Return Data'!$B$7:$R$2843,14,0)</f>
        <v>7.9997999999999996</v>
      </c>
      <c r="Q11" s="66">
        <f>RANK(P11,P$8:P$26,0)</f>
        <v>10</v>
      </c>
      <c r="R11" s="65">
        <f>VLOOKUP($A11,'Return Data'!$B$7:$R$2843,16,0)</f>
        <v>7.9305000000000003</v>
      </c>
      <c r="S11" s="67">
        <f t="shared" si="6"/>
        <v>9</v>
      </c>
    </row>
    <row r="12" spans="1:19" x14ac:dyDescent="0.3">
      <c r="A12" s="82" t="s">
        <v>620</v>
      </c>
      <c r="B12" s="64">
        <f>VLOOKUP($A12,'Return Data'!$B$7:$R$2843,3,0)</f>
        <v>44368</v>
      </c>
      <c r="C12" s="65">
        <f>VLOOKUP($A12,'Return Data'!$B$7:$R$2843,4,0)</f>
        <v>12.825100000000001</v>
      </c>
      <c r="D12" s="65">
        <f>VLOOKUP($A12,'Return Data'!$B$7:$R$2843,9,0)</f>
        <v>2.9820000000000002</v>
      </c>
      <c r="E12" s="66">
        <f t="shared" si="0"/>
        <v>12</v>
      </c>
      <c r="F12" s="65">
        <f>VLOOKUP($A12,'Return Data'!$B$7:$R$2843,10,0)</f>
        <v>4.6355000000000004</v>
      </c>
      <c r="G12" s="66">
        <f t="shared" si="1"/>
        <v>18</v>
      </c>
      <c r="H12" s="65">
        <f>VLOOKUP($A12,'Return Data'!$B$7:$R$2843,11,0)</f>
        <v>3.3563000000000001</v>
      </c>
      <c r="I12" s="66">
        <f t="shared" si="2"/>
        <v>11</v>
      </c>
      <c r="J12" s="65">
        <f>VLOOKUP($A12,'Return Data'!$B$7:$R$2843,12,0)</f>
        <v>4.4497999999999998</v>
      </c>
      <c r="K12" s="66">
        <f t="shared" si="3"/>
        <v>17</v>
      </c>
      <c r="L12" s="65">
        <f>VLOOKUP($A12,'Return Data'!$B$7:$R$2843,13,0)</f>
        <v>5.0058999999999996</v>
      </c>
      <c r="M12" s="66">
        <f t="shared" si="4"/>
        <v>18</v>
      </c>
      <c r="N12" s="65">
        <f>VLOOKUP($A12,'Return Data'!$B$7:$R$2843,17,0)</f>
        <v>8.2132000000000005</v>
      </c>
      <c r="O12" s="66">
        <f t="shared" si="5"/>
        <v>13</v>
      </c>
      <c r="P12" s="65"/>
      <c r="Q12" s="66"/>
      <c r="R12" s="65">
        <f>VLOOKUP($A12,'Return Data'!$B$7:$R$2843,16,0)</f>
        <v>9.3602000000000007</v>
      </c>
      <c r="S12" s="67">
        <f t="shared" si="6"/>
        <v>1</v>
      </c>
    </row>
    <row r="13" spans="1:19" x14ac:dyDescent="0.3">
      <c r="A13" s="82" t="s">
        <v>623</v>
      </c>
      <c r="B13" s="64">
        <f>VLOOKUP($A13,'Return Data'!$B$7:$R$2843,3,0)</f>
        <v>44368</v>
      </c>
      <c r="C13" s="65">
        <f>VLOOKUP($A13,'Return Data'!$B$7:$R$2843,4,0)</f>
        <v>78.1233</v>
      </c>
      <c r="D13" s="65">
        <f>VLOOKUP($A13,'Return Data'!$B$7:$R$2843,9,0)</f>
        <v>2.6267</v>
      </c>
      <c r="E13" s="66">
        <f t="shared" si="0"/>
        <v>15</v>
      </c>
      <c r="F13" s="65">
        <f>VLOOKUP($A13,'Return Data'!$B$7:$R$2843,10,0)</f>
        <v>7.0462999999999996</v>
      </c>
      <c r="G13" s="66">
        <f t="shared" si="1"/>
        <v>15</v>
      </c>
      <c r="H13" s="65">
        <f>VLOOKUP($A13,'Return Data'!$B$7:$R$2843,11,0)</f>
        <v>3.8449</v>
      </c>
      <c r="I13" s="66">
        <f t="shared" si="2"/>
        <v>6</v>
      </c>
      <c r="J13" s="65">
        <f>VLOOKUP($A13,'Return Data'!$B$7:$R$2843,12,0)</f>
        <v>6.4330999999999996</v>
      </c>
      <c r="K13" s="66">
        <f t="shared" si="3"/>
        <v>2</v>
      </c>
      <c r="L13" s="65">
        <f>VLOOKUP($A13,'Return Data'!$B$7:$R$2843,13,0)</f>
        <v>6.9427000000000003</v>
      </c>
      <c r="M13" s="66">
        <f t="shared" si="4"/>
        <v>4</v>
      </c>
      <c r="N13" s="65">
        <f>VLOOKUP($A13,'Return Data'!$B$7:$R$2843,17,0)</f>
        <v>7.3211000000000004</v>
      </c>
      <c r="O13" s="66">
        <f t="shared" si="5"/>
        <v>18</v>
      </c>
      <c r="P13" s="65">
        <f>VLOOKUP($A13,'Return Data'!$B$7:$R$2843,14,0)</f>
        <v>8.3339999999999996</v>
      </c>
      <c r="Q13" s="66">
        <f t="shared" ref="Q13:Q21" si="7">RANK(P13,P$8:P$26,0)</f>
        <v>8</v>
      </c>
      <c r="R13" s="65">
        <f>VLOOKUP($A13,'Return Data'!$B$7:$R$2843,16,0)</f>
        <v>8.9387000000000008</v>
      </c>
      <c r="S13" s="67">
        <f t="shared" si="6"/>
        <v>4</v>
      </c>
    </row>
    <row r="14" spans="1:19" x14ac:dyDescent="0.3">
      <c r="A14" s="82" t="s">
        <v>626</v>
      </c>
      <c r="B14" s="64">
        <f>VLOOKUP($A14,'Return Data'!$B$7:$R$2843,3,0)</f>
        <v>44368</v>
      </c>
      <c r="C14" s="65">
        <f>VLOOKUP($A14,'Return Data'!$B$7:$R$2843,4,0)</f>
        <v>25.318300000000001</v>
      </c>
      <c r="D14" s="65">
        <f>VLOOKUP($A14,'Return Data'!$B$7:$R$2843,9,0)</f>
        <v>3.7088000000000001</v>
      </c>
      <c r="E14" s="66">
        <f t="shared" si="0"/>
        <v>6</v>
      </c>
      <c r="F14" s="65">
        <f>VLOOKUP($A14,'Return Data'!$B$7:$R$2843,10,0)</f>
        <v>9.1953999999999994</v>
      </c>
      <c r="G14" s="66">
        <f t="shared" si="1"/>
        <v>2</v>
      </c>
      <c r="H14" s="65">
        <f>VLOOKUP($A14,'Return Data'!$B$7:$R$2843,11,0)</f>
        <v>3.7021000000000002</v>
      </c>
      <c r="I14" s="66">
        <f t="shared" si="2"/>
        <v>8</v>
      </c>
      <c r="J14" s="65">
        <f>VLOOKUP($A14,'Return Data'!$B$7:$R$2843,12,0)</f>
        <v>6.0282</v>
      </c>
      <c r="K14" s="66">
        <f t="shared" si="3"/>
        <v>6</v>
      </c>
      <c r="L14" s="65">
        <f>VLOOKUP($A14,'Return Data'!$B$7:$R$2843,13,0)</f>
        <v>6.6920999999999999</v>
      </c>
      <c r="M14" s="66">
        <f t="shared" si="4"/>
        <v>5</v>
      </c>
      <c r="N14" s="65">
        <f>VLOOKUP($A14,'Return Data'!$B$7:$R$2843,17,0)</f>
        <v>9.0099</v>
      </c>
      <c r="O14" s="66">
        <f t="shared" si="5"/>
        <v>7</v>
      </c>
      <c r="P14" s="65">
        <f>VLOOKUP($A14,'Return Data'!$B$7:$R$2843,14,0)</f>
        <v>9.3635999999999999</v>
      </c>
      <c r="Q14" s="66">
        <f t="shared" si="7"/>
        <v>3</v>
      </c>
      <c r="R14" s="65">
        <f>VLOOKUP($A14,'Return Data'!$B$7:$R$2843,16,0)</f>
        <v>8.8231999999999999</v>
      </c>
      <c r="S14" s="67">
        <f t="shared" si="6"/>
        <v>6</v>
      </c>
    </row>
    <row r="15" spans="1:19" x14ac:dyDescent="0.3">
      <c r="A15" s="82" t="s">
        <v>628</v>
      </c>
      <c r="B15" s="64">
        <f>VLOOKUP($A15,'Return Data'!$B$7:$R$2843,3,0)</f>
        <v>44368</v>
      </c>
      <c r="C15" s="65">
        <f>VLOOKUP($A15,'Return Data'!$B$7:$R$2843,4,0)</f>
        <v>22.9847</v>
      </c>
      <c r="D15" s="65">
        <f>VLOOKUP($A15,'Return Data'!$B$7:$R$2843,9,0)</f>
        <v>4.4425999999999997</v>
      </c>
      <c r="E15" s="66">
        <f t="shared" si="0"/>
        <v>2</v>
      </c>
      <c r="F15" s="65">
        <f>VLOOKUP($A15,'Return Data'!$B$7:$R$2843,10,0)</f>
        <v>7.2923</v>
      </c>
      <c r="G15" s="66">
        <f t="shared" si="1"/>
        <v>13</v>
      </c>
      <c r="H15" s="65">
        <f>VLOOKUP($A15,'Return Data'!$B$7:$R$2843,11,0)</f>
        <v>4.0774999999999997</v>
      </c>
      <c r="I15" s="66">
        <f t="shared" si="2"/>
        <v>4</v>
      </c>
      <c r="J15" s="65">
        <f>VLOOKUP($A15,'Return Data'!$B$7:$R$2843,12,0)</f>
        <v>5.8029000000000002</v>
      </c>
      <c r="K15" s="66">
        <f t="shared" si="3"/>
        <v>7</v>
      </c>
      <c r="L15" s="65">
        <f>VLOOKUP($A15,'Return Data'!$B$7:$R$2843,13,0)</f>
        <v>6.4767000000000001</v>
      </c>
      <c r="M15" s="66">
        <f t="shared" si="4"/>
        <v>7</v>
      </c>
      <c r="N15" s="65">
        <f>VLOOKUP($A15,'Return Data'!$B$7:$R$2843,17,0)</f>
        <v>8.6136999999999997</v>
      </c>
      <c r="O15" s="66">
        <f t="shared" si="5"/>
        <v>9</v>
      </c>
      <c r="P15" s="65">
        <f>VLOOKUP($A15,'Return Data'!$B$7:$R$2843,14,0)</f>
        <v>8.7053999999999991</v>
      </c>
      <c r="Q15" s="66">
        <f t="shared" si="7"/>
        <v>6</v>
      </c>
      <c r="R15" s="65">
        <f>VLOOKUP($A15,'Return Data'!$B$7:$R$2843,16,0)</f>
        <v>7.2638999999999996</v>
      </c>
      <c r="S15" s="67">
        <f t="shared" si="6"/>
        <v>13</v>
      </c>
    </row>
    <row r="16" spans="1:19" x14ac:dyDescent="0.3">
      <c r="A16" s="82" t="s">
        <v>631</v>
      </c>
      <c r="B16" s="64">
        <f>VLOOKUP($A16,'Return Data'!$B$7:$R$2843,3,0)</f>
        <v>44368</v>
      </c>
      <c r="C16" s="65">
        <f>VLOOKUP($A16,'Return Data'!$B$7:$R$2843,4,0)</f>
        <v>15.2645</v>
      </c>
      <c r="D16" s="65">
        <f>VLOOKUP($A16,'Return Data'!$B$7:$R$2843,9,0)</f>
        <v>2.3573</v>
      </c>
      <c r="E16" s="66">
        <f t="shared" si="0"/>
        <v>16</v>
      </c>
      <c r="F16" s="65">
        <f>VLOOKUP($A16,'Return Data'!$B$7:$R$2843,10,0)</f>
        <v>8.4497999999999998</v>
      </c>
      <c r="G16" s="66">
        <f t="shared" si="1"/>
        <v>6</v>
      </c>
      <c r="H16" s="65">
        <f>VLOOKUP($A16,'Return Data'!$B$7:$R$2843,11,0)</f>
        <v>3.6288999999999998</v>
      </c>
      <c r="I16" s="66">
        <f t="shared" si="2"/>
        <v>9</v>
      </c>
      <c r="J16" s="65">
        <f>VLOOKUP($A16,'Return Data'!$B$7:$R$2843,12,0)</f>
        <v>6.1599000000000004</v>
      </c>
      <c r="K16" s="66">
        <f t="shared" si="3"/>
        <v>4</v>
      </c>
      <c r="L16" s="65">
        <f>VLOOKUP($A16,'Return Data'!$B$7:$R$2843,13,0)</f>
        <v>6.4968000000000004</v>
      </c>
      <c r="M16" s="66">
        <f t="shared" si="4"/>
        <v>6</v>
      </c>
      <c r="N16" s="65">
        <f>VLOOKUP($A16,'Return Data'!$B$7:$R$2843,17,0)</f>
        <v>8.5786999999999995</v>
      </c>
      <c r="O16" s="66">
        <f t="shared" si="5"/>
        <v>10</v>
      </c>
      <c r="P16" s="65">
        <f>VLOOKUP($A16,'Return Data'!$B$7:$R$2843,14,0)</f>
        <v>8.5813000000000006</v>
      </c>
      <c r="Q16" s="66">
        <f t="shared" si="7"/>
        <v>7</v>
      </c>
      <c r="R16" s="65">
        <f>VLOOKUP($A16,'Return Data'!$B$7:$R$2843,16,0)</f>
        <v>8.0790000000000006</v>
      </c>
      <c r="S16" s="67">
        <f t="shared" si="6"/>
        <v>8</v>
      </c>
    </row>
    <row r="17" spans="1:19" x14ac:dyDescent="0.3">
      <c r="A17" s="82" t="s">
        <v>632</v>
      </c>
      <c r="B17" s="64">
        <f>VLOOKUP($A17,'Return Data'!$B$7:$R$2843,3,0)</f>
        <v>44368</v>
      </c>
      <c r="C17" s="65">
        <f>VLOOKUP($A17,'Return Data'!$B$7:$R$2843,4,0)</f>
        <v>2512.7750000000001</v>
      </c>
      <c r="D17" s="65">
        <f>VLOOKUP($A17,'Return Data'!$B$7:$R$2843,9,0)</f>
        <v>2.9367999999999999</v>
      </c>
      <c r="E17" s="66">
        <f t="shared" si="0"/>
        <v>13</v>
      </c>
      <c r="F17" s="65">
        <f>VLOOKUP($A17,'Return Data'!$B$7:$R$2843,10,0)</f>
        <v>7.2938999999999998</v>
      </c>
      <c r="G17" s="66">
        <f t="shared" si="1"/>
        <v>12</v>
      </c>
      <c r="H17" s="65">
        <f>VLOOKUP($A17,'Return Data'!$B$7:$R$2843,11,0)</f>
        <v>3.2835999999999999</v>
      </c>
      <c r="I17" s="66">
        <f t="shared" si="2"/>
        <v>12</v>
      </c>
      <c r="J17" s="65">
        <f>VLOOKUP($A17,'Return Data'!$B$7:$R$2843,12,0)</f>
        <v>4.9939</v>
      </c>
      <c r="K17" s="66">
        <f t="shared" si="3"/>
        <v>14</v>
      </c>
      <c r="L17" s="65">
        <f>VLOOKUP($A17,'Return Data'!$B$7:$R$2843,13,0)</f>
        <v>5.8183999999999996</v>
      </c>
      <c r="M17" s="66">
        <f t="shared" si="4"/>
        <v>12</v>
      </c>
      <c r="N17" s="65">
        <f>VLOOKUP($A17,'Return Data'!$B$7:$R$2843,17,0)</f>
        <v>8.5198999999999998</v>
      </c>
      <c r="O17" s="66">
        <f t="shared" si="5"/>
        <v>11</v>
      </c>
      <c r="P17" s="65">
        <f>VLOOKUP($A17,'Return Data'!$B$7:$R$2843,14,0)</f>
        <v>8.8051999999999992</v>
      </c>
      <c r="Q17" s="66">
        <f t="shared" si="7"/>
        <v>5</v>
      </c>
      <c r="R17" s="65">
        <f>VLOOKUP($A17,'Return Data'!$B$7:$R$2843,16,0)</f>
        <v>6.8554000000000004</v>
      </c>
      <c r="S17" s="67">
        <f t="shared" si="6"/>
        <v>16</v>
      </c>
    </row>
    <row r="18" spans="1:19" x14ac:dyDescent="0.3">
      <c r="A18" s="82" t="s">
        <v>634</v>
      </c>
      <c r="B18" s="64">
        <f>VLOOKUP($A18,'Return Data'!$B$7:$R$2843,3,0)</f>
        <v>44368</v>
      </c>
      <c r="C18" s="65">
        <f>VLOOKUP($A18,'Return Data'!$B$7:$R$2843,4,0)</f>
        <v>2940.5702000000001</v>
      </c>
      <c r="D18" s="65">
        <f>VLOOKUP($A18,'Return Data'!$B$7:$R$2843,9,0)</f>
        <v>4.1635</v>
      </c>
      <c r="E18" s="66">
        <f t="shared" si="0"/>
        <v>4</v>
      </c>
      <c r="F18" s="65">
        <f>VLOOKUP($A18,'Return Data'!$B$7:$R$2843,10,0)</f>
        <v>8.0874000000000006</v>
      </c>
      <c r="G18" s="66">
        <f t="shared" si="1"/>
        <v>7</v>
      </c>
      <c r="H18" s="65">
        <f>VLOOKUP($A18,'Return Data'!$B$7:$R$2843,11,0)</f>
        <v>3.3914</v>
      </c>
      <c r="I18" s="66">
        <f t="shared" si="2"/>
        <v>10</v>
      </c>
      <c r="J18" s="65">
        <f>VLOOKUP($A18,'Return Data'!$B$7:$R$2843,12,0)</f>
        <v>5.3593999999999999</v>
      </c>
      <c r="K18" s="66">
        <f t="shared" si="3"/>
        <v>11</v>
      </c>
      <c r="L18" s="65">
        <f>VLOOKUP($A18,'Return Data'!$B$7:$R$2843,13,0)</f>
        <v>6.1989000000000001</v>
      </c>
      <c r="M18" s="66">
        <f t="shared" si="4"/>
        <v>9</v>
      </c>
      <c r="N18" s="65">
        <f>VLOOKUP($A18,'Return Data'!$B$7:$R$2843,17,0)</f>
        <v>8.0142000000000007</v>
      </c>
      <c r="O18" s="66">
        <f t="shared" si="5"/>
        <v>15</v>
      </c>
      <c r="P18" s="65">
        <f>VLOOKUP($A18,'Return Data'!$B$7:$R$2843,14,0)</f>
        <v>8.3292999999999999</v>
      </c>
      <c r="Q18" s="66">
        <f t="shared" si="7"/>
        <v>9</v>
      </c>
      <c r="R18" s="65">
        <f>VLOOKUP($A18,'Return Data'!$B$7:$R$2843,16,0)</f>
        <v>8.1547999999999998</v>
      </c>
      <c r="S18" s="67">
        <f t="shared" si="6"/>
        <v>7</v>
      </c>
    </row>
    <row r="19" spans="1:19" x14ac:dyDescent="0.3">
      <c r="A19" s="82" t="s">
        <v>637</v>
      </c>
      <c r="B19" s="64">
        <f>VLOOKUP($A19,'Return Data'!$B$7:$R$2843,3,0)</f>
        <v>44368</v>
      </c>
      <c r="C19" s="65">
        <f>VLOOKUP($A19,'Return Data'!$B$7:$R$2843,4,0)</f>
        <v>57.814100000000003</v>
      </c>
      <c r="D19" s="65">
        <f>VLOOKUP($A19,'Return Data'!$B$7:$R$2843,9,0)</f>
        <v>3.5501999999999998</v>
      </c>
      <c r="E19" s="66">
        <f t="shared" si="0"/>
        <v>7</v>
      </c>
      <c r="F19" s="65">
        <f>VLOOKUP($A19,'Return Data'!$B$7:$R$2843,10,0)</f>
        <v>11.5435</v>
      </c>
      <c r="G19" s="66">
        <f t="shared" si="1"/>
        <v>1</v>
      </c>
      <c r="H19" s="65">
        <f>VLOOKUP($A19,'Return Data'!$B$7:$R$2843,11,0)</f>
        <v>3.1406000000000001</v>
      </c>
      <c r="I19" s="66">
        <f t="shared" si="2"/>
        <v>14</v>
      </c>
      <c r="J19" s="65">
        <f>VLOOKUP($A19,'Return Data'!$B$7:$R$2843,12,0)</f>
        <v>5.0823</v>
      </c>
      <c r="K19" s="66">
        <f t="shared" si="3"/>
        <v>13</v>
      </c>
      <c r="L19" s="65">
        <f>VLOOKUP($A19,'Return Data'!$B$7:$R$2843,13,0)</f>
        <v>5.3372999999999999</v>
      </c>
      <c r="M19" s="66">
        <f t="shared" si="4"/>
        <v>14</v>
      </c>
      <c r="N19" s="65">
        <f>VLOOKUP($A19,'Return Data'!$B$7:$R$2843,17,0)</f>
        <v>9.4274000000000004</v>
      </c>
      <c r="O19" s="66">
        <f t="shared" si="5"/>
        <v>1</v>
      </c>
      <c r="P19" s="65">
        <f>VLOOKUP($A19,'Return Data'!$B$7:$R$2843,14,0)</f>
        <v>10.2371</v>
      </c>
      <c r="Q19" s="66">
        <f t="shared" si="7"/>
        <v>1</v>
      </c>
      <c r="R19" s="65">
        <f>VLOOKUP($A19,'Return Data'!$B$7:$R$2843,16,0)</f>
        <v>7.5067000000000004</v>
      </c>
      <c r="S19" s="67">
        <f t="shared" si="6"/>
        <v>12</v>
      </c>
    </row>
    <row r="20" spans="1:19" x14ac:dyDescent="0.3">
      <c r="A20" s="116" t="s">
        <v>1775</v>
      </c>
      <c r="B20" s="64">
        <f>VLOOKUP($A20,'Return Data'!$B$7:$R$2843,3,0)</f>
        <v>44368</v>
      </c>
      <c r="C20" s="65">
        <f>VLOOKUP($A20,'Return Data'!$B$7:$R$2843,4,0)</f>
        <v>46.086100000000002</v>
      </c>
      <c r="D20" s="65">
        <f>VLOOKUP($A20,'Return Data'!$B$7:$R$2843,9,0)</f>
        <v>4.7248999999999999</v>
      </c>
      <c r="E20" s="66">
        <f t="shared" si="0"/>
        <v>1</v>
      </c>
      <c r="F20" s="65">
        <f>VLOOKUP($A20,'Return Data'!$B$7:$R$2843,10,0)</f>
        <v>8.0505999999999993</v>
      </c>
      <c r="G20" s="66">
        <f t="shared" si="1"/>
        <v>8</v>
      </c>
      <c r="H20" s="65">
        <f>VLOOKUP($A20,'Return Data'!$B$7:$R$2843,11,0)</f>
        <v>4.7504999999999997</v>
      </c>
      <c r="I20" s="66">
        <f t="shared" si="2"/>
        <v>1</v>
      </c>
      <c r="J20" s="65">
        <f>VLOOKUP($A20,'Return Data'!$B$7:$R$2843,12,0)</f>
        <v>6.5636000000000001</v>
      </c>
      <c r="K20" s="66">
        <f t="shared" si="3"/>
        <v>1</v>
      </c>
      <c r="L20" s="65">
        <f>VLOOKUP($A20,'Return Data'!$B$7:$R$2843,13,0)</f>
        <v>7.2862999999999998</v>
      </c>
      <c r="M20" s="66">
        <f t="shared" si="4"/>
        <v>1</v>
      </c>
      <c r="N20" s="65">
        <f>VLOOKUP($A20,'Return Data'!$B$7:$R$2843,17,0)</f>
        <v>8.0373999999999999</v>
      </c>
      <c r="O20" s="66">
        <f t="shared" si="5"/>
        <v>14</v>
      </c>
      <c r="P20" s="65">
        <f>VLOOKUP($A20,'Return Data'!$B$7:$R$2843,14,0)</f>
        <v>7.8240999999999996</v>
      </c>
      <c r="Q20" s="66">
        <f t="shared" si="7"/>
        <v>13</v>
      </c>
      <c r="R20" s="65">
        <f>VLOOKUP($A20,'Return Data'!$B$7:$R$2843,16,0)</f>
        <v>7.6295999999999999</v>
      </c>
      <c r="S20" s="67">
        <f t="shared" si="6"/>
        <v>10</v>
      </c>
    </row>
    <row r="21" spans="1:19" x14ac:dyDescent="0.3">
      <c r="A21" s="82" t="s">
        <v>638</v>
      </c>
      <c r="B21" s="64">
        <f>VLOOKUP($A21,'Return Data'!$B$7:$R$2843,3,0)</f>
        <v>44368</v>
      </c>
      <c r="C21" s="65">
        <f>VLOOKUP($A21,'Return Data'!$B$7:$R$2843,4,0)</f>
        <v>34.304099999999998</v>
      </c>
      <c r="D21" s="65">
        <f>VLOOKUP($A21,'Return Data'!$B$7:$R$2843,9,0)</f>
        <v>4.4202000000000004</v>
      </c>
      <c r="E21" s="66">
        <f t="shared" si="0"/>
        <v>3</v>
      </c>
      <c r="F21" s="65">
        <f>VLOOKUP($A21,'Return Data'!$B$7:$R$2843,10,0)</f>
        <v>8.6969999999999992</v>
      </c>
      <c r="G21" s="66">
        <f t="shared" si="1"/>
        <v>3</v>
      </c>
      <c r="H21" s="65">
        <f>VLOOKUP($A21,'Return Data'!$B$7:$R$2843,11,0)</f>
        <v>4.4851000000000001</v>
      </c>
      <c r="I21" s="66">
        <f t="shared" si="2"/>
        <v>2</v>
      </c>
      <c r="J21" s="65">
        <f>VLOOKUP($A21,'Return Data'!$B$7:$R$2843,12,0)</f>
        <v>6.0538999999999996</v>
      </c>
      <c r="K21" s="66">
        <f t="shared" si="3"/>
        <v>5</v>
      </c>
      <c r="L21" s="65">
        <f>VLOOKUP($A21,'Return Data'!$B$7:$R$2843,13,0)</f>
        <v>6.4284999999999997</v>
      </c>
      <c r="M21" s="66">
        <f t="shared" si="4"/>
        <v>8</v>
      </c>
      <c r="N21" s="65">
        <f>VLOOKUP($A21,'Return Data'!$B$7:$R$2843,17,0)</f>
        <v>7.9893999999999998</v>
      </c>
      <c r="O21" s="66">
        <f t="shared" si="5"/>
        <v>16</v>
      </c>
      <c r="P21" s="65">
        <f>VLOOKUP($A21,'Return Data'!$B$7:$R$2843,14,0)</f>
        <v>7.8712999999999997</v>
      </c>
      <c r="Q21" s="66">
        <f t="shared" si="7"/>
        <v>12</v>
      </c>
      <c r="R21" s="65">
        <f>VLOOKUP($A21,'Return Data'!$B$7:$R$2843,16,0)</f>
        <v>6.9278000000000004</v>
      </c>
      <c r="S21" s="67">
        <f t="shared" si="6"/>
        <v>15</v>
      </c>
    </row>
    <row r="22" spans="1:19" x14ac:dyDescent="0.3">
      <c r="A22" s="82" t="s">
        <v>641</v>
      </c>
      <c r="B22" s="64">
        <f>VLOOKUP($A22,'Return Data'!$B$7:$R$2843,3,0)</f>
        <v>44368</v>
      </c>
      <c r="C22" s="65">
        <f>VLOOKUP($A22,'Return Data'!$B$7:$R$2843,4,0)</f>
        <v>12.2378</v>
      </c>
      <c r="D22" s="65">
        <f>VLOOKUP($A22,'Return Data'!$B$7:$R$2843,9,0)</f>
        <v>2.7000999999999999</v>
      </c>
      <c r="E22" s="66">
        <f t="shared" si="0"/>
        <v>14</v>
      </c>
      <c r="F22" s="65">
        <f>VLOOKUP($A22,'Return Data'!$B$7:$R$2843,10,0)</f>
        <v>7.2859999999999996</v>
      </c>
      <c r="G22" s="66">
        <f t="shared" si="1"/>
        <v>14</v>
      </c>
      <c r="H22" s="65">
        <f>VLOOKUP($A22,'Return Data'!$B$7:$R$2843,11,0)</f>
        <v>2.5642999999999998</v>
      </c>
      <c r="I22" s="66">
        <f t="shared" si="2"/>
        <v>17</v>
      </c>
      <c r="J22" s="65">
        <f>VLOOKUP($A22,'Return Data'!$B$7:$R$2843,12,0)</f>
        <v>4.9088000000000003</v>
      </c>
      <c r="K22" s="66">
        <f t="shared" si="3"/>
        <v>15</v>
      </c>
      <c r="L22" s="65">
        <f>VLOOKUP($A22,'Return Data'!$B$7:$R$2843,13,0)</f>
        <v>5.1742999999999997</v>
      </c>
      <c r="M22" s="66">
        <f t="shared" si="4"/>
        <v>15</v>
      </c>
      <c r="N22" s="65">
        <f>VLOOKUP($A22,'Return Data'!$B$7:$R$2843,17,0)</f>
        <v>8.3285999999999998</v>
      </c>
      <c r="O22" s="66">
        <f t="shared" si="5"/>
        <v>12</v>
      </c>
      <c r="P22" s="65"/>
      <c r="Q22" s="66"/>
      <c r="R22" s="65">
        <f>VLOOKUP($A22,'Return Data'!$B$7:$R$2843,16,0)</f>
        <v>8.8310999999999993</v>
      </c>
      <c r="S22" s="67">
        <f t="shared" si="6"/>
        <v>5</v>
      </c>
    </row>
    <row r="23" spans="1:19" x14ac:dyDescent="0.3">
      <c r="A23" s="82" t="s">
        <v>642</v>
      </c>
      <c r="B23" s="64">
        <f>VLOOKUP($A23,'Return Data'!$B$7:$R$2843,3,0)</f>
        <v>44368</v>
      </c>
      <c r="C23" s="65">
        <f>VLOOKUP($A23,'Return Data'!$B$7:$R$2843,4,0)</f>
        <v>31.7058</v>
      </c>
      <c r="D23" s="65">
        <f>VLOOKUP($A23,'Return Data'!$B$7:$R$2843,9,0)</f>
        <v>3.2658</v>
      </c>
      <c r="E23" s="66">
        <f t="shared" si="0"/>
        <v>9</v>
      </c>
      <c r="F23" s="65">
        <f>VLOOKUP($A23,'Return Data'!$B$7:$R$2843,10,0)</f>
        <v>7.4287999999999998</v>
      </c>
      <c r="G23" s="66">
        <f t="shared" si="1"/>
        <v>9</v>
      </c>
      <c r="H23" s="65">
        <f>VLOOKUP($A23,'Return Data'!$B$7:$R$2843,11,0)</f>
        <v>3.8466999999999998</v>
      </c>
      <c r="I23" s="66">
        <f t="shared" si="2"/>
        <v>5</v>
      </c>
      <c r="J23" s="65">
        <f>VLOOKUP($A23,'Return Data'!$B$7:$R$2843,12,0)</f>
        <v>5.6348000000000003</v>
      </c>
      <c r="K23" s="66">
        <f t="shared" si="3"/>
        <v>9</v>
      </c>
      <c r="L23" s="65">
        <f>VLOOKUP($A23,'Return Data'!$B$7:$R$2843,13,0)</f>
        <v>6.0305</v>
      </c>
      <c r="M23" s="66">
        <f t="shared" si="4"/>
        <v>10</v>
      </c>
      <c r="N23" s="65">
        <f>VLOOKUP($A23,'Return Data'!$B$7:$R$2843,17,0)</f>
        <v>9.1463999999999999</v>
      </c>
      <c r="O23" s="66">
        <f t="shared" si="5"/>
        <v>4</v>
      </c>
      <c r="P23" s="65">
        <f>VLOOKUP($A23,'Return Data'!$B$7:$R$2843,14,0)</f>
        <v>9.4610000000000003</v>
      </c>
      <c r="Q23" s="66">
        <f>RANK(P23,P$8:P$26,0)</f>
        <v>2</v>
      </c>
      <c r="R23" s="65">
        <f>VLOOKUP($A23,'Return Data'!$B$7:$R$2843,16,0)</f>
        <v>7.2506000000000004</v>
      </c>
      <c r="S23" s="67">
        <f t="shared" si="6"/>
        <v>14</v>
      </c>
    </row>
    <row r="24" spans="1:19" x14ac:dyDescent="0.3">
      <c r="A24" s="82" t="s">
        <v>645</v>
      </c>
      <c r="B24" s="64">
        <f>VLOOKUP($A24,'Return Data'!$B$7:$R$2843,3,0)</f>
        <v>44368</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-15.072100000000001</v>
      </c>
      <c r="M24" s="66">
        <f t="shared" si="4"/>
        <v>19</v>
      </c>
      <c r="N24" s="65"/>
      <c r="O24" s="66"/>
      <c r="P24" s="65"/>
      <c r="Q24" s="66"/>
      <c r="R24" s="65">
        <f>VLOOKUP($A24,'Return Data'!$B$7:$R$2843,16,0)</f>
        <v>-10.876099999999999</v>
      </c>
      <c r="S24" s="67">
        <f t="shared" si="6"/>
        <v>19</v>
      </c>
    </row>
    <row r="25" spans="1:19" x14ac:dyDescent="0.3">
      <c r="A25" s="82" t="s">
        <v>647</v>
      </c>
      <c r="B25" s="64">
        <f>VLOOKUP($A25,'Return Data'!$B$7:$R$2843,3,0)</f>
        <v>44368</v>
      </c>
      <c r="C25" s="65">
        <f>VLOOKUP($A25,'Return Data'!$B$7:$R$2843,4,0)</f>
        <v>12.178800000000001</v>
      </c>
      <c r="D25" s="65">
        <f>VLOOKUP($A25,'Return Data'!$B$7:$R$2843,9,0)</f>
        <v>2.0337000000000001</v>
      </c>
      <c r="E25" s="66">
        <f t="shared" si="0"/>
        <v>17</v>
      </c>
      <c r="F25" s="65">
        <f>VLOOKUP($A25,'Return Data'!$B$7:$R$2843,10,0)</f>
        <v>8.6602999999999994</v>
      </c>
      <c r="G25" s="66">
        <f t="shared" si="1"/>
        <v>4</v>
      </c>
      <c r="H25" s="65">
        <f>VLOOKUP($A25,'Return Data'!$B$7:$R$2843,11,0)</f>
        <v>2.7069999999999999</v>
      </c>
      <c r="I25" s="66">
        <f t="shared" si="2"/>
        <v>16</v>
      </c>
      <c r="J25" s="65">
        <f>VLOOKUP($A25,'Return Data'!$B$7:$R$2843,12,0)</f>
        <v>5.3525999999999998</v>
      </c>
      <c r="K25" s="66">
        <f t="shared" si="3"/>
        <v>12</v>
      </c>
      <c r="L25" s="65">
        <f>VLOOKUP($A25,'Return Data'!$B$7:$R$2843,13,0)</f>
        <v>5.7889999999999997</v>
      </c>
      <c r="M25" s="66">
        <f t="shared" si="4"/>
        <v>13</v>
      </c>
      <c r="N25" s="65">
        <f>VLOOKUP($A25,'Return Data'!$B$7:$R$2843,17,0)</f>
        <v>8.9110999999999994</v>
      </c>
      <c r="O25" s="66">
        <f>RANK(N25,N$8:N$26,0)</f>
        <v>8</v>
      </c>
      <c r="P25" s="65">
        <f>VLOOKUP($A25,'Return Data'!$B$7:$R$2843,14,0)</f>
        <v>6.5548000000000002</v>
      </c>
      <c r="Q25" s="66">
        <f>RANK(P25,P$8:P$26,0)</f>
        <v>14</v>
      </c>
      <c r="R25" s="65">
        <f>VLOOKUP($A25,'Return Data'!$B$7:$R$2843,16,0)</f>
        <v>6.6162000000000001</v>
      </c>
      <c r="S25" s="67">
        <f t="shared" si="6"/>
        <v>17</v>
      </c>
    </row>
    <row r="26" spans="1:19" x14ac:dyDescent="0.3">
      <c r="A26" s="82" t="s">
        <v>649</v>
      </c>
      <c r="B26" s="64">
        <f>VLOOKUP($A26,'Return Data'!$B$7:$R$2843,3,0)</f>
        <v>44368</v>
      </c>
      <c r="C26" s="65">
        <f>VLOOKUP($A26,'Return Data'!$B$7:$R$2843,4,0)</f>
        <v>12.8711</v>
      </c>
      <c r="D26" s="65">
        <f>VLOOKUP($A26,'Return Data'!$B$7:$R$2843,9,0)</f>
        <v>3.1000999999999999</v>
      </c>
      <c r="E26" s="66">
        <f t="shared" si="0"/>
        <v>11</v>
      </c>
      <c r="F26" s="65">
        <f>VLOOKUP($A26,'Return Data'!$B$7:$R$2843,10,0)</f>
        <v>7.3623000000000003</v>
      </c>
      <c r="G26" s="66">
        <f t="shared" si="1"/>
        <v>11</v>
      </c>
      <c r="H26" s="65">
        <f>VLOOKUP($A26,'Return Data'!$B$7:$R$2843,11,0)</f>
        <v>3.2715999999999998</v>
      </c>
      <c r="I26" s="66">
        <f t="shared" si="2"/>
        <v>13</v>
      </c>
      <c r="J26" s="65">
        <f>VLOOKUP($A26,'Return Data'!$B$7:$R$2843,12,0)</f>
        <v>5.4542999999999999</v>
      </c>
      <c r="K26" s="66">
        <f t="shared" si="3"/>
        <v>10</v>
      </c>
      <c r="L26" s="65">
        <f>VLOOKUP($A26,'Return Data'!$B$7:$R$2843,13,0)</f>
        <v>6.0033000000000003</v>
      </c>
      <c r="M26" s="66">
        <f t="shared" si="4"/>
        <v>11</v>
      </c>
      <c r="N26" s="65">
        <f>VLOOKUP($A26,'Return Data'!$B$7:$R$2843,17,0)</f>
        <v>9.0642999999999994</v>
      </c>
      <c r="O26" s="66">
        <f>RANK(N26,N$8:N$26,0)</f>
        <v>6</v>
      </c>
      <c r="P26" s="65"/>
      <c r="Q26" s="66"/>
      <c r="R26" s="65">
        <f>VLOOKUP($A26,'Return Data'!$B$7:$R$2843,16,0)</f>
        <v>9.1885999999999992</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3.1348684210526314</v>
      </c>
      <c r="E28" s="88"/>
      <c r="F28" s="89">
        <f>AVERAGE(F8:F26)</f>
        <v>7.3696631578947365</v>
      </c>
      <c r="G28" s="88"/>
      <c r="H28" s="89">
        <f>AVERAGE(H8:H26)</f>
        <v>3.3112263157894741</v>
      </c>
      <c r="I28" s="88"/>
      <c r="J28" s="89">
        <f>AVERAGE(J8:J26)</f>
        <v>5.2294684210526308</v>
      </c>
      <c r="K28" s="88"/>
      <c r="L28" s="89">
        <f>AVERAGE(L8:L26)</f>
        <v>5.000963157894736</v>
      </c>
      <c r="M28" s="88"/>
      <c r="N28" s="89">
        <f>AVERAGE(N8:N26)</f>
        <v>8.5729777777777798</v>
      </c>
      <c r="O28" s="88"/>
      <c r="P28" s="89">
        <f>AVERAGE(P8:P26)</f>
        <v>8.2933866666666667</v>
      </c>
      <c r="Q28" s="88"/>
      <c r="R28" s="89">
        <f>AVERAGE(R8:R26)</f>
        <v>6.9379</v>
      </c>
      <c r="S28" s="90"/>
    </row>
    <row r="29" spans="1:19" x14ac:dyDescent="0.3">
      <c r="A29" s="87" t="s">
        <v>28</v>
      </c>
      <c r="B29" s="88"/>
      <c r="C29" s="88"/>
      <c r="D29" s="89">
        <f>MIN(D8:D26)</f>
        <v>0</v>
      </c>
      <c r="E29" s="88"/>
      <c r="F29" s="89">
        <f>MIN(F8:F26)</f>
        <v>0</v>
      </c>
      <c r="G29" s="88"/>
      <c r="H29" s="89">
        <f>MIN(H8:H26)</f>
        <v>0</v>
      </c>
      <c r="I29" s="88"/>
      <c r="J29" s="89">
        <f>MIN(J8:J26)</f>
        <v>0</v>
      </c>
      <c r="K29" s="88"/>
      <c r="L29" s="89">
        <f>MIN(L8:L26)</f>
        <v>-15.072100000000001</v>
      </c>
      <c r="M29" s="88"/>
      <c r="N29" s="89">
        <f>MIN(N8:N26)</f>
        <v>7.3211000000000004</v>
      </c>
      <c r="O29" s="88"/>
      <c r="P29" s="89">
        <f>MIN(P8:P26)</f>
        <v>5.0785999999999998</v>
      </c>
      <c r="Q29" s="88"/>
      <c r="R29" s="89">
        <f>MIN(R8:R26)</f>
        <v>-10.876099999999999</v>
      </c>
      <c r="S29" s="90"/>
    </row>
    <row r="30" spans="1:19" ht="15" thickBot="1" x14ac:dyDescent="0.35">
      <c r="A30" s="91" t="s">
        <v>29</v>
      </c>
      <c r="B30" s="92"/>
      <c r="C30" s="92"/>
      <c r="D30" s="93">
        <f>MAX(D8:D26)</f>
        <v>4.7248999999999999</v>
      </c>
      <c r="E30" s="92"/>
      <c r="F30" s="93">
        <f>MAX(F8:F26)</f>
        <v>11.5435</v>
      </c>
      <c r="G30" s="92"/>
      <c r="H30" s="93">
        <f>MAX(H8:H26)</f>
        <v>4.7504999999999997</v>
      </c>
      <c r="I30" s="92"/>
      <c r="J30" s="93">
        <f>MAX(J8:J26)</f>
        <v>6.5636000000000001</v>
      </c>
      <c r="K30" s="92"/>
      <c r="L30" s="93">
        <f>MAX(L8:L26)</f>
        <v>7.2862999999999998</v>
      </c>
      <c r="M30" s="92"/>
      <c r="N30" s="93">
        <f>MAX(N8:N26)</f>
        <v>9.4274000000000004</v>
      </c>
      <c r="O30" s="92"/>
      <c r="P30" s="93">
        <f>MAX(P8:P26)</f>
        <v>10.2371</v>
      </c>
      <c r="Q30" s="92"/>
      <c r="R30" s="93">
        <f>MAX(R8:R26)</f>
        <v>9.3602000000000007</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44368</v>
      </c>
      <c r="C8" s="65">
        <f>VLOOKUP($A8,'Return Data'!$B$7:$R$2843,4,0)</f>
        <v>302.74</v>
      </c>
      <c r="D8" s="65">
        <f>VLOOKUP($A8,'Return Data'!$B$7:$R$2843,10,0)</f>
        <v>7.6064999999999996</v>
      </c>
      <c r="E8" s="66">
        <f t="shared" ref="E8:E36" si="0">RANK(D8,D$8:D$36,0)</f>
        <v>19</v>
      </c>
      <c r="F8" s="65">
        <f>VLOOKUP($A8,'Return Data'!$B$7:$R$2843,11,0)</f>
        <v>19.735800000000001</v>
      </c>
      <c r="G8" s="66">
        <f t="shared" ref="G8:G36" si="1">RANK(F8,F$8:F$36,0)</f>
        <v>13</v>
      </c>
      <c r="H8" s="65">
        <f>VLOOKUP($A8,'Return Data'!$B$7:$R$2843,12,0)</f>
        <v>41.811900000000001</v>
      </c>
      <c r="I8" s="66">
        <f t="shared" ref="I8:I36" si="2">RANK(H8,H$8:H$36,0)</f>
        <v>9</v>
      </c>
      <c r="J8" s="65">
        <f>VLOOKUP($A8,'Return Data'!$B$7:$R$2843,13,0)</f>
        <v>54.7988</v>
      </c>
      <c r="K8" s="66">
        <f t="shared" ref="K8:K36" si="3">RANK(J8,J$8:J$36,0)</f>
        <v>9</v>
      </c>
      <c r="L8" s="65">
        <f>VLOOKUP($A8,'Return Data'!$B$7:$R$2843,17,0)</f>
        <v>15.967499999999999</v>
      </c>
      <c r="M8" s="66">
        <f t="shared" ref="M8:M36" si="4">RANK(L8,L$8:L$36,0)</f>
        <v>18</v>
      </c>
      <c r="N8" s="65">
        <f>VLOOKUP($A8,'Return Data'!$B$7:$R$2843,14,0)</f>
        <v>12.01</v>
      </c>
      <c r="O8" s="66">
        <f t="shared" ref="O8:O26" si="5">RANK(N8,N$8:N$36,0)</f>
        <v>22</v>
      </c>
      <c r="P8" s="65">
        <f>VLOOKUP($A8,'Return Data'!$B$7:$R$2843,15,0)</f>
        <v>12.644500000000001</v>
      </c>
      <c r="Q8" s="66">
        <f t="shared" ref="Q8:Q26" si="6">RANK(P8,P$8:P$36,0)</f>
        <v>18</v>
      </c>
      <c r="R8" s="65">
        <f>VLOOKUP($A8,'Return Data'!$B$7:$R$2843,16,0)</f>
        <v>19.863900000000001</v>
      </c>
      <c r="S8" s="67">
        <f t="shared" ref="S8:S36" si="7">RANK(R8,R$8:R$36,0)</f>
        <v>4</v>
      </c>
    </row>
    <row r="9" spans="1:20" x14ac:dyDescent="0.3">
      <c r="A9" s="63" t="s">
        <v>953</v>
      </c>
      <c r="B9" s="64">
        <f>VLOOKUP($A9,'Return Data'!$B$7:$R$2843,3,0)</f>
        <v>44368</v>
      </c>
      <c r="C9" s="65">
        <f>VLOOKUP($A9,'Return Data'!$B$7:$R$2843,4,0)</f>
        <v>41.81</v>
      </c>
      <c r="D9" s="65">
        <f>VLOOKUP($A9,'Return Data'!$B$7:$R$2843,10,0)</f>
        <v>7.8132999999999999</v>
      </c>
      <c r="E9" s="66">
        <f t="shared" si="0"/>
        <v>14</v>
      </c>
      <c r="F9" s="65">
        <f>VLOOKUP($A9,'Return Data'!$B$7:$R$2843,11,0)</f>
        <v>14.048</v>
      </c>
      <c r="G9" s="66">
        <f t="shared" si="1"/>
        <v>27</v>
      </c>
      <c r="H9" s="65">
        <f>VLOOKUP($A9,'Return Data'!$B$7:$R$2843,12,0)</f>
        <v>36.634</v>
      </c>
      <c r="I9" s="66">
        <f t="shared" si="2"/>
        <v>21</v>
      </c>
      <c r="J9" s="65">
        <f>VLOOKUP($A9,'Return Data'!$B$7:$R$2843,13,0)</f>
        <v>47.114699999999999</v>
      </c>
      <c r="K9" s="66">
        <f t="shared" si="3"/>
        <v>22</v>
      </c>
      <c r="L9" s="65">
        <f>VLOOKUP($A9,'Return Data'!$B$7:$R$2843,17,0)</f>
        <v>18.5609</v>
      </c>
      <c r="M9" s="66">
        <f t="shared" si="4"/>
        <v>6</v>
      </c>
      <c r="N9" s="65">
        <f>VLOOKUP($A9,'Return Data'!$B$7:$R$2843,14,0)</f>
        <v>15.8202</v>
      </c>
      <c r="O9" s="66">
        <f t="shared" si="5"/>
        <v>2</v>
      </c>
      <c r="P9" s="65">
        <f>VLOOKUP($A9,'Return Data'!$B$7:$R$2843,15,0)</f>
        <v>16.517499999999998</v>
      </c>
      <c r="Q9" s="66">
        <f t="shared" si="6"/>
        <v>2</v>
      </c>
      <c r="R9" s="65">
        <f>VLOOKUP($A9,'Return Data'!$B$7:$R$2843,16,0)</f>
        <v>13.288500000000001</v>
      </c>
      <c r="S9" s="67">
        <f t="shared" si="7"/>
        <v>16</v>
      </c>
    </row>
    <row r="10" spans="1:20" x14ac:dyDescent="0.3">
      <c r="A10" s="63" t="s">
        <v>954</v>
      </c>
      <c r="B10" s="64">
        <f>VLOOKUP($A10,'Return Data'!$B$7:$R$2843,3,0)</f>
        <v>44368</v>
      </c>
      <c r="C10" s="65">
        <f>VLOOKUP($A10,'Return Data'!$B$7:$R$2843,4,0)</f>
        <v>19.8</v>
      </c>
      <c r="D10" s="65">
        <f>VLOOKUP($A10,'Return Data'!$B$7:$R$2843,10,0)</f>
        <v>6.0525000000000002</v>
      </c>
      <c r="E10" s="66">
        <f t="shared" si="0"/>
        <v>25</v>
      </c>
      <c r="F10" s="65">
        <f>VLOOKUP($A10,'Return Data'!$B$7:$R$2843,11,0)</f>
        <v>17.716999999999999</v>
      </c>
      <c r="G10" s="66">
        <f t="shared" si="1"/>
        <v>20</v>
      </c>
      <c r="H10" s="65">
        <f>VLOOKUP($A10,'Return Data'!$B$7:$R$2843,12,0)</f>
        <v>38.558399999999999</v>
      </c>
      <c r="I10" s="66">
        <f t="shared" si="2"/>
        <v>17</v>
      </c>
      <c r="J10" s="65">
        <f>VLOOKUP($A10,'Return Data'!$B$7:$R$2843,13,0)</f>
        <v>48.425800000000002</v>
      </c>
      <c r="K10" s="66">
        <f t="shared" si="3"/>
        <v>21</v>
      </c>
      <c r="L10" s="65">
        <f>VLOOKUP($A10,'Return Data'!$B$7:$R$2843,17,0)</f>
        <v>16.2316</v>
      </c>
      <c r="M10" s="66">
        <f t="shared" si="4"/>
        <v>16</v>
      </c>
      <c r="N10" s="65">
        <f>VLOOKUP($A10,'Return Data'!$B$7:$R$2843,14,0)</f>
        <v>12.8299</v>
      </c>
      <c r="O10" s="66">
        <f t="shared" si="5"/>
        <v>14</v>
      </c>
      <c r="P10" s="65">
        <f>VLOOKUP($A10,'Return Data'!$B$7:$R$2843,15,0)</f>
        <v>13.048500000000001</v>
      </c>
      <c r="Q10" s="66">
        <f t="shared" si="6"/>
        <v>13</v>
      </c>
      <c r="R10" s="65">
        <f>VLOOKUP($A10,'Return Data'!$B$7:$R$2843,16,0)</f>
        <v>6.4036</v>
      </c>
      <c r="S10" s="67">
        <f t="shared" si="7"/>
        <v>29</v>
      </c>
    </row>
    <row r="11" spans="1:20" x14ac:dyDescent="0.3">
      <c r="A11" s="63" t="s">
        <v>956</v>
      </c>
      <c r="B11" s="64">
        <f>VLOOKUP($A11,'Return Data'!$B$7:$R$2843,3,0)</f>
        <v>44368</v>
      </c>
      <c r="C11" s="65">
        <f>VLOOKUP($A11,'Return Data'!$B$7:$R$2843,4,0)</f>
        <v>125.73</v>
      </c>
      <c r="D11" s="65">
        <f>VLOOKUP($A11,'Return Data'!$B$7:$R$2843,10,0)</f>
        <v>6.2896000000000001</v>
      </c>
      <c r="E11" s="66">
        <f t="shared" si="0"/>
        <v>24</v>
      </c>
      <c r="F11" s="65">
        <f>VLOOKUP($A11,'Return Data'!$B$7:$R$2843,11,0)</f>
        <v>15.9657</v>
      </c>
      <c r="G11" s="66">
        <f t="shared" si="1"/>
        <v>25</v>
      </c>
      <c r="H11" s="65">
        <f>VLOOKUP($A11,'Return Data'!$B$7:$R$2843,12,0)</f>
        <v>35.792200000000001</v>
      </c>
      <c r="I11" s="66">
        <f t="shared" si="2"/>
        <v>24</v>
      </c>
      <c r="J11" s="65">
        <f>VLOOKUP($A11,'Return Data'!$B$7:$R$2843,13,0)</f>
        <v>45.6051</v>
      </c>
      <c r="K11" s="66">
        <f t="shared" si="3"/>
        <v>27</v>
      </c>
      <c r="L11" s="65">
        <f>VLOOKUP($A11,'Return Data'!$B$7:$R$2843,17,0)</f>
        <v>17.5885</v>
      </c>
      <c r="M11" s="66">
        <f t="shared" si="4"/>
        <v>8</v>
      </c>
      <c r="N11" s="65">
        <f>VLOOKUP($A11,'Return Data'!$B$7:$R$2843,14,0)</f>
        <v>14.521000000000001</v>
      </c>
      <c r="O11" s="66">
        <f t="shared" si="5"/>
        <v>5</v>
      </c>
      <c r="P11" s="65">
        <f>VLOOKUP($A11,'Return Data'!$B$7:$R$2843,15,0)</f>
        <v>13.323399999999999</v>
      </c>
      <c r="Q11" s="66">
        <f t="shared" si="6"/>
        <v>11</v>
      </c>
      <c r="R11" s="65">
        <f>VLOOKUP($A11,'Return Data'!$B$7:$R$2843,16,0)</f>
        <v>16.312100000000001</v>
      </c>
      <c r="S11" s="67">
        <f t="shared" si="7"/>
        <v>10</v>
      </c>
    </row>
    <row r="12" spans="1:20" x14ac:dyDescent="0.3">
      <c r="A12" s="63" t="s">
        <v>959</v>
      </c>
      <c r="B12" s="64">
        <f>VLOOKUP($A12,'Return Data'!$B$7:$R$2843,3,0)</f>
        <v>44368</v>
      </c>
      <c r="C12" s="65">
        <f>VLOOKUP($A12,'Return Data'!$B$7:$R$2843,4,0)</f>
        <v>37.770000000000003</v>
      </c>
      <c r="D12" s="65">
        <f>VLOOKUP($A12,'Return Data'!$B$7:$R$2843,10,0)</f>
        <v>7.7603</v>
      </c>
      <c r="E12" s="66">
        <f t="shared" si="0"/>
        <v>15</v>
      </c>
      <c r="F12" s="65">
        <f>VLOOKUP($A12,'Return Data'!$B$7:$R$2843,11,0)</f>
        <v>18.698899999999998</v>
      </c>
      <c r="G12" s="66">
        <f t="shared" si="1"/>
        <v>16</v>
      </c>
      <c r="H12" s="65">
        <f>VLOOKUP($A12,'Return Data'!$B$7:$R$2843,12,0)</f>
        <v>38.9114</v>
      </c>
      <c r="I12" s="66">
        <f t="shared" si="2"/>
        <v>15</v>
      </c>
      <c r="J12" s="65">
        <f>VLOOKUP($A12,'Return Data'!$B$7:$R$2843,13,0)</f>
        <v>51.930799999999998</v>
      </c>
      <c r="K12" s="66">
        <f t="shared" si="3"/>
        <v>14</v>
      </c>
      <c r="L12" s="65">
        <f>VLOOKUP($A12,'Return Data'!$B$7:$R$2843,17,0)</f>
        <v>22.270900000000001</v>
      </c>
      <c r="M12" s="66">
        <f t="shared" si="4"/>
        <v>1</v>
      </c>
      <c r="N12" s="65">
        <f>VLOOKUP($A12,'Return Data'!$B$7:$R$2843,14,0)</f>
        <v>17.706600000000002</v>
      </c>
      <c r="O12" s="66">
        <f t="shared" si="5"/>
        <v>1</v>
      </c>
      <c r="P12" s="65">
        <f>VLOOKUP($A12,'Return Data'!$B$7:$R$2843,15,0)</f>
        <v>16.932099999999998</v>
      </c>
      <c r="Q12" s="66">
        <f t="shared" si="6"/>
        <v>1</v>
      </c>
      <c r="R12" s="65">
        <f>VLOOKUP($A12,'Return Data'!$B$7:$R$2843,16,0)</f>
        <v>13.037800000000001</v>
      </c>
      <c r="S12" s="67">
        <f t="shared" si="7"/>
        <v>17</v>
      </c>
    </row>
    <row r="13" spans="1:20" x14ac:dyDescent="0.3">
      <c r="A13" s="63" t="s">
        <v>961</v>
      </c>
      <c r="B13" s="64">
        <f>VLOOKUP($A13,'Return Data'!$B$7:$R$2843,3,0)</f>
        <v>44368</v>
      </c>
      <c r="C13" s="65">
        <f>VLOOKUP($A13,'Return Data'!$B$7:$R$2843,4,0)</f>
        <v>272.90699999999998</v>
      </c>
      <c r="D13" s="65">
        <f>VLOOKUP($A13,'Return Data'!$B$7:$R$2843,10,0)</f>
        <v>8.9774999999999991</v>
      </c>
      <c r="E13" s="66">
        <f t="shared" si="0"/>
        <v>4</v>
      </c>
      <c r="F13" s="65">
        <f>VLOOKUP($A13,'Return Data'!$B$7:$R$2843,11,0)</f>
        <v>18.2209</v>
      </c>
      <c r="G13" s="66">
        <f t="shared" si="1"/>
        <v>19</v>
      </c>
      <c r="H13" s="65">
        <f>VLOOKUP($A13,'Return Data'!$B$7:$R$2843,12,0)</f>
        <v>38.377600000000001</v>
      </c>
      <c r="I13" s="66">
        <f t="shared" si="2"/>
        <v>18</v>
      </c>
      <c r="J13" s="65">
        <f>VLOOKUP($A13,'Return Data'!$B$7:$R$2843,13,0)</f>
        <v>49.061900000000001</v>
      </c>
      <c r="K13" s="66">
        <f t="shared" si="3"/>
        <v>19</v>
      </c>
      <c r="L13" s="65">
        <f>VLOOKUP($A13,'Return Data'!$B$7:$R$2843,17,0)</f>
        <v>13.924899999999999</v>
      </c>
      <c r="M13" s="66">
        <f t="shared" si="4"/>
        <v>25</v>
      </c>
      <c r="N13" s="65">
        <f>VLOOKUP($A13,'Return Data'!$B$7:$R$2843,14,0)</f>
        <v>10.861800000000001</v>
      </c>
      <c r="O13" s="66">
        <f t="shared" si="5"/>
        <v>25</v>
      </c>
      <c r="P13" s="65">
        <f>VLOOKUP($A13,'Return Data'!$B$7:$R$2843,15,0)</f>
        <v>11.7723</v>
      </c>
      <c r="Q13" s="66">
        <f t="shared" si="6"/>
        <v>24</v>
      </c>
      <c r="R13" s="65">
        <f>VLOOKUP($A13,'Return Data'!$B$7:$R$2843,16,0)</f>
        <v>19.808700000000002</v>
      </c>
      <c r="S13" s="67">
        <f t="shared" si="7"/>
        <v>5</v>
      </c>
    </row>
    <row r="14" spans="1:20" x14ac:dyDescent="0.3">
      <c r="A14" s="63" t="s">
        <v>962</v>
      </c>
      <c r="B14" s="64">
        <f>VLOOKUP($A14,'Return Data'!$B$7:$R$2843,3,0)</f>
        <v>44368</v>
      </c>
      <c r="C14" s="65">
        <f>VLOOKUP($A14,'Return Data'!$B$7:$R$2843,4,0)</f>
        <v>49.18</v>
      </c>
      <c r="D14" s="65">
        <f>VLOOKUP($A14,'Return Data'!$B$7:$R$2843,10,0)</f>
        <v>6.8898000000000001</v>
      </c>
      <c r="E14" s="66">
        <f t="shared" si="0"/>
        <v>21</v>
      </c>
      <c r="F14" s="65">
        <f>VLOOKUP($A14,'Return Data'!$B$7:$R$2843,11,0)</f>
        <v>17.0395</v>
      </c>
      <c r="G14" s="66">
        <f t="shared" si="1"/>
        <v>21</v>
      </c>
      <c r="H14" s="65">
        <f>VLOOKUP($A14,'Return Data'!$B$7:$R$2843,12,0)</f>
        <v>36.497399999999999</v>
      </c>
      <c r="I14" s="66">
        <f t="shared" si="2"/>
        <v>22</v>
      </c>
      <c r="J14" s="65">
        <f>VLOOKUP($A14,'Return Data'!$B$7:$R$2843,13,0)</f>
        <v>51.044199999999996</v>
      </c>
      <c r="K14" s="66">
        <f t="shared" si="3"/>
        <v>17</v>
      </c>
      <c r="L14" s="65">
        <f>VLOOKUP($A14,'Return Data'!$B$7:$R$2843,17,0)</f>
        <v>16.677900000000001</v>
      </c>
      <c r="M14" s="66">
        <f t="shared" si="4"/>
        <v>11</v>
      </c>
      <c r="N14" s="65">
        <f>VLOOKUP($A14,'Return Data'!$B$7:$R$2843,14,0)</f>
        <v>12.8489</v>
      </c>
      <c r="O14" s="66">
        <f t="shared" si="5"/>
        <v>13</v>
      </c>
      <c r="P14" s="65">
        <f>VLOOKUP($A14,'Return Data'!$B$7:$R$2843,15,0)</f>
        <v>14.182399999999999</v>
      </c>
      <c r="Q14" s="66">
        <f t="shared" si="6"/>
        <v>5</v>
      </c>
      <c r="R14" s="65">
        <f>VLOOKUP($A14,'Return Data'!$B$7:$R$2843,16,0)</f>
        <v>14.0754</v>
      </c>
      <c r="S14" s="67">
        <f t="shared" si="7"/>
        <v>14</v>
      </c>
    </row>
    <row r="15" spans="1:20" x14ac:dyDescent="0.3">
      <c r="A15" s="63" t="s">
        <v>964</v>
      </c>
      <c r="B15" s="64">
        <f>VLOOKUP($A15,'Return Data'!$B$7:$R$2843,3,0)</f>
        <v>44368</v>
      </c>
      <c r="C15" s="65">
        <f>VLOOKUP($A15,'Return Data'!$B$7:$R$2843,4,0)</f>
        <v>1559.53057926221</v>
      </c>
      <c r="D15" s="65">
        <f>VLOOKUP($A15,'Return Data'!$B$7:$R$2843,10,0)</f>
        <v>8.7558000000000007</v>
      </c>
      <c r="E15" s="66">
        <f t="shared" si="0"/>
        <v>6</v>
      </c>
      <c r="F15" s="65">
        <f>VLOOKUP($A15,'Return Data'!$B$7:$R$2843,11,0)</f>
        <v>28.247399999999999</v>
      </c>
      <c r="G15" s="66">
        <f t="shared" si="1"/>
        <v>1</v>
      </c>
      <c r="H15" s="65">
        <f>VLOOKUP($A15,'Return Data'!$B$7:$R$2843,12,0)</f>
        <v>55.685600000000001</v>
      </c>
      <c r="I15" s="66">
        <f t="shared" si="2"/>
        <v>1</v>
      </c>
      <c r="J15" s="65">
        <f>VLOOKUP($A15,'Return Data'!$B$7:$R$2843,13,0)</f>
        <v>59.675600000000003</v>
      </c>
      <c r="K15" s="66">
        <f t="shared" si="3"/>
        <v>1</v>
      </c>
      <c r="L15" s="65">
        <f>VLOOKUP($A15,'Return Data'!$B$7:$R$2843,17,0)</f>
        <v>18.652899999999999</v>
      </c>
      <c r="M15" s="66">
        <f t="shared" si="4"/>
        <v>5</v>
      </c>
      <c r="N15" s="65">
        <f>VLOOKUP($A15,'Return Data'!$B$7:$R$2843,14,0)</f>
        <v>12.858499999999999</v>
      </c>
      <c r="O15" s="66">
        <f t="shared" si="5"/>
        <v>11</v>
      </c>
      <c r="P15" s="65">
        <f>VLOOKUP($A15,'Return Data'!$B$7:$R$2843,15,0)</f>
        <v>12.1249</v>
      </c>
      <c r="Q15" s="66">
        <f t="shared" si="6"/>
        <v>23</v>
      </c>
      <c r="R15" s="65">
        <f>VLOOKUP($A15,'Return Data'!$B$7:$R$2843,16,0)</f>
        <v>20.097899999999999</v>
      </c>
      <c r="S15" s="67">
        <f t="shared" si="7"/>
        <v>1</v>
      </c>
    </row>
    <row r="16" spans="1:20" x14ac:dyDescent="0.3">
      <c r="A16" s="63" t="s">
        <v>966</v>
      </c>
      <c r="B16" s="64">
        <f>VLOOKUP($A16,'Return Data'!$B$7:$R$2843,3,0)</f>
        <v>44368</v>
      </c>
      <c r="C16" s="65">
        <f>VLOOKUP($A16,'Return Data'!$B$7:$R$2843,4,0)</f>
        <v>765.59768672902601</v>
      </c>
      <c r="D16" s="65">
        <f>VLOOKUP($A16,'Return Data'!$B$7:$R$2843,10,0)</f>
        <v>7.2370999999999999</v>
      </c>
      <c r="E16" s="66">
        <f t="shared" si="0"/>
        <v>20</v>
      </c>
      <c r="F16" s="65">
        <f>VLOOKUP($A16,'Return Data'!$B$7:$R$2843,11,0)</f>
        <v>24.006599999999999</v>
      </c>
      <c r="G16" s="66">
        <f t="shared" si="1"/>
        <v>4</v>
      </c>
      <c r="H16" s="65">
        <f>VLOOKUP($A16,'Return Data'!$B$7:$R$2843,12,0)</f>
        <v>46.192599999999999</v>
      </c>
      <c r="I16" s="66">
        <f t="shared" si="2"/>
        <v>3</v>
      </c>
      <c r="J16" s="65">
        <f>VLOOKUP($A16,'Return Data'!$B$7:$R$2843,13,0)</f>
        <v>54.814700000000002</v>
      </c>
      <c r="K16" s="66">
        <f t="shared" si="3"/>
        <v>8</v>
      </c>
      <c r="L16" s="65">
        <f>VLOOKUP($A16,'Return Data'!$B$7:$R$2843,17,0)</f>
        <v>10.6242</v>
      </c>
      <c r="M16" s="66">
        <f t="shared" si="4"/>
        <v>28</v>
      </c>
      <c r="N16" s="65">
        <f>VLOOKUP($A16,'Return Data'!$B$7:$R$2843,14,0)</f>
        <v>12.1868</v>
      </c>
      <c r="O16" s="66">
        <f t="shared" si="5"/>
        <v>19</v>
      </c>
      <c r="P16" s="65">
        <f>VLOOKUP($A16,'Return Data'!$B$7:$R$2843,15,0)</f>
        <v>13.136100000000001</v>
      </c>
      <c r="Q16" s="66">
        <f t="shared" si="6"/>
        <v>12</v>
      </c>
      <c r="R16" s="65">
        <f>VLOOKUP($A16,'Return Data'!$B$7:$R$2843,16,0)</f>
        <v>19.103899999999999</v>
      </c>
      <c r="S16" s="67">
        <f t="shared" si="7"/>
        <v>7</v>
      </c>
    </row>
    <row r="17" spans="1:19" x14ac:dyDescent="0.3">
      <c r="A17" s="63" t="s">
        <v>968</v>
      </c>
      <c r="B17" s="64">
        <f>VLOOKUP($A17,'Return Data'!$B$7:$R$2843,3,0)</f>
        <v>44368</v>
      </c>
      <c r="C17" s="65">
        <f>VLOOKUP($A17,'Return Data'!$B$7:$R$2843,4,0)</f>
        <v>288.73599999999999</v>
      </c>
      <c r="D17" s="65">
        <f>VLOOKUP($A17,'Return Data'!$B$7:$R$2843,10,0)</f>
        <v>5.9363000000000001</v>
      </c>
      <c r="E17" s="66">
        <f t="shared" si="0"/>
        <v>26</v>
      </c>
      <c r="F17" s="65">
        <f>VLOOKUP($A17,'Return Data'!$B$7:$R$2843,11,0)</f>
        <v>16.0017</v>
      </c>
      <c r="G17" s="66">
        <f t="shared" si="1"/>
        <v>24</v>
      </c>
      <c r="H17" s="65">
        <f>VLOOKUP($A17,'Return Data'!$B$7:$R$2843,12,0)</f>
        <v>38.945700000000002</v>
      </c>
      <c r="I17" s="66">
        <f t="shared" si="2"/>
        <v>14</v>
      </c>
      <c r="J17" s="65">
        <f>VLOOKUP($A17,'Return Data'!$B$7:$R$2843,13,0)</f>
        <v>49.045299999999997</v>
      </c>
      <c r="K17" s="66">
        <f t="shared" si="3"/>
        <v>20</v>
      </c>
      <c r="L17" s="65">
        <f>VLOOKUP($A17,'Return Data'!$B$7:$R$2843,17,0)</f>
        <v>16.571300000000001</v>
      </c>
      <c r="M17" s="66">
        <f t="shared" si="4"/>
        <v>12</v>
      </c>
      <c r="N17" s="65">
        <f>VLOOKUP($A17,'Return Data'!$B$7:$R$2843,14,0)</f>
        <v>12.661199999999999</v>
      </c>
      <c r="O17" s="66">
        <f t="shared" si="5"/>
        <v>17</v>
      </c>
      <c r="P17" s="65">
        <f>VLOOKUP($A17,'Return Data'!$B$7:$R$2843,15,0)</f>
        <v>13.7547</v>
      </c>
      <c r="Q17" s="66">
        <f t="shared" si="6"/>
        <v>8</v>
      </c>
      <c r="R17" s="65">
        <f>VLOOKUP($A17,'Return Data'!$B$7:$R$2843,16,0)</f>
        <v>19.885100000000001</v>
      </c>
      <c r="S17" s="67">
        <f t="shared" si="7"/>
        <v>3</v>
      </c>
    </row>
    <row r="18" spans="1:19" x14ac:dyDescent="0.3">
      <c r="A18" s="63" t="s">
        <v>970</v>
      </c>
      <c r="B18" s="64">
        <f>VLOOKUP($A18,'Return Data'!$B$7:$R$2843,3,0)</f>
        <v>44368</v>
      </c>
      <c r="C18" s="65">
        <f>VLOOKUP($A18,'Return Data'!$B$7:$R$2843,4,0)</f>
        <v>57.58</v>
      </c>
      <c r="D18" s="65">
        <f>VLOOKUP($A18,'Return Data'!$B$7:$R$2843,10,0)</f>
        <v>6.5902000000000003</v>
      </c>
      <c r="E18" s="66">
        <f t="shared" si="0"/>
        <v>23</v>
      </c>
      <c r="F18" s="65">
        <f>VLOOKUP($A18,'Return Data'!$B$7:$R$2843,11,0)</f>
        <v>20.083400000000001</v>
      </c>
      <c r="G18" s="66">
        <f t="shared" si="1"/>
        <v>9</v>
      </c>
      <c r="H18" s="65">
        <f>VLOOKUP($A18,'Return Data'!$B$7:$R$2843,12,0)</f>
        <v>40.644799999999996</v>
      </c>
      <c r="I18" s="66">
        <f t="shared" si="2"/>
        <v>11</v>
      </c>
      <c r="J18" s="65">
        <f>VLOOKUP($A18,'Return Data'!$B$7:$R$2843,13,0)</f>
        <v>52.086599999999997</v>
      </c>
      <c r="K18" s="66">
        <f t="shared" si="3"/>
        <v>13</v>
      </c>
      <c r="L18" s="65">
        <f>VLOOKUP($A18,'Return Data'!$B$7:$R$2843,17,0)</f>
        <v>15.8431</v>
      </c>
      <c r="M18" s="66">
        <f t="shared" si="4"/>
        <v>20</v>
      </c>
      <c r="N18" s="65">
        <f>VLOOKUP($A18,'Return Data'!$B$7:$R$2843,14,0)</f>
        <v>13.0023</v>
      </c>
      <c r="O18" s="66">
        <f t="shared" si="5"/>
        <v>10</v>
      </c>
      <c r="P18" s="65">
        <f>VLOOKUP($A18,'Return Data'!$B$7:$R$2843,15,0)</f>
        <v>14.2027</v>
      </c>
      <c r="Q18" s="66">
        <f t="shared" si="6"/>
        <v>4</v>
      </c>
      <c r="R18" s="65">
        <f>VLOOKUP($A18,'Return Data'!$B$7:$R$2843,16,0)</f>
        <v>14.3117</v>
      </c>
      <c r="S18" s="67">
        <f t="shared" si="7"/>
        <v>13</v>
      </c>
    </row>
    <row r="19" spans="1:19" x14ac:dyDescent="0.3">
      <c r="A19" s="63" t="s">
        <v>972</v>
      </c>
      <c r="B19" s="64">
        <f>VLOOKUP($A19,'Return Data'!$B$7:$R$2843,3,0)</f>
        <v>44368</v>
      </c>
      <c r="C19" s="65">
        <f>VLOOKUP($A19,'Return Data'!$B$7:$R$2843,4,0)</f>
        <v>34.78</v>
      </c>
      <c r="D19" s="65">
        <f>VLOOKUP($A19,'Return Data'!$B$7:$R$2843,10,0)</f>
        <v>9.5433000000000003</v>
      </c>
      <c r="E19" s="66">
        <f t="shared" si="0"/>
        <v>1</v>
      </c>
      <c r="F19" s="65">
        <f>VLOOKUP($A19,'Return Data'!$B$7:$R$2843,11,0)</f>
        <v>21.6084</v>
      </c>
      <c r="G19" s="66">
        <f t="shared" si="1"/>
        <v>6</v>
      </c>
      <c r="H19" s="65">
        <f>VLOOKUP($A19,'Return Data'!$B$7:$R$2843,12,0)</f>
        <v>41.901299999999999</v>
      </c>
      <c r="I19" s="66">
        <f t="shared" si="2"/>
        <v>7</v>
      </c>
      <c r="J19" s="65">
        <f>VLOOKUP($A19,'Return Data'!$B$7:$R$2843,13,0)</f>
        <v>54.4405</v>
      </c>
      <c r="K19" s="66">
        <f t="shared" si="3"/>
        <v>11</v>
      </c>
      <c r="L19" s="65">
        <f>VLOOKUP($A19,'Return Data'!$B$7:$R$2843,17,0)</f>
        <v>19.952200000000001</v>
      </c>
      <c r="M19" s="66">
        <f t="shared" si="4"/>
        <v>2</v>
      </c>
      <c r="N19" s="65">
        <f>VLOOKUP($A19,'Return Data'!$B$7:$R$2843,14,0)</f>
        <v>14.190099999999999</v>
      </c>
      <c r="O19" s="66">
        <f t="shared" si="5"/>
        <v>6</v>
      </c>
      <c r="P19" s="65">
        <f>VLOOKUP($A19,'Return Data'!$B$7:$R$2843,15,0)</f>
        <v>12.8223</v>
      </c>
      <c r="Q19" s="66">
        <f t="shared" si="6"/>
        <v>14</v>
      </c>
      <c r="R19" s="65">
        <f>VLOOKUP($A19,'Return Data'!$B$7:$R$2843,16,0)</f>
        <v>14.667899999999999</v>
      </c>
      <c r="S19" s="67">
        <f t="shared" si="7"/>
        <v>12</v>
      </c>
    </row>
    <row r="20" spans="1:19" x14ac:dyDescent="0.3">
      <c r="A20" s="63" t="s">
        <v>975</v>
      </c>
      <c r="B20" s="64">
        <f>VLOOKUP($A20,'Return Data'!$B$7:$R$2843,3,0)</f>
        <v>44368</v>
      </c>
      <c r="C20" s="65">
        <f>VLOOKUP($A20,'Return Data'!$B$7:$R$2843,4,0)</f>
        <v>44.28</v>
      </c>
      <c r="D20" s="65">
        <f>VLOOKUP($A20,'Return Data'!$B$7:$R$2843,10,0)</f>
        <v>6.6730999999999998</v>
      </c>
      <c r="E20" s="66">
        <f t="shared" si="0"/>
        <v>22</v>
      </c>
      <c r="F20" s="65">
        <f>VLOOKUP($A20,'Return Data'!$B$7:$R$2843,11,0)</f>
        <v>16.4038</v>
      </c>
      <c r="G20" s="66">
        <f t="shared" si="1"/>
        <v>23</v>
      </c>
      <c r="H20" s="65">
        <f>VLOOKUP($A20,'Return Data'!$B$7:$R$2843,12,0)</f>
        <v>31.785699999999999</v>
      </c>
      <c r="I20" s="66">
        <f t="shared" si="2"/>
        <v>28</v>
      </c>
      <c r="J20" s="65">
        <f>VLOOKUP($A20,'Return Data'!$B$7:$R$2843,13,0)</f>
        <v>46.914400000000001</v>
      </c>
      <c r="K20" s="66">
        <f t="shared" si="3"/>
        <v>23</v>
      </c>
      <c r="L20" s="65">
        <f>VLOOKUP($A20,'Return Data'!$B$7:$R$2843,17,0)</f>
        <v>16.3962</v>
      </c>
      <c r="M20" s="66">
        <f t="shared" si="4"/>
        <v>13</v>
      </c>
      <c r="N20" s="65">
        <f>VLOOKUP($A20,'Return Data'!$B$7:$R$2843,14,0)</f>
        <v>12.0428</v>
      </c>
      <c r="O20" s="66">
        <f t="shared" si="5"/>
        <v>20</v>
      </c>
      <c r="P20" s="65">
        <f>VLOOKUP($A20,'Return Data'!$B$7:$R$2843,15,0)</f>
        <v>13.420299999999999</v>
      </c>
      <c r="Q20" s="66">
        <f t="shared" si="6"/>
        <v>10</v>
      </c>
      <c r="R20" s="65">
        <f>VLOOKUP($A20,'Return Data'!$B$7:$R$2843,16,0)</f>
        <v>10.3964</v>
      </c>
      <c r="S20" s="67">
        <f t="shared" si="7"/>
        <v>23</v>
      </c>
    </row>
    <row r="21" spans="1:19" x14ac:dyDescent="0.3">
      <c r="A21" s="63" t="s">
        <v>976</v>
      </c>
      <c r="B21" s="64">
        <f>VLOOKUP($A21,'Return Data'!$B$7:$R$2843,3,0)</f>
        <v>44368</v>
      </c>
      <c r="C21" s="65">
        <f>VLOOKUP($A21,'Return Data'!$B$7:$R$2843,4,0)</f>
        <v>26.22</v>
      </c>
      <c r="D21" s="65">
        <f>VLOOKUP($A21,'Return Data'!$B$7:$R$2843,10,0)</f>
        <v>5.4706000000000001</v>
      </c>
      <c r="E21" s="66">
        <f t="shared" si="0"/>
        <v>28</v>
      </c>
      <c r="F21" s="65">
        <f>VLOOKUP($A21,'Return Data'!$B$7:$R$2843,11,0)</f>
        <v>9.2044999999999995</v>
      </c>
      <c r="G21" s="66">
        <f t="shared" si="1"/>
        <v>29</v>
      </c>
      <c r="H21" s="65">
        <f>VLOOKUP($A21,'Return Data'!$B$7:$R$2843,12,0)</f>
        <v>31.957699999999999</v>
      </c>
      <c r="I21" s="66">
        <f t="shared" si="2"/>
        <v>27</v>
      </c>
      <c r="J21" s="65">
        <f>VLOOKUP($A21,'Return Data'!$B$7:$R$2843,13,0)</f>
        <v>42.268000000000001</v>
      </c>
      <c r="K21" s="66">
        <f t="shared" si="3"/>
        <v>28</v>
      </c>
      <c r="L21" s="65">
        <f>VLOOKUP($A21,'Return Data'!$B$7:$R$2843,17,0)</f>
        <v>10.212999999999999</v>
      </c>
      <c r="M21" s="66">
        <f t="shared" si="4"/>
        <v>29</v>
      </c>
      <c r="N21" s="65">
        <f>VLOOKUP($A21,'Return Data'!$B$7:$R$2843,14,0)</f>
        <v>9.4008000000000003</v>
      </c>
      <c r="O21" s="66">
        <f t="shared" si="5"/>
        <v>28</v>
      </c>
      <c r="P21" s="65">
        <f>VLOOKUP($A21,'Return Data'!$B$7:$R$2843,15,0)</f>
        <v>11.485300000000001</v>
      </c>
      <c r="Q21" s="66">
        <f t="shared" si="6"/>
        <v>25</v>
      </c>
      <c r="R21" s="65">
        <f>VLOOKUP($A21,'Return Data'!$B$7:$R$2843,16,0)</f>
        <v>10.838800000000001</v>
      </c>
      <c r="S21" s="67">
        <f t="shared" si="7"/>
        <v>22</v>
      </c>
    </row>
    <row r="22" spans="1:19" x14ac:dyDescent="0.3">
      <c r="A22" s="63" t="s">
        <v>978</v>
      </c>
      <c r="B22" s="64">
        <f>VLOOKUP($A22,'Return Data'!$B$7:$R$2843,3,0)</f>
        <v>44368</v>
      </c>
      <c r="C22" s="65">
        <f>VLOOKUP($A22,'Return Data'!$B$7:$R$2843,4,0)</f>
        <v>38.590000000000003</v>
      </c>
      <c r="D22" s="65">
        <f>VLOOKUP($A22,'Return Data'!$B$7:$R$2843,10,0)</f>
        <v>8.9497</v>
      </c>
      <c r="E22" s="66">
        <f t="shared" si="0"/>
        <v>5</v>
      </c>
      <c r="F22" s="65">
        <f>VLOOKUP($A22,'Return Data'!$B$7:$R$2843,11,0)</f>
        <v>19.104900000000001</v>
      </c>
      <c r="G22" s="66">
        <f t="shared" si="1"/>
        <v>15</v>
      </c>
      <c r="H22" s="65">
        <f>VLOOKUP($A22,'Return Data'!$B$7:$R$2843,12,0)</f>
        <v>33.8536</v>
      </c>
      <c r="I22" s="66">
        <f t="shared" si="2"/>
        <v>25</v>
      </c>
      <c r="J22" s="65">
        <f>VLOOKUP($A22,'Return Data'!$B$7:$R$2843,13,0)</f>
        <v>46.507199999999997</v>
      </c>
      <c r="K22" s="66">
        <f t="shared" si="3"/>
        <v>25</v>
      </c>
      <c r="L22" s="65">
        <f>VLOOKUP($A22,'Return Data'!$B$7:$R$2843,17,0)</f>
        <v>15.9132</v>
      </c>
      <c r="M22" s="66">
        <f t="shared" si="4"/>
        <v>19</v>
      </c>
      <c r="N22" s="65">
        <f>VLOOKUP($A22,'Return Data'!$B$7:$R$2843,14,0)</f>
        <v>11.5273</v>
      </c>
      <c r="O22" s="66">
        <f t="shared" si="5"/>
        <v>23</v>
      </c>
      <c r="P22" s="65">
        <f>VLOOKUP($A22,'Return Data'!$B$7:$R$2843,15,0)</f>
        <v>12.581899999999999</v>
      </c>
      <c r="Q22" s="66">
        <f t="shared" si="6"/>
        <v>20</v>
      </c>
      <c r="R22" s="65">
        <f>VLOOKUP($A22,'Return Data'!$B$7:$R$2843,16,0)</f>
        <v>12.0802</v>
      </c>
      <c r="S22" s="67">
        <f t="shared" si="7"/>
        <v>19</v>
      </c>
    </row>
    <row r="23" spans="1:19" x14ac:dyDescent="0.3">
      <c r="A23" s="63" t="s">
        <v>980</v>
      </c>
      <c r="B23" s="64">
        <f>VLOOKUP($A23,'Return Data'!$B$7:$R$2843,3,0)</f>
        <v>44368</v>
      </c>
      <c r="C23" s="65">
        <f>VLOOKUP($A23,'Return Data'!$B$7:$R$2843,4,0)</f>
        <v>87.650199999999998</v>
      </c>
      <c r="D23" s="65">
        <f>VLOOKUP($A23,'Return Data'!$B$7:$R$2843,10,0)</f>
        <v>5.4992999999999999</v>
      </c>
      <c r="E23" s="66">
        <f t="shared" si="0"/>
        <v>27</v>
      </c>
      <c r="F23" s="65">
        <f>VLOOKUP($A23,'Return Data'!$B$7:$R$2843,11,0)</f>
        <v>12.4626</v>
      </c>
      <c r="G23" s="66">
        <f t="shared" si="1"/>
        <v>28</v>
      </c>
      <c r="H23" s="65">
        <f>VLOOKUP($A23,'Return Data'!$B$7:$R$2843,12,0)</f>
        <v>25.915199999999999</v>
      </c>
      <c r="I23" s="66">
        <f t="shared" si="2"/>
        <v>29</v>
      </c>
      <c r="J23" s="65">
        <f>VLOOKUP($A23,'Return Data'!$B$7:$R$2843,13,0)</f>
        <v>34.134700000000002</v>
      </c>
      <c r="K23" s="66">
        <f t="shared" si="3"/>
        <v>29</v>
      </c>
      <c r="L23" s="65">
        <f>VLOOKUP($A23,'Return Data'!$B$7:$R$2843,17,0)</f>
        <v>14.7021</v>
      </c>
      <c r="M23" s="66">
        <f t="shared" si="4"/>
        <v>23</v>
      </c>
      <c r="N23" s="65">
        <f>VLOOKUP($A23,'Return Data'!$B$7:$R$2843,14,0)</f>
        <v>10.757999999999999</v>
      </c>
      <c r="O23" s="66">
        <f t="shared" si="5"/>
        <v>26</v>
      </c>
      <c r="P23" s="65">
        <f>VLOOKUP($A23,'Return Data'!$B$7:$R$2843,15,0)</f>
        <v>10.2332</v>
      </c>
      <c r="Q23" s="66">
        <f t="shared" si="6"/>
        <v>26</v>
      </c>
      <c r="R23" s="65">
        <f>VLOOKUP($A23,'Return Data'!$B$7:$R$2843,16,0)</f>
        <v>8.6242000000000001</v>
      </c>
      <c r="S23" s="67">
        <f t="shared" si="7"/>
        <v>28</v>
      </c>
    </row>
    <row r="24" spans="1:19" x14ac:dyDescent="0.3">
      <c r="A24" s="63" t="s">
        <v>1913</v>
      </c>
      <c r="B24" s="64">
        <f>VLOOKUP($A24,'Return Data'!$B$7:$R$2843,3,0)</f>
        <v>44368</v>
      </c>
      <c r="C24" s="65">
        <f>VLOOKUP($A24,'Return Data'!$B$7:$R$2843,4,0)</f>
        <v>339.27100000000002</v>
      </c>
      <c r="D24" s="65">
        <f>VLOOKUP($A24,'Return Data'!$B$7:$R$2843,10,0)</f>
        <v>8.1456</v>
      </c>
      <c r="E24" s="66">
        <f t="shared" si="0"/>
        <v>11</v>
      </c>
      <c r="F24" s="65">
        <f>VLOOKUP($A24,'Return Data'!$B$7:$R$2843,11,0)</f>
        <v>21.113700000000001</v>
      </c>
      <c r="G24" s="66">
        <f t="shared" si="1"/>
        <v>8</v>
      </c>
      <c r="H24" s="65">
        <f>VLOOKUP($A24,'Return Data'!$B$7:$R$2843,12,0)</f>
        <v>41.050800000000002</v>
      </c>
      <c r="I24" s="66">
        <f t="shared" si="2"/>
        <v>10</v>
      </c>
      <c r="J24" s="65">
        <f>VLOOKUP($A24,'Return Data'!$B$7:$R$2843,13,0)</f>
        <v>57.096800000000002</v>
      </c>
      <c r="K24" s="66">
        <f t="shared" si="3"/>
        <v>3</v>
      </c>
      <c r="L24" s="65">
        <f>VLOOKUP($A24,'Return Data'!$B$7:$R$2843,17,0)</f>
        <v>19.882400000000001</v>
      </c>
      <c r="M24" s="66">
        <f t="shared" si="4"/>
        <v>3</v>
      </c>
      <c r="N24" s="65">
        <f>VLOOKUP($A24,'Return Data'!$B$7:$R$2843,14,0)</f>
        <v>15.166700000000001</v>
      </c>
      <c r="O24" s="66">
        <f t="shared" si="5"/>
        <v>3</v>
      </c>
      <c r="P24" s="65">
        <f>VLOOKUP($A24,'Return Data'!$B$7:$R$2843,15,0)</f>
        <v>14.0045</v>
      </c>
      <c r="Q24" s="66">
        <f t="shared" si="6"/>
        <v>7</v>
      </c>
      <c r="R24" s="65">
        <f>VLOOKUP($A24,'Return Data'!$B$7:$R$2843,16,0)</f>
        <v>19.9115</v>
      </c>
      <c r="S24" s="67">
        <f t="shared" si="7"/>
        <v>2</v>
      </c>
    </row>
    <row r="25" spans="1:19" x14ac:dyDescent="0.3">
      <c r="A25" s="63" t="s">
        <v>983</v>
      </c>
      <c r="B25" s="64">
        <f>VLOOKUP($A25,'Return Data'!$B$7:$R$2843,3,0)</f>
        <v>44368</v>
      </c>
      <c r="C25" s="65">
        <f>VLOOKUP($A25,'Return Data'!$B$7:$R$2843,4,0)</f>
        <v>36.787999999999997</v>
      </c>
      <c r="D25" s="65">
        <f>VLOOKUP($A25,'Return Data'!$B$7:$R$2843,10,0)</f>
        <v>7.6837999999999997</v>
      </c>
      <c r="E25" s="66">
        <f t="shared" si="0"/>
        <v>17</v>
      </c>
      <c r="F25" s="65">
        <f>VLOOKUP($A25,'Return Data'!$B$7:$R$2843,11,0)</f>
        <v>18.259</v>
      </c>
      <c r="G25" s="66">
        <f t="shared" si="1"/>
        <v>18</v>
      </c>
      <c r="H25" s="65">
        <f>VLOOKUP($A25,'Return Data'!$B$7:$R$2843,12,0)</f>
        <v>36.2468</v>
      </c>
      <c r="I25" s="66">
        <f t="shared" si="2"/>
        <v>23</v>
      </c>
      <c r="J25" s="65">
        <f>VLOOKUP($A25,'Return Data'!$B$7:$R$2843,13,0)</f>
        <v>49.782200000000003</v>
      </c>
      <c r="K25" s="66">
        <f t="shared" si="3"/>
        <v>18</v>
      </c>
      <c r="L25" s="65">
        <f>VLOOKUP($A25,'Return Data'!$B$7:$R$2843,17,0)</f>
        <v>14.831799999999999</v>
      </c>
      <c r="M25" s="66">
        <f t="shared" si="4"/>
        <v>22</v>
      </c>
      <c r="N25" s="65">
        <f>VLOOKUP($A25,'Return Data'!$B$7:$R$2843,14,0)</f>
        <v>12.6995</v>
      </c>
      <c r="O25" s="66">
        <f t="shared" si="5"/>
        <v>16</v>
      </c>
      <c r="P25" s="65">
        <f>VLOOKUP($A25,'Return Data'!$B$7:$R$2843,15,0)</f>
        <v>12.6351</v>
      </c>
      <c r="Q25" s="66">
        <f t="shared" si="6"/>
        <v>19</v>
      </c>
      <c r="R25" s="65">
        <f>VLOOKUP($A25,'Return Data'!$B$7:$R$2843,16,0)</f>
        <v>9.9966000000000008</v>
      </c>
      <c r="S25" s="67">
        <f t="shared" si="7"/>
        <v>26</v>
      </c>
    </row>
    <row r="26" spans="1:19" x14ac:dyDescent="0.3">
      <c r="A26" s="63" t="s">
        <v>984</v>
      </c>
      <c r="B26" s="64">
        <f>VLOOKUP($A26,'Return Data'!$B$7:$R$2843,3,0)</f>
        <v>44368</v>
      </c>
      <c r="C26" s="65">
        <f>VLOOKUP($A26,'Return Data'!$B$7:$R$2843,4,0)</f>
        <v>40.5934080298575</v>
      </c>
      <c r="D26" s="65">
        <f>VLOOKUP($A26,'Return Data'!$B$7:$R$2843,10,0)</f>
        <v>7.9236000000000004</v>
      </c>
      <c r="E26" s="66">
        <f t="shared" si="0"/>
        <v>13</v>
      </c>
      <c r="F26" s="65">
        <f>VLOOKUP($A26,'Return Data'!$B$7:$R$2843,11,0)</f>
        <v>14.4298</v>
      </c>
      <c r="G26" s="66">
        <f t="shared" si="1"/>
        <v>26</v>
      </c>
      <c r="H26" s="65">
        <f>VLOOKUP($A26,'Return Data'!$B$7:$R$2843,12,0)</f>
        <v>37.968400000000003</v>
      </c>
      <c r="I26" s="66">
        <f t="shared" si="2"/>
        <v>19</v>
      </c>
      <c r="J26" s="65">
        <f>VLOOKUP($A26,'Return Data'!$B$7:$R$2843,13,0)</f>
        <v>46.483800000000002</v>
      </c>
      <c r="K26" s="66">
        <f t="shared" si="3"/>
        <v>26</v>
      </c>
      <c r="L26" s="65">
        <f>VLOOKUP($A26,'Return Data'!$B$7:$R$2843,17,0)</f>
        <v>16.029499999999999</v>
      </c>
      <c r="M26" s="66">
        <f t="shared" si="4"/>
        <v>17</v>
      </c>
      <c r="N26" s="65">
        <f>VLOOKUP($A26,'Return Data'!$B$7:$R$2843,14,0)</f>
        <v>13.2834</v>
      </c>
      <c r="O26" s="66">
        <f t="shared" si="5"/>
        <v>8</v>
      </c>
      <c r="P26" s="65">
        <f>VLOOKUP($A26,'Return Data'!$B$7:$R$2843,15,0)</f>
        <v>12.7798</v>
      </c>
      <c r="Q26" s="66">
        <f t="shared" si="6"/>
        <v>15</v>
      </c>
      <c r="R26" s="65">
        <f>VLOOKUP($A26,'Return Data'!$B$7:$R$2843,16,0)</f>
        <v>10.275700000000001</v>
      </c>
      <c r="S26" s="67">
        <f t="shared" si="7"/>
        <v>24</v>
      </c>
    </row>
    <row r="27" spans="1:19" x14ac:dyDescent="0.3">
      <c r="A27" s="63" t="s">
        <v>987</v>
      </c>
      <c r="B27" s="64">
        <f>VLOOKUP($A27,'Return Data'!$B$7:$R$2843,3,0)</f>
        <v>44368</v>
      </c>
      <c r="C27" s="65">
        <f>VLOOKUP($A27,'Return Data'!$B$7:$R$2843,4,0)</f>
        <v>14.1937</v>
      </c>
      <c r="D27" s="65">
        <f>VLOOKUP($A27,'Return Data'!$B$7:$R$2843,10,0)</f>
        <v>9.0850000000000009</v>
      </c>
      <c r="E27" s="66">
        <f t="shared" si="0"/>
        <v>3</v>
      </c>
      <c r="F27" s="65">
        <f>VLOOKUP($A27,'Return Data'!$B$7:$R$2843,11,0)</f>
        <v>23.552399999999999</v>
      </c>
      <c r="G27" s="66">
        <f t="shared" si="1"/>
        <v>5</v>
      </c>
      <c r="H27" s="65">
        <f>VLOOKUP($A27,'Return Data'!$B$7:$R$2843,12,0)</f>
        <v>45.952100000000002</v>
      </c>
      <c r="I27" s="66">
        <f t="shared" si="2"/>
        <v>4</v>
      </c>
      <c r="J27" s="65">
        <f>VLOOKUP($A27,'Return Data'!$B$7:$R$2843,13,0)</f>
        <v>55.242899999999999</v>
      </c>
      <c r="K27" s="66">
        <f t="shared" si="3"/>
        <v>6</v>
      </c>
      <c r="L27" s="65">
        <f>VLOOKUP($A27,'Return Data'!$B$7:$R$2843,17,0)</f>
        <v>18.419</v>
      </c>
      <c r="M27" s="66">
        <f t="shared" si="4"/>
        <v>7</v>
      </c>
      <c r="N27" s="65"/>
      <c r="O27" s="66"/>
      <c r="P27" s="65"/>
      <c r="Q27" s="66"/>
      <c r="R27" s="65">
        <f>VLOOKUP($A27,'Return Data'!$B$7:$R$2843,16,0)</f>
        <v>16.671900000000001</v>
      </c>
      <c r="S27" s="67">
        <f t="shared" si="7"/>
        <v>9</v>
      </c>
    </row>
    <row r="28" spans="1:19" x14ac:dyDescent="0.3">
      <c r="A28" s="63" t="s">
        <v>989</v>
      </c>
      <c r="B28" s="64">
        <f>VLOOKUP($A28,'Return Data'!$B$7:$R$2843,3,0)</f>
        <v>44368</v>
      </c>
      <c r="C28" s="65">
        <f>VLOOKUP($A28,'Return Data'!$B$7:$R$2843,4,0)</f>
        <v>70.61</v>
      </c>
      <c r="D28" s="65">
        <f>VLOOKUP($A28,'Return Data'!$B$7:$R$2843,10,0)</f>
        <v>7.7587999999999999</v>
      </c>
      <c r="E28" s="66">
        <f t="shared" si="0"/>
        <v>16</v>
      </c>
      <c r="F28" s="65">
        <f>VLOOKUP($A28,'Return Data'!$B$7:$R$2843,11,0)</f>
        <v>19.889299999999999</v>
      </c>
      <c r="G28" s="66">
        <f t="shared" si="1"/>
        <v>10</v>
      </c>
      <c r="H28" s="65">
        <f>VLOOKUP($A28,'Return Data'!$B$7:$R$2843,12,0)</f>
        <v>37.7864</v>
      </c>
      <c r="I28" s="66">
        <f t="shared" si="2"/>
        <v>20</v>
      </c>
      <c r="J28" s="65">
        <f>VLOOKUP($A28,'Return Data'!$B$7:$R$2843,13,0)</f>
        <v>53.790900000000001</v>
      </c>
      <c r="K28" s="66">
        <f t="shared" si="3"/>
        <v>12</v>
      </c>
      <c r="L28" s="65">
        <f>VLOOKUP($A28,'Return Data'!$B$7:$R$2843,17,0)</f>
        <v>16.9574</v>
      </c>
      <c r="M28" s="66">
        <f t="shared" si="4"/>
        <v>9</v>
      </c>
      <c r="N28" s="65">
        <f>VLOOKUP($A28,'Return Data'!$B$7:$R$2843,14,0)</f>
        <v>14.669700000000001</v>
      </c>
      <c r="O28" s="66">
        <f t="shared" ref="O28:O36" si="8">RANK(N28,N$8:N$36,0)</f>
        <v>4</v>
      </c>
      <c r="P28" s="65">
        <f>VLOOKUP($A28,'Return Data'!$B$7:$R$2843,15,0)</f>
        <v>16.100100000000001</v>
      </c>
      <c r="Q28" s="66">
        <f t="shared" ref="Q28:Q36" si="9">RANK(P28,P$8:P$36,0)</f>
        <v>3</v>
      </c>
      <c r="R28" s="65">
        <f>VLOOKUP($A28,'Return Data'!$B$7:$R$2843,16,0)</f>
        <v>15.9315</v>
      </c>
      <c r="S28" s="67">
        <f t="shared" si="7"/>
        <v>11</v>
      </c>
    </row>
    <row r="29" spans="1:19" x14ac:dyDescent="0.3">
      <c r="A29" s="63" t="s">
        <v>2023</v>
      </c>
      <c r="B29" s="64">
        <f>VLOOKUP($A29,'Return Data'!$B$7:$R$2843,3,0)</f>
        <v>44368</v>
      </c>
      <c r="C29" s="65">
        <f>VLOOKUP($A29,'Return Data'!$B$7:$R$2843,4,0)</f>
        <v>31.1464</v>
      </c>
      <c r="D29" s="65">
        <f>VLOOKUP($A29,'Return Data'!$B$7:$R$2843,10,0)</f>
        <v>8.1250999999999998</v>
      </c>
      <c r="E29" s="66">
        <f t="shared" si="0"/>
        <v>12</v>
      </c>
      <c r="F29" s="65">
        <f>VLOOKUP($A29,'Return Data'!$B$7:$R$2843,11,0)</f>
        <v>21.116800000000001</v>
      </c>
      <c r="G29" s="66">
        <f t="shared" si="1"/>
        <v>7</v>
      </c>
      <c r="H29" s="65">
        <f>VLOOKUP($A29,'Return Data'!$B$7:$R$2843,12,0)</f>
        <v>40.077599999999997</v>
      </c>
      <c r="I29" s="66">
        <f t="shared" si="2"/>
        <v>12</v>
      </c>
      <c r="J29" s="65">
        <f>VLOOKUP($A29,'Return Data'!$B$7:$R$2843,13,0)</f>
        <v>51.422499999999999</v>
      </c>
      <c r="K29" s="66">
        <f t="shared" si="3"/>
        <v>15</v>
      </c>
      <c r="L29" s="65">
        <f>VLOOKUP($A29,'Return Data'!$B$7:$R$2843,17,0)</f>
        <v>15.7287</v>
      </c>
      <c r="M29" s="66">
        <f t="shared" si="4"/>
        <v>21</v>
      </c>
      <c r="N29" s="65">
        <f>VLOOKUP($A29,'Return Data'!$B$7:$R$2843,14,0)</f>
        <v>12.0101</v>
      </c>
      <c r="O29" s="66">
        <f t="shared" si="8"/>
        <v>21</v>
      </c>
      <c r="P29" s="65">
        <f>VLOOKUP($A29,'Return Data'!$B$7:$R$2843,15,0)</f>
        <v>12.45</v>
      </c>
      <c r="Q29" s="66">
        <f t="shared" si="9"/>
        <v>22</v>
      </c>
      <c r="R29" s="65">
        <f>VLOOKUP($A29,'Return Data'!$B$7:$R$2843,16,0)</f>
        <v>12.375999999999999</v>
      </c>
      <c r="S29" s="67">
        <f t="shared" si="7"/>
        <v>18</v>
      </c>
    </row>
    <row r="30" spans="1:19" x14ac:dyDescent="0.3">
      <c r="A30" s="63" t="s">
        <v>990</v>
      </c>
      <c r="B30" s="64">
        <f>VLOOKUP($A30,'Return Data'!$B$7:$R$2843,3,0)</f>
        <v>44368</v>
      </c>
      <c r="C30" s="65">
        <f>VLOOKUP($A30,'Return Data'!$B$7:$R$2843,4,0)</f>
        <v>44.0548</v>
      </c>
      <c r="D30" s="65">
        <f>VLOOKUP($A30,'Return Data'!$B$7:$R$2843,10,0)</f>
        <v>8.2329000000000008</v>
      </c>
      <c r="E30" s="66">
        <f t="shared" si="0"/>
        <v>10</v>
      </c>
      <c r="F30" s="65">
        <f>VLOOKUP($A30,'Return Data'!$B$7:$R$2843,11,0)</f>
        <v>24.170400000000001</v>
      </c>
      <c r="G30" s="66">
        <f t="shared" si="1"/>
        <v>3</v>
      </c>
      <c r="H30" s="65">
        <f>VLOOKUP($A30,'Return Data'!$B$7:$R$2843,12,0)</f>
        <v>46.5289</v>
      </c>
      <c r="I30" s="66">
        <f t="shared" si="2"/>
        <v>2</v>
      </c>
      <c r="J30" s="65">
        <f>VLOOKUP($A30,'Return Data'!$B$7:$R$2843,13,0)</f>
        <v>57.811399999999999</v>
      </c>
      <c r="K30" s="66">
        <f t="shared" si="3"/>
        <v>2</v>
      </c>
      <c r="L30" s="65">
        <f>VLOOKUP($A30,'Return Data'!$B$7:$R$2843,17,0)</f>
        <v>11.850300000000001</v>
      </c>
      <c r="M30" s="66">
        <f t="shared" si="4"/>
        <v>27</v>
      </c>
      <c r="N30" s="65">
        <f>VLOOKUP($A30,'Return Data'!$B$7:$R$2843,14,0)</f>
        <v>11.305999999999999</v>
      </c>
      <c r="O30" s="66">
        <f t="shared" si="8"/>
        <v>24</v>
      </c>
      <c r="P30" s="65">
        <f>VLOOKUP($A30,'Return Data'!$B$7:$R$2843,15,0)</f>
        <v>13.4862</v>
      </c>
      <c r="Q30" s="66">
        <f t="shared" si="9"/>
        <v>9</v>
      </c>
      <c r="R30" s="65">
        <f>VLOOKUP($A30,'Return Data'!$B$7:$R$2843,16,0)</f>
        <v>11.275399999999999</v>
      </c>
      <c r="S30" s="67">
        <f t="shared" si="7"/>
        <v>21</v>
      </c>
    </row>
    <row r="31" spans="1:19" x14ac:dyDescent="0.3">
      <c r="A31" s="63" t="s">
        <v>992</v>
      </c>
      <c r="B31" s="64">
        <f>VLOOKUP($A31,'Return Data'!$B$7:$R$2843,3,0)</f>
        <v>44368</v>
      </c>
      <c r="C31" s="65">
        <f>VLOOKUP($A31,'Return Data'!$B$7:$R$2843,4,0)</f>
        <v>231.54</v>
      </c>
      <c r="D31" s="65">
        <f>VLOOKUP($A31,'Return Data'!$B$7:$R$2843,10,0)</f>
        <v>9.3407999999999998</v>
      </c>
      <c r="E31" s="66">
        <f t="shared" si="0"/>
        <v>2</v>
      </c>
      <c r="F31" s="65">
        <f>VLOOKUP($A31,'Return Data'!$B$7:$R$2843,11,0)</f>
        <v>19.801300000000001</v>
      </c>
      <c r="G31" s="66">
        <f t="shared" si="1"/>
        <v>11</v>
      </c>
      <c r="H31" s="65">
        <f>VLOOKUP($A31,'Return Data'!$B$7:$R$2843,12,0)</f>
        <v>38.846200000000003</v>
      </c>
      <c r="I31" s="66">
        <f t="shared" si="2"/>
        <v>16</v>
      </c>
      <c r="J31" s="65">
        <f>VLOOKUP($A31,'Return Data'!$B$7:$R$2843,13,0)</f>
        <v>54.504199999999997</v>
      </c>
      <c r="K31" s="66">
        <f t="shared" si="3"/>
        <v>10</v>
      </c>
      <c r="L31" s="65">
        <f>VLOOKUP($A31,'Return Data'!$B$7:$R$2843,17,0)</f>
        <v>16.288</v>
      </c>
      <c r="M31" s="66">
        <f t="shared" si="4"/>
        <v>14</v>
      </c>
      <c r="N31" s="65">
        <f>VLOOKUP($A31,'Return Data'!$B$7:$R$2843,14,0)</f>
        <v>13.1447</v>
      </c>
      <c r="O31" s="66">
        <f t="shared" si="8"/>
        <v>9</v>
      </c>
      <c r="P31" s="65">
        <f>VLOOKUP($A31,'Return Data'!$B$7:$R$2843,15,0)</f>
        <v>12.7142</v>
      </c>
      <c r="Q31" s="66">
        <f t="shared" si="9"/>
        <v>17</v>
      </c>
      <c r="R31" s="65">
        <f>VLOOKUP($A31,'Return Data'!$B$7:$R$2843,16,0)</f>
        <v>18.6188</v>
      </c>
      <c r="S31" s="67">
        <f t="shared" si="7"/>
        <v>8</v>
      </c>
    </row>
    <row r="32" spans="1:19" x14ac:dyDescent="0.3">
      <c r="A32" s="63" t="s">
        <v>995</v>
      </c>
      <c r="B32" s="64">
        <f>VLOOKUP($A32,'Return Data'!$B$7:$R$2843,3,0)</f>
        <v>44368</v>
      </c>
      <c r="C32" s="65">
        <f>VLOOKUP($A32,'Return Data'!$B$7:$R$2843,4,0)</f>
        <v>54.6267</v>
      </c>
      <c r="D32" s="65">
        <f>VLOOKUP($A32,'Return Data'!$B$7:$R$2843,10,0)</f>
        <v>5.4629000000000003</v>
      </c>
      <c r="E32" s="66">
        <f t="shared" si="0"/>
        <v>29</v>
      </c>
      <c r="F32" s="65">
        <f>VLOOKUP($A32,'Return Data'!$B$7:$R$2843,11,0)</f>
        <v>19.273099999999999</v>
      </c>
      <c r="G32" s="66">
        <f t="shared" si="1"/>
        <v>14</v>
      </c>
      <c r="H32" s="65">
        <f>VLOOKUP($A32,'Return Data'!$B$7:$R$2843,12,0)</f>
        <v>42.858199999999997</v>
      </c>
      <c r="I32" s="66">
        <f t="shared" si="2"/>
        <v>6</v>
      </c>
      <c r="J32" s="65">
        <f>VLOOKUP($A32,'Return Data'!$B$7:$R$2843,13,0)</f>
        <v>55.845599999999997</v>
      </c>
      <c r="K32" s="66">
        <f t="shared" si="3"/>
        <v>4</v>
      </c>
      <c r="L32" s="65">
        <f>VLOOKUP($A32,'Return Data'!$B$7:$R$2843,17,0)</f>
        <v>16.793099999999999</v>
      </c>
      <c r="M32" s="66">
        <f t="shared" si="4"/>
        <v>10</v>
      </c>
      <c r="N32" s="65">
        <f>VLOOKUP($A32,'Return Data'!$B$7:$R$2843,14,0)</f>
        <v>12.8508</v>
      </c>
      <c r="O32" s="66">
        <f t="shared" si="8"/>
        <v>12</v>
      </c>
      <c r="P32" s="65">
        <f>VLOOKUP($A32,'Return Data'!$B$7:$R$2843,15,0)</f>
        <v>12.778</v>
      </c>
      <c r="Q32" s="66">
        <f t="shared" si="9"/>
        <v>16</v>
      </c>
      <c r="R32" s="65">
        <f>VLOOKUP($A32,'Return Data'!$B$7:$R$2843,16,0)</f>
        <v>11.634499999999999</v>
      </c>
      <c r="S32" s="67">
        <f t="shared" si="7"/>
        <v>20</v>
      </c>
    </row>
    <row r="33" spans="1:19" x14ac:dyDescent="0.3">
      <c r="A33" s="63" t="s">
        <v>996</v>
      </c>
      <c r="B33" s="64">
        <f>VLOOKUP($A33,'Return Data'!$B$7:$R$2843,3,0)</f>
        <v>44368</v>
      </c>
      <c r="C33" s="65">
        <f>VLOOKUP($A33,'Return Data'!$B$7:$R$2843,4,0)</f>
        <v>650.881763091587</v>
      </c>
      <c r="D33" s="65">
        <f>VLOOKUP($A33,'Return Data'!$B$7:$R$2843,10,0)</f>
        <v>8.5085999999999995</v>
      </c>
      <c r="E33" s="66">
        <f t="shared" si="0"/>
        <v>8</v>
      </c>
      <c r="F33" s="65">
        <f>VLOOKUP($A33,'Return Data'!$B$7:$R$2843,11,0)</f>
        <v>25.352699999999999</v>
      </c>
      <c r="G33" s="66">
        <f t="shared" si="1"/>
        <v>2</v>
      </c>
      <c r="H33" s="65">
        <f>VLOOKUP($A33,'Return Data'!$B$7:$R$2843,12,0)</f>
        <v>44.773600000000002</v>
      </c>
      <c r="I33" s="66">
        <f t="shared" si="2"/>
        <v>5</v>
      </c>
      <c r="J33" s="65">
        <f>VLOOKUP($A33,'Return Data'!$B$7:$R$2843,13,0)</f>
        <v>55.839100000000002</v>
      </c>
      <c r="K33" s="66">
        <f t="shared" si="3"/>
        <v>5</v>
      </c>
      <c r="L33" s="65">
        <f>VLOOKUP($A33,'Return Data'!$B$7:$R$2843,17,0)</f>
        <v>14.2622</v>
      </c>
      <c r="M33" s="66">
        <f t="shared" si="4"/>
        <v>24</v>
      </c>
      <c r="N33" s="65">
        <f>VLOOKUP($A33,'Return Data'!$B$7:$R$2843,14,0)</f>
        <v>12.7933</v>
      </c>
      <c r="O33" s="66">
        <f t="shared" si="8"/>
        <v>15</v>
      </c>
      <c r="P33" s="65">
        <f>VLOOKUP($A33,'Return Data'!$B$7:$R$2843,15,0)</f>
        <v>12.459199999999999</v>
      </c>
      <c r="Q33" s="66">
        <f t="shared" si="9"/>
        <v>21</v>
      </c>
      <c r="R33" s="65">
        <f>VLOOKUP($A33,'Return Data'!$B$7:$R$2843,16,0)</f>
        <v>19.776599999999998</v>
      </c>
      <c r="S33" s="67">
        <f t="shared" si="7"/>
        <v>6</v>
      </c>
    </row>
    <row r="34" spans="1:19" x14ac:dyDescent="0.3">
      <c r="A34" s="63" t="s">
        <v>999</v>
      </c>
      <c r="B34" s="64">
        <f>VLOOKUP($A34,'Return Data'!$B$7:$R$2843,3,0)</f>
        <v>44368</v>
      </c>
      <c r="C34" s="65">
        <f>VLOOKUP($A34,'Return Data'!$B$7:$R$2843,4,0)</f>
        <v>126.6</v>
      </c>
      <c r="D34" s="65">
        <f>VLOOKUP($A34,'Return Data'!$B$7:$R$2843,10,0)</f>
        <v>8.5639000000000003</v>
      </c>
      <c r="E34" s="66">
        <f t="shared" si="0"/>
        <v>7</v>
      </c>
      <c r="F34" s="65">
        <f>VLOOKUP($A34,'Return Data'!$B$7:$R$2843,11,0)</f>
        <v>16.417400000000001</v>
      </c>
      <c r="G34" s="66">
        <f t="shared" si="1"/>
        <v>22</v>
      </c>
      <c r="H34" s="65">
        <f>VLOOKUP($A34,'Return Data'!$B$7:$R$2843,12,0)</f>
        <v>33.5443</v>
      </c>
      <c r="I34" s="66">
        <f t="shared" si="2"/>
        <v>26</v>
      </c>
      <c r="J34" s="65">
        <f>VLOOKUP($A34,'Return Data'!$B$7:$R$2843,13,0)</f>
        <v>46.7316</v>
      </c>
      <c r="K34" s="66">
        <f t="shared" si="3"/>
        <v>24</v>
      </c>
      <c r="L34" s="65">
        <f>VLOOKUP($A34,'Return Data'!$B$7:$R$2843,17,0)</f>
        <v>12.6035</v>
      </c>
      <c r="M34" s="66">
        <f t="shared" si="4"/>
        <v>26</v>
      </c>
      <c r="N34" s="65">
        <f>VLOOKUP($A34,'Return Data'!$B$7:$R$2843,14,0)</f>
        <v>10.014799999999999</v>
      </c>
      <c r="O34" s="66">
        <f t="shared" si="8"/>
        <v>27</v>
      </c>
      <c r="P34" s="65">
        <f>VLOOKUP($A34,'Return Data'!$B$7:$R$2843,15,0)</f>
        <v>9.6054999999999993</v>
      </c>
      <c r="Q34" s="66">
        <f t="shared" si="9"/>
        <v>27</v>
      </c>
      <c r="R34" s="65">
        <f>VLOOKUP($A34,'Return Data'!$B$7:$R$2843,16,0)</f>
        <v>10.1214</v>
      </c>
      <c r="S34" s="67">
        <f t="shared" si="7"/>
        <v>25</v>
      </c>
    </row>
    <row r="35" spans="1:19" x14ac:dyDescent="0.3">
      <c r="A35" s="63" t="s">
        <v>1001</v>
      </c>
      <c r="B35" s="64">
        <f>VLOOKUP($A35,'Return Data'!$B$7:$R$2843,3,0)</f>
        <v>44368</v>
      </c>
      <c r="C35" s="65">
        <f>VLOOKUP($A35,'Return Data'!$B$7:$R$2843,4,0)</f>
        <v>14.77</v>
      </c>
      <c r="D35" s="65">
        <f>VLOOKUP($A35,'Return Data'!$B$7:$R$2843,10,0)</f>
        <v>7.6531000000000002</v>
      </c>
      <c r="E35" s="66">
        <f t="shared" si="0"/>
        <v>18</v>
      </c>
      <c r="F35" s="65">
        <f>VLOOKUP($A35,'Return Data'!$B$7:$R$2843,11,0)</f>
        <v>18.444299999999998</v>
      </c>
      <c r="G35" s="66">
        <f t="shared" si="1"/>
        <v>17</v>
      </c>
      <c r="H35" s="65">
        <f>VLOOKUP($A35,'Return Data'!$B$7:$R$2843,12,0)</f>
        <v>39.735100000000003</v>
      </c>
      <c r="I35" s="66">
        <f t="shared" si="2"/>
        <v>13</v>
      </c>
      <c r="J35" s="65">
        <f>VLOOKUP($A35,'Return Data'!$B$7:$R$2843,13,0)</f>
        <v>51.177100000000003</v>
      </c>
      <c r="K35" s="66">
        <f t="shared" si="3"/>
        <v>16</v>
      </c>
      <c r="L35" s="65">
        <f>VLOOKUP($A35,'Return Data'!$B$7:$R$2843,17,0)</f>
        <v>16.2758</v>
      </c>
      <c r="M35" s="66">
        <f t="shared" si="4"/>
        <v>15</v>
      </c>
      <c r="N35" s="65">
        <f>VLOOKUP($A35,'Return Data'!$B$7:$R$2843,14,0)</f>
        <v>12.645200000000001</v>
      </c>
      <c r="O35" s="66">
        <f t="shared" si="8"/>
        <v>18</v>
      </c>
      <c r="P35" s="65">
        <f>VLOOKUP($A35,'Return Data'!$B$7:$R$2843,15,0)</f>
        <v>0</v>
      </c>
      <c r="Q35" s="66">
        <f t="shared" si="9"/>
        <v>28</v>
      </c>
      <c r="R35" s="65">
        <f>VLOOKUP($A35,'Return Data'!$B$7:$R$2843,16,0)</f>
        <v>9.9413</v>
      </c>
      <c r="S35" s="67">
        <f t="shared" si="7"/>
        <v>27</v>
      </c>
    </row>
    <row r="36" spans="1:19" x14ac:dyDescent="0.3">
      <c r="A36" s="63" t="s">
        <v>1920</v>
      </c>
      <c r="B36" s="64">
        <f>VLOOKUP($A36,'Return Data'!$B$7:$R$2843,3,0)</f>
        <v>44368</v>
      </c>
      <c r="C36" s="65">
        <f>VLOOKUP($A36,'Return Data'!$B$7:$R$2843,4,0)</f>
        <v>173.95519999999999</v>
      </c>
      <c r="D36" s="65">
        <f>VLOOKUP($A36,'Return Data'!$B$7:$R$2843,10,0)</f>
        <v>8.4153000000000002</v>
      </c>
      <c r="E36" s="66">
        <f t="shared" si="0"/>
        <v>9</v>
      </c>
      <c r="F36" s="65">
        <f>VLOOKUP($A36,'Return Data'!$B$7:$R$2843,11,0)</f>
        <v>19.790900000000001</v>
      </c>
      <c r="G36" s="66">
        <f t="shared" si="1"/>
        <v>12</v>
      </c>
      <c r="H36" s="65">
        <f>VLOOKUP($A36,'Return Data'!$B$7:$R$2843,12,0)</f>
        <v>41.814599999999999</v>
      </c>
      <c r="I36" s="66">
        <f t="shared" si="2"/>
        <v>8</v>
      </c>
      <c r="J36" s="65">
        <f>VLOOKUP($A36,'Return Data'!$B$7:$R$2843,13,0)</f>
        <v>55.076599999999999</v>
      </c>
      <c r="K36" s="66">
        <f t="shared" si="3"/>
        <v>7</v>
      </c>
      <c r="L36" s="65">
        <f>VLOOKUP($A36,'Return Data'!$B$7:$R$2843,17,0)</f>
        <v>19.221900000000002</v>
      </c>
      <c r="M36" s="66">
        <f t="shared" si="4"/>
        <v>4</v>
      </c>
      <c r="N36" s="65">
        <f>VLOOKUP($A36,'Return Data'!$B$7:$R$2843,14,0)</f>
        <v>14.0938</v>
      </c>
      <c r="O36" s="66">
        <f t="shared" si="8"/>
        <v>7</v>
      </c>
      <c r="P36" s="65">
        <f>VLOOKUP($A36,'Return Data'!$B$7:$R$2843,15,0)</f>
        <v>14.176</v>
      </c>
      <c r="Q36" s="66">
        <f t="shared" si="9"/>
        <v>6</v>
      </c>
      <c r="R36" s="65">
        <f>VLOOKUP($A36,'Return Data'!$B$7:$R$2843,16,0)</f>
        <v>13.5579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7.6187689655172415</v>
      </c>
      <c r="E38" s="74"/>
      <c r="F38" s="75">
        <f>AVERAGE(F8:F36)</f>
        <v>18.971041379310346</v>
      </c>
      <c r="G38" s="74"/>
      <c r="H38" s="75">
        <f>AVERAGE(H8:H36)</f>
        <v>39.332693103448271</v>
      </c>
      <c r="I38" s="74"/>
      <c r="J38" s="75">
        <f>AVERAGE(J8:J36)</f>
        <v>50.988724137931044</v>
      </c>
      <c r="K38" s="74"/>
      <c r="L38" s="75">
        <f>AVERAGE(L8:L36)</f>
        <v>16.180482758620688</v>
      </c>
      <c r="M38" s="74"/>
      <c r="N38" s="75">
        <f>AVERAGE(N8:N36)</f>
        <v>12.853721428571427</v>
      </c>
      <c r="O38" s="74"/>
      <c r="P38" s="75">
        <f>AVERAGE(P8:P36)</f>
        <v>12.691810714285714</v>
      </c>
      <c r="Q38" s="74"/>
      <c r="R38" s="75">
        <f>AVERAGE(R8:R36)</f>
        <v>14.237420689655172</v>
      </c>
      <c r="S38" s="76"/>
    </row>
    <row r="39" spans="1:19" x14ac:dyDescent="0.3">
      <c r="A39" s="73" t="s">
        <v>28</v>
      </c>
      <c r="B39" s="74"/>
      <c r="C39" s="74"/>
      <c r="D39" s="75">
        <f>MIN(D8:D36)</f>
        <v>5.4629000000000003</v>
      </c>
      <c r="E39" s="74"/>
      <c r="F39" s="75">
        <f>MIN(F8:F36)</f>
        <v>9.2044999999999995</v>
      </c>
      <c r="G39" s="74"/>
      <c r="H39" s="75">
        <f>MIN(H8:H36)</f>
        <v>25.915199999999999</v>
      </c>
      <c r="I39" s="74"/>
      <c r="J39" s="75">
        <f>MIN(J8:J36)</f>
        <v>34.134700000000002</v>
      </c>
      <c r="K39" s="74"/>
      <c r="L39" s="75">
        <f>MIN(L8:L36)</f>
        <v>10.212999999999999</v>
      </c>
      <c r="M39" s="74"/>
      <c r="N39" s="75">
        <f>MIN(N8:N36)</f>
        <v>9.4008000000000003</v>
      </c>
      <c r="O39" s="74"/>
      <c r="P39" s="75">
        <f>MIN(P8:P36)</f>
        <v>0</v>
      </c>
      <c r="Q39" s="74"/>
      <c r="R39" s="75">
        <f>MIN(R8:R36)</f>
        <v>6.4036</v>
      </c>
      <c r="S39" s="76"/>
    </row>
    <row r="40" spans="1:19" ht="15" thickBot="1" x14ac:dyDescent="0.35">
      <c r="A40" s="77" t="s">
        <v>29</v>
      </c>
      <c r="B40" s="78"/>
      <c r="C40" s="78"/>
      <c r="D40" s="79">
        <f>MAX(D8:D36)</f>
        <v>9.5433000000000003</v>
      </c>
      <c r="E40" s="78"/>
      <c r="F40" s="79">
        <f>MAX(F8:F36)</f>
        <v>28.247399999999999</v>
      </c>
      <c r="G40" s="78"/>
      <c r="H40" s="79">
        <f>MAX(H8:H36)</f>
        <v>55.685600000000001</v>
      </c>
      <c r="I40" s="78"/>
      <c r="J40" s="79">
        <f>MAX(J8:J36)</f>
        <v>59.675600000000003</v>
      </c>
      <c r="K40" s="78"/>
      <c r="L40" s="79">
        <f>MAX(L8:L36)</f>
        <v>22.270900000000001</v>
      </c>
      <c r="M40" s="78"/>
      <c r="N40" s="79">
        <f>MAX(N8:N36)</f>
        <v>17.706600000000002</v>
      </c>
      <c r="O40" s="78"/>
      <c r="P40" s="79">
        <f>MAX(P8:P36)</f>
        <v>16.932099999999998</v>
      </c>
      <c r="Q40" s="78"/>
      <c r="R40" s="79">
        <f>MAX(R8:R36)</f>
        <v>20.097899999999999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44368</v>
      </c>
      <c r="C8" s="65">
        <f>VLOOKUP($A8,'Return Data'!$B$7:$R$2843,4,0)</f>
        <v>36.760300000000001</v>
      </c>
      <c r="D8" s="65">
        <f>VLOOKUP($A8,'Return Data'!$B$7:$R$2843,9,0)</f>
        <v>6.5997000000000003</v>
      </c>
      <c r="E8" s="66">
        <f t="shared" ref="E8:E35" si="0">RANK(D8,D$8:D$35,0)</f>
        <v>4</v>
      </c>
      <c r="F8" s="65">
        <f>VLOOKUP($A8,'Return Data'!$B$7:$R$2843,10,0)</f>
        <v>10.425700000000001</v>
      </c>
      <c r="G8" s="66">
        <f t="shared" ref="G8:G35" si="1">RANK(F8,F$8:F$35,0)</f>
        <v>7</v>
      </c>
      <c r="H8" s="65">
        <f>VLOOKUP($A8,'Return Data'!$B$7:$R$2843,11,0)</f>
        <v>6.0697999999999999</v>
      </c>
      <c r="I8" s="66">
        <f t="shared" ref="I8:I35" si="2">RANK(H8,H$8:H$35,0)</f>
        <v>2</v>
      </c>
      <c r="J8" s="65">
        <f>VLOOKUP($A8,'Return Data'!$B$7:$R$2843,12,0)</f>
        <v>7.1961000000000004</v>
      </c>
      <c r="K8" s="66">
        <f t="shared" ref="K8:K33" si="3">RANK(J8,J$8:J$35,0)</f>
        <v>5</v>
      </c>
      <c r="L8" s="65">
        <f>VLOOKUP($A8,'Return Data'!$B$7:$R$2843,13,0)</f>
        <v>9.0054999999999996</v>
      </c>
      <c r="M8" s="66">
        <f>RANK(L8,L$8:L$35,0)</f>
        <v>2</v>
      </c>
      <c r="N8" s="65">
        <f>VLOOKUP($A8,'Return Data'!$B$7:$R$2843,17,0)</f>
        <v>4.8178000000000001</v>
      </c>
      <c r="O8" s="66">
        <f>RANK(N8,N$8:N$35,0)</f>
        <v>23</v>
      </c>
      <c r="P8" s="65">
        <f>VLOOKUP($A8,'Return Data'!$B$7:$R$2843,14,0)</f>
        <v>6.0274000000000001</v>
      </c>
      <c r="Q8" s="66">
        <f>RANK(P8,P$8:P$35,0)</f>
        <v>22</v>
      </c>
      <c r="R8" s="65">
        <f>VLOOKUP($A8,'Return Data'!$B$7:$R$2843,16,0)</f>
        <v>7.8131000000000004</v>
      </c>
      <c r="S8" s="67">
        <f t="shared" ref="S8:S35" si="4">RANK(R8,R$8:R$35,0)</f>
        <v>18</v>
      </c>
    </row>
    <row r="9" spans="1:19" x14ac:dyDescent="0.3">
      <c r="A9" s="82" t="s">
        <v>54</v>
      </c>
      <c r="B9" s="64">
        <f>VLOOKUP($A9,'Return Data'!$B$7:$R$2843,3,0)</f>
        <v>44368</v>
      </c>
      <c r="C9" s="65">
        <f>VLOOKUP($A9,'Return Data'!$B$7:$R$2843,4,0)</f>
        <v>1.4522999999999999</v>
      </c>
      <c r="D9" s="65">
        <f>VLOOKUP($A9,'Return Data'!$B$7:$R$2843,9,0)</f>
        <v>0</v>
      </c>
      <c r="E9" s="66">
        <f t="shared" si="0"/>
        <v>23</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-15.970700000000001</v>
      </c>
      <c r="S9" s="67">
        <f t="shared" si="4"/>
        <v>27</v>
      </c>
    </row>
    <row r="10" spans="1:19" x14ac:dyDescent="0.3">
      <c r="A10" s="82" t="s">
        <v>55</v>
      </c>
      <c r="B10" s="64">
        <f>VLOOKUP($A10,'Return Data'!$B$7:$R$2843,3,0)</f>
        <v>44368</v>
      </c>
      <c r="C10" s="65">
        <f>VLOOKUP($A10,'Return Data'!$B$7:$R$2843,4,0)</f>
        <v>25.366900000000001</v>
      </c>
      <c r="D10" s="65">
        <f>VLOOKUP($A10,'Return Data'!$B$7:$R$2843,9,0)</f>
        <v>5.5260999999999996</v>
      </c>
      <c r="E10" s="66">
        <f t="shared" si="0"/>
        <v>5</v>
      </c>
      <c r="F10" s="65">
        <f>VLOOKUP($A10,'Return Data'!$B$7:$R$2843,10,0)</f>
        <v>15.375500000000001</v>
      </c>
      <c r="G10" s="66">
        <f t="shared" si="1"/>
        <v>2</v>
      </c>
      <c r="H10" s="65">
        <f>VLOOKUP($A10,'Return Data'!$B$7:$R$2843,11,0)</f>
        <v>4.6422999999999996</v>
      </c>
      <c r="I10" s="66">
        <f t="shared" si="2"/>
        <v>7</v>
      </c>
      <c r="J10" s="65">
        <f>VLOOKUP($A10,'Return Data'!$B$7:$R$2843,12,0)</f>
        <v>6.2422000000000004</v>
      </c>
      <c r="K10" s="66">
        <f t="shared" si="3"/>
        <v>9</v>
      </c>
      <c r="L10" s="65">
        <f>VLOOKUP($A10,'Return Data'!$B$7:$R$2843,13,0)</f>
        <v>6.7289000000000003</v>
      </c>
      <c r="M10" s="66">
        <f t="shared" ref="M10:M33" si="5">RANK(L10,L$8:L$35,0)</f>
        <v>7</v>
      </c>
      <c r="N10" s="65">
        <f>VLOOKUP($A10,'Return Data'!$B$7:$R$2843,17,0)</f>
        <v>10.0307</v>
      </c>
      <c r="O10" s="66">
        <f t="shared" ref="O10:O21" si="6">RANK(N10,N$8:N$35,0)</f>
        <v>3</v>
      </c>
      <c r="P10" s="65">
        <f>VLOOKUP($A10,'Return Data'!$B$7:$R$2843,14,0)</f>
        <v>10.690099999999999</v>
      </c>
      <c r="Q10" s="66">
        <f t="shared" ref="Q10:Q21" si="7">RANK(P10,P$8:P$35,0)</f>
        <v>2</v>
      </c>
      <c r="R10" s="65">
        <f>VLOOKUP($A10,'Return Data'!$B$7:$R$2843,16,0)</f>
        <v>9.6130999999999993</v>
      </c>
      <c r="S10" s="67">
        <f t="shared" si="4"/>
        <v>3</v>
      </c>
    </row>
    <row r="11" spans="1:19" x14ac:dyDescent="0.3">
      <c r="A11" s="82" t="s">
        <v>56</v>
      </c>
      <c r="B11" s="64">
        <f>VLOOKUP($A11,'Return Data'!$B$7:$R$2843,3,0)</f>
        <v>44368</v>
      </c>
      <c r="C11" s="65">
        <f>VLOOKUP($A11,'Return Data'!$B$7:$R$2843,4,0)</f>
        <v>19.551200000000001</v>
      </c>
      <c r="D11" s="65">
        <f>VLOOKUP($A11,'Return Data'!$B$7:$R$2843,9,0)</f>
        <v>0.87990000000000002</v>
      </c>
      <c r="E11" s="66">
        <f t="shared" si="0"/>
        <v>20</v>
      </c>
      <c r="F11" s="65">
        <f>VLOOKUP($A11,'Return Data'!$B$7:$R$2843,10,0)</f>
        <v>7.6760000000000002</v>
      </c>
      <c r="G11" s="66">
        <f t="shared" si="1"/>
        <v>17</v>
      </c>
      <c r="H11" s="65">
        <f>VLOOKUP($A11,'Return Data'!$B$7:$R$2843,11,0)</f>
        <v>1.3371999999999999</v>
      </c>
      <c r="I11" s="66">
        <f t="shared" si="2"/>
        <v>22</v>
      </c>
      <c r="J11" s="65">
        <f>VLOOKUP($A11,'Return Data'!$B$7:$R$2843,12,0)</f>
        <v>8.2215000000000007</v>
      </c>
      <c r="K11" s="66">
        <f t="shared" si="3"/>
        <v>2</v>
      </c>
      <c r="L11" s="65">
        <f>VLOOKUP($A11,'Return Data'!$B$7:$R$2843,13,0)</f>
        <v>6.7796000000000003</v>
      </c>
      <c r="M11" s="66">
        <f t="shared" si="5"/>
        <v>6</v>
      </c>
      <c r="N11" s="65">
        <f>VLOOKUP($A11,'Return Data'!$B$7:$R$2843,17,0)</f>
        <v>7.4237000000000002</v>
      </c>
      <c r="O11" s="66">
        <f t="shared" si="6"/>
        <v>16</v>
      </c>
      <c r="P11" s="65">
        <f>VLOOKUP($A11,'Return Data'!$B$7:$R$2843,14,0)</f>
        <v>4.5655000000000001</v>
      </c>
      <c r="Q11" s="66">
        <f t="shared" si="7"/>
        <v>23</v>
      </c>
      <c r="R11" s="65">
        <f>VLOOKUP($A11,'Return Data'!$B$7:$R$2843,16,0)</f>
        <v>7.5751999999999997</v>
      </c>
      <c r="S11" s="67">
        <f t="shared" si="4"/>
        <v>22</v>
      </c>
    </row>
    <row r="12" spans="1:19" x14ac:dyDescent="0.3">
      <c r="A12" s="82" t="s">
        <v>57</v>
      </c>
      <c r="B12" s="64">
        <f>VLOOKUP($A12,'Return Data'!$B$7:$R$2843,3,0)</f>
        <v>44368</v>
      </c>
      <c r="C12" s="65">
        <f>VLOOKUP($A12,'Return Data'!$B$7:$R$2843,4,0)</f>
        <v>38.751300000000001</v>
      </c>
      <c r="D12" s="65">
        <f>VLOOKUP($A12,'Return Data'!$B$7:$R$2843,9,0)</f>
        <v>0.33739999999999998</v>
      </c>
      <c r="E12" s="66">
        <f t="shared" si="0"/>
        <v>22</v>
      </c>
      <c r="F12" s="65">
        <f>VLOOKUP($A12,'Return Data'!$B$7:$R$2843,10,0)</f>
        <v>7.9701000000000004</v>
      </c>
      <c r="G12" s="66">
        <f t="shared" si="1"/>
        <v>16</v>
      </c>
      <c r="H12" s="65">
        <f>VLOOKUP($A12,'Return Data'!$B$7:$R$2843,11,0)</f>
        <v>1.9608000000000001</v>
      </c>
      <c r="I12" s="66">
        <f t="shared" si="2"/>
        <v>17</v>
      </c>
      <c r="J12" s="65">
        <f>VLOOKUP($A12,'Return Data'!$B$7:$R$2843,12,0)</f>
        <v>4.5301999999999998</v>
      </c>
      <c r="K12" s="66">
        <f t="shared" si="3"/>
        <v>19</v>
      </c>
      <c r="L12" s="65">
        <f>VLOOKUP($A12,'Return Data'!$B$7:$R$2843,13,0)</f>
        <v>3.9695</v>
      </c>
      <c r="M12" s="66">
        <f t="shared" si="5"/>
        <v>23</v>
      </c>
      <c r="N12" s="65">
        <f>VLOOKUP($A12,'Return Data'!$B$7:$R$2843,17,0)</f>
        <v>7.1120999999999999</v>
      </c>
      <c r="O12" s="66">
        <f t="shared" si="6"/>
        <v>19</v>
      </c>
      <c r="P12" s="65">
        <f>VLOOKUP($A12,'Return Data'!$B$7:$R$2843,14,0)</f>
        <v>8.1006</v>
      </c>
      <c r="Q12" s="66">
        <f t="shared" si="7"/>
        <v>17</v>
      </c>
      <c r="R12" s="65">
        <f>VLOOKUP($A12,'Return Data'!$B$7:$R$2843,16,0)</f>
        <v>8.6486000000000001</v>
      </c>
      <c r="S12" s="67">
        <f t="shared" si="4"/>
        <v>10</v>
      </c>
    </row>
    <row r="13" spans="1:19" x14ac:dyDescent="0.3">
      <c r="A13" s="82" t="s">
        <v>58</v>
      </c>
      <c r="B13" s="64">
        <f>VLOOKUP($A13,'Return Data'!$B$7:$R$2843,3,0)</f>
        <v>44368</v>
      </c>
      <c r="C13" s="65">
        <f>VLOOKUP($A13,'Return Data'!$B$7:$R$2843,4,0)</f>
        <v>25.346599999999999</v>
      </c>
      <c r="D13" s="65">
        <f>VLOOKUP($A13,'Return Data'!$B$7:$R$2843,9,0)</f>
        <v>1.7865</v>
      </c>
      <c r="E13" s="66">
        <f t="shared" si="0"/>
        <v>15</v>
      </c>
      <c r="F13" s="65">
        <f>VLOOKUP($A13,'Return Data'!$B$7:$R$2843,10,0)</f>
        <v>4.2652999999999999</v>
      </c>
      <c r="G13" s="66">
        <f t="shared" si="1"/>
        <v>26</v>
      </c>
      <c r="H13" s="65">
        <f>VLOOKUP($A13,'Return Data'!$B$7:$R$2843,11,0)</f>
        <v>1.2851999999999999</v>
      </c>
      <c r="I13" s="66">
        <f t="shared" si="2"/>
        <v>23</v>
      </c>
      <c r="J13" s="65">
        <f>VLOOKUP($A13,'Return Data'!$B$7:$R$2843,12,0)</f>
        <v>3.7576999999999998</v>
      </c>
      <c r="K13" s="66">
        <f t="shared" si="3"/>
        <v>24</v>
      </c>
      <c r="L13" s="65">
        <f>VLOOKUP($A13,'Return Data'!$B$7:$R$2843,13,0)</f>
        <v>3.5741999999999998</v>
      </c>
      <c r="M13" s="66">
        <f t="shared" si="5"/>
        <v>25</v>
      </c>
      <c r="N13" s="65">
        <f>VLOOKUP($A13,'Return Data'!$B$7:$R$2843,17,0)</f>
        <v>7.0807000000000002</v>
      </c>
      <c r="O13" s="66">
        <f t="shared" si="6"/>
        <v>20</v>
      </c>
      <c r="P13" s="65">
        <f>VLOOKUP($A13,'Return Data'!$B$7:$R$2843,14,0)</f>
        <v>8.2112999999999996</v>
      </c>
      <c r="Q13" s="66">
        <f t="shared" si="7"/>
        <v>15</v>
      </c>
      <c r="R13" s="65">
        <f>VLOOKUP($A13,'Return Data'!$B$7:$R$2843,16,0)</f>
        <v>8.6338000000000008</v>
      </c>
      <c r="S13" s="67">
        <f t="shared" si="4"/>
        <v>11</v>
      </c>
    </row>
    <row r="14" spans="1:19" x14ac:dyDescent="0.3">
      <c r="A14" s="82" t="s">
        <v>59</v>
      </c>
      <c r="B14" s="64">
        <f>VLOOKUP($A14,'Return Data'!$B$7:$R$2843,3,0)</f>
        <v>44368</v>
      </c>
      <c r="C14" s="65">
        <f>VLOOKUP($A14,'Return Data'!$B$7:$R$2843,4,0)</f>
        <v>2736.0293000000001</v>
      </c>
      <c r="D14" s="65">
        <f>VLOOKUP($A14,'Return Data'!$B$7:$R$2843,9,0)</f>
        <v>-1.7436</v>
      </c>
      <c r="E14" s="66">
        <f t="shared" si="0"/>
        <v>27</v>
      </c>
      <c r="F14" s="65">
        <f>VLOOKUP($A14,'Return Data'!$B$7:$R$2843,10,0)</f>
        <v>8.9684000000000008</v>
      </c>
      <c r="G14" s="66">
        <f t="shared" si="1"/>
        <v>11</v>
      </c>
      <c r="H14" s="65">
        <f>VLOOKUP($A14,'Return Data'!$B$7:$R$2843,11,0)</f>
        <v>1.6620999999999999</v>
      </c>
      <c r="I14" s="66">
        <f t="shared" si="2"/>
        <v>19</v>
      </c>
      <c r="J14" s="65">
        <f>VLOOKUP($A14,'Return Data'!$B$7:$R$2843,12,0)</f>
        <v>4.6279000000000003</v>
      </c>
      <c r="K14" s="66">
        <f t="shared" si="3"/>
        <v>16</v>
      </c>
      <c r="L14" s="65">
        <f>VLOOKUP($A14,'Return Data'!$B$7:$R$2843,13,0)</f>
        <v>4.2140000000000004</v>
      </c>
      <c r="M14" s="66">
        <f t="shared" si="5"/>
        <v>17</v>
      </c>
      <c r="N14" s="65">
        <f>VLOOKUP($A14,'Return Data'!$B$7:$R$2843,17,0)</f>
        <v>11.9069</v>
      </c>
      <c r="O14" s="66">
        <f t="shared" si="6"/>
        <v>1</v>
      </c>
      <c r="P14" s="65">
        <f>VLOOKUP($A14,'Return Data'!$B$7:$R$2843,14,0)</f>
        <v>10.1432</v>
      </c>
      <c r="Q14" s="66">
        <f t="shared" si="7"/>
        <v>4</v>
      </c>
      <c r="R14" s="65">
        <f>VLOOKUP($A14,'Return Data'!$B$7:$R$2843,16,0)</f>
        <v>8.8444000000000003</v>
      </c>
      <c r="S14" s="67">
        <f t="shared" si="4"/>
        <v>9</v>
      </c>
    </row>
    <row r="15" spans="1:19" x14ac:dyDescent="0.3">
      <c r="A15" s="82" t="s">
        <v>61</v>
      </c>
      <c r="B15" s="64">
        <f>VLOOKUP($A15,'Return Data'!$B$7:$R$2843,3,0)</f>
        <v>44368</v>
      </c>
      <c r="C15" s="65">
        <f>VLOOKUP($A15,'Return Data'!$B$7:$R$2843,4,0)</f>
        <v>78.092299999999994</v>
      </c>
      <c r="D15" s="65">
        <f>VLOOKUP($A15,'Return Data'!$B$7:$R$2843,9,0)</f>
        <v>17.883900000000001</v>
      </c>
      <c r="E15" s="66">
        <f t="shared" si="0"/>
        <v>1</v>
      </c>
      <c r="F15" s="65">
        <f>VLOOKUP($A15,'Return Data'!$B$7:$R$2843,10,0)</f>
        <v>17.674299999999999</v>
      </c>
      <c r="G15" s="66">
        <f t="shared" si="1"/>
        <v>1</v>
      </c>
      <c r="H15" s="65">
        <f>VLOOKUP($A15,'Return Data'!$B$7:$R$2843,11,0)</f>
        <v>16.416</v>
      </c>
      <c r="I15" s="66">
        <f t="shared" si="2"/>
        <v>1</v>
      </c>
      <c r="J15" s="65">
        <f>VLOOKUP($A15,'Return Data'!$B$7:$R$2843,12,0)</f>
        <v>17.5427</v>
      </c>
      <c r="K15" s="66">
        <f t="shared" si="3"/>
        <v>1</v>
      </c>
      <c r="L15" s="65">
        <f>VLOOKUP($A15,'Return Data'!$B$7:$R$2843,13,0)</f>
        <v>10.7149</v>
      </c>
      <c r="M15" s="66">
        <f t="shared" si="5"/>
        <v>1</v>
      </c>
      <c r="N15" s="65">
        <f>VLOOKUP($A15,'Return Data'!$B$7:$R$2843,17,0)</f>
        <v>4.8022999999999998</v>
      </c>
      <c r="O15" s="66">
        <f t="shared" si="6"/>
        <v>24</v>
      </c>
      <c r="P15" s="65">
        <f>VLOOKUP($A15,'Return Data'!$B$7:$R$2843,14,0)</f>
        <v>6.6254999999999997</v>
      </c>
      <c r="Q15" s="66">
        <f t="shared" si="7"/>
        <v>20</v>
      </c>
      <c r="R15" s="65">
        <f>VLOOKUP($A15,'Return Data'!$B$7:$R$2843,16,0)</f>
        <v>8.5463000000000005</v>
      </c>
      <c r="S15" s="67">
        <f t="shared" si="4"/>
        <v>14</v>
      </c>
    </row>
    <row r="16" spans="1:19" x14ac:dyDescent="0.3">
      <c r="A16" s="82" t="s">
        <v>62</v>
      </c>
      <c r="B16" s="64">
        <f>VLOOKUP($A16,'Return Data'!$B$7:$R$2843,3,0)</f>
        <v>44368</v>
      </c>
      <c r="C16" s="65">
        <f>VLOOKUP($A16,'Return Data'!$B$7:$R$2843,4,0)</f>
        <v>72.775199999999998</v>
      </c>
      <c r="D16" s="65">
        <f>VLOOKUP($A16,'Return Data'!$B$7:$R$2843,9,0)</f>
        <v>3.1015000000000001</v>
      </c>
      <c r="E16" s="66">
        <f t="shared" si="0"/>
        <v>10</v>
      </c>
      <c r="F16" s="65">
        <f>VLOOKUP($A16,'Return Data'!$B$7:$R$2843,10,0)</f>
        <v>5.5526</v>
      </c>
      <c r="G16" s="66">
        <f t="shared" si="1"/>
        <v>23</v>
      </c>
      <c r="H16" s="65">
        <f>VLOOKUP($A16,'Return Data'!$B$7:$R$2843,11,0)</f>
        <v>1.9615</v>
      </c>
      <c r="I16" s="66">
        <f t="shared" si="2"/>
        <v>16</v>
      </c>
      <c r="J16" s="65">
        <f>VLOOKUP($A16,'Return Data'!$B$7:$R$2843,12,0)</f>
        <v>4.5254000000000003</v>
      </c>
      <c r="K16" s="66">
        <f t="shared" si="3"/>
        <v>20</v>
      </c>
      <c r="L16" s="65">
        <f>VLOOKUP($A16,'Return Data'!$B$7:$R$2843,13,0)</f>
        <v>5.4648000000000003</v>
      </c>
      <c r="M16" s="66">
        <f t="shared" si="5"/>
        <v>11</v>
      </c>
      <c r="N16" s="65">
        <f>VLOOKUP($A16,'Return Data'!$B$7:$R$2843,17,0)</f>
        <v>7.4028</v>
      </c>
      <c r="O16" s="66">
        <f t="shared" si="6"/>
        <v>17</v>
      </c>
      <c r="P16" s="65">
        <f>VLOOKUP($A16,'Return Data'!$B$7:$R$2843,14,0)</f>
        <v>6.1528</v>
      </c>
      <c r="Q16" s="66">
        <f t="shared" si="7"/>
        <v>21</v>
      </c>
      <c r="R16" s="65">
        <f>VLOOKUP($A16,'Return Data'!$B$7:$R$2843,16,0)</f>
        <v>7.8127000000000004</v>
      </c>
      <c r="S16" s="67">
        <f t="shared" si="4"/>
        <v>19</v>
      </c>
    </row>
    <row r="17" spans="1:19" x14ac:dyDescent="0.3">
      <c r="A17" s="82" t="s">
        <v>63</v>
      </c>
      <c r="B17" s="64">
        <f>VLOOKUP($A17,'Return Data'!$B$7:$R$2843,3,0)</f>
        <v>44368</v>
      </c>
      <c r="C17" s="65">
        <f>VLOOKUP($A17,'Return Data'!$B$7:$R$2843,4,0)</f>
        <v>30.325900000000001</v>
      </c>
      <c r="D17" s="65">
        <f>VLOOKUP($A17,'Return Data'!$B$7:$R$2843,9,0)</f>
        <v>-1.0319</v>
      </c>
      <c r="E17" s="66">
        <f t="shared" si="0"/>
        <v>26</v>
      </c>
      <c r="F17" s="65">
        <f>VLOOKUP($A17,'Return Data'!$B$7:$R$2843,10,0)</f>
        <v>8.2070000000000007</v>
      </c>
      <c r="G17" s="66">
        <f t="shared" si="1"/>
        <v>15</v>
      </c>
      <c r="H17" s="65">
        <f>VLOOKUP($A17,'Return Data'!$B$7:$R$2843,11,0)</f>
        <v>1.5219</v>
      </c>
      <c r="I17" s="66">
        <f t="shared" si="2"/>
        <v>21</v>
      </c>
      <c r="J17" s="65">
        <f>VLOOKUP($A17,'Return Data'!$B$7:$R$2843,12,0)</f>
        <v>4.6014999999999997</v>
      </c>
      <c r="K17" s="66">
        <f t="shared" si="3"/>
        <v>17</v>
      </c>
      <c r="L17" s="65">
        <f>VLOOKUP($A17,'Return Data'!$B$7:$R$2843,13,0)</f>
        <v>4.0109000000000004</v>
      </c>
      <c r="M17" s="66">
        <f t="shared" si="5"/>
        <v>21</v>
      </c>
      <c r="N17" s="65">
        <f>VLOOKUP($A17,'Return Data'!$B$7:$R$2843,17,0)</f>
        <v>7.2652999999999999</v>
      </c>
      <c r="O17" s="66">
        <f t="shared" si="6"/>
        <v>18</v>
      </c>
      <c r="P17" s="65">
        <f>VLOOKUP($A17,'Return Data'!$B$7:$R$2843,14,0)</f>
        <v>8.7749000000000006</v>
      </c>
      <c r="Q17" s="66">
        <f t="shared" si="7"/>
        <v>11</v>
      </c>
      <c r="R17" s="65">
        <f>VLOOKUP($A17,'Return Data'!$B$7:$R$2843,16,0)</f>
        <v>7.7817999999999996</v>
      </c>
      <c r="S17" s="67">
        <f t="shared" si="4"/>
        <v>20</v>
      </c>
    </row>
    <row r="18" spans="1:19" x14ac:dyDescent="0.3">
      <c r="A18" s="82" t="s">
        <v>64</v>
      </c>
      <c r="B18" s="64">
        <f>VLOOKUP($A18,'Return Data'!$B$7:$R$2843,3,0)</f>
        <v>44368</v>
      </c>
      <c r="C18" s="65">
        <f>VLOOKUP($A18,'Return Data'!$B$7:$R$2843,4,0)</f>
        <v>29.802700000000002</v>
      </c>
      <c r="D18" s="65">
        <f>VLOOKUP($A18,'Return Data'!$B$7:$R$2843,9,0)</f>
        <v>3.6061999999999999</v>
      </c>
      <c r="E18" s="66">
        <f t="shared" si="0"/>
        <v>9</v>
      </c>
      <c r="F18" s="65">
        <f>VLOOKUP($A18,'Return Data'!$B$7:$R$2843,10,0)</f>
        <v>9.3286999999999995</v>
      </c>
      <c r="G18" s="66">
        <f t="shared" si="1"/>
        <v>10</v>
      </c>
      <c r="H18" s="65">
        <f>VLOOKUP($A18,'Return Data'!$B$7:$R$2843,11,0)</f>
        <v>5.5141</v>
      </c>
      <c r="I18" s="66">
        <f t="shared" si="2"/>
        <v>4</v>
      </c>
      <c r="J18" s="65">
        <f>VLOOKUP($A18,'Return Data'!$B$7:$R$2843,12,0)</f>
        <v>7.5010000000000003</v>
      </c>
      <c r="K18" s="66">
        <f t="shared" si="3"/>
        <v>4</v>
      </c>
      <c r="L18" s="65">
        <f>VLOOKUP($A18,'Return Data'!$B$7:$R$2843,13,0)</f>
        <v>8.0082000000000004</v>
      </c>
      <c r="M18" s="66">
        <f t="shared" si="5"/>
        <v>4</v>
      </c>
      <c r="N18" s="65">
        <f>VLOOKUP($A18,'Return Data'!$B$7:$R$2843,17,0)</f>
        <v>10.2074</v>
      </c>
      <c r="O18" s="66">
        <f t="shared" si="6"/>
        <v>2</v>
      </c>
      <c r="P18" s="65">
        <f>VLOOKUP($A18,'Return Data'!$B$7:$R$2843,14,0)</f>
        <v>10.1083</v>
      </c>
      <c r="Q18" s="66">
        <f t="shared" si="7"/>
        <v>5</v>
      </c>
      <c r="R18" s="65">
        <f>VLOOKUP($A18,'Return Data'!$B$7:$R$2843,16,0)</f>
        <v>10.772600000000001</v>
      </c>
      <c r="S18" s="67">
        <f t="shared" si="4"/>
        <v>1</v>
      </c>
    </row>
    <row r="19" spans="1:19" x14ac:dyDescent="0.3">
      <c r="A19" s="82" t="s">
        <v>65</v>
      </c>
      <c r="B19" s="64">
        <f>VLOOKUP($A19,'Return Data'!$B$7:$R$2843,3,0)</f>
        <v>44368</v>
      </c>
      <c r="C19" s="65">
        <f>VLOOKUP($A19,'Return Data'!$B$7:$R$2843,4,0)</f>
        <v>18.723800000000001</v>
      </c>
      <c r="D19" s="65">
        <f>VLOOKUP($A19,'Return Data'!$B$7:$R$2843,9,0)</f>
        <v>1.8011999999999999</v>
      </c>
      <c r="E19" s="66">
        <f t="shared" si="0"/>
        <v>14</v>
      </c>
      <c r="F19" s="65">
        <f>VLOOKUP($A19,'Return Data'!$B$7:$R$2843,10,0)</f>
        <v>8.6150000000000002</v>
      </c>
      <c r="G19" s="66">
        <f t="shared" si="1"/>
        <v>13</v>
      </c>
      <c r="H19" s="65">
        <f>VLOOKUP($A19,'Return Data'!$B$7:$R$2843,11,0)</f>
        <v>4.8216999999999999</v>
      </c>
      <c r="I19" s="66">
        <f t="shared" si="2"/>
        <v>5</v>
      </c>
      <c r="J19" s="65">
        <f>VLOOKUP($A19,'Return Data'!$B$7:$R$2843,12,0)</f>
        <v>6.5377999999999998</v>
      </c>
      <c r="K19" s="66">
        <f t="shared" si="3"/>
        <v>8</v>
      </c>
      <c r="L19" s="65">
        <f>VLOOKUP($A19,'Return Data'!$B$7:$R$2843,13,0)</f>
        <v>7.2826000000000004</v>
      </c>
      <c r="M19" s="66">
        <f t="shared" si="5"/>
        <v>5</v>
      </c>
      <c r="N19" s="65">
        <f>VLOOKUP($A19,'Return Data'!$B$7:$R$2843,17,0)</f>
        <v>8.1381999999999994</v>
      </c>
      <c r="O19" s="66">
        <f t="shared" si="6"/>
        <v>8</v>
      </c>
      <c r="P19" s="65">
        <f>VLOOKUP($A19,'Return Data'!$B$7:$R$2843,14,0)</f>
        <v>8.1277000000000008</v>
      </c>
      <c r="Q19" s="66">
        <f t="shared" si="7"/>
        <v>16</v>
      </c>
      <c r="R19" s="65">
        <f>VLOOKUP($A19,'Return Data'!$B$7:$R$2843,16,0)</f>
        <v>6.6615000000000002</v>
      </c>
      <c r="S19" s="67">
        <f t="shared" si="4"/>
        <v>25</v>
      </c>
    </row>
    <row r="20" spans="1:19" x14ac:dyDescent="0.3">
      <c r="A20" s="82" t="s">
        <v>66</v>
      </c>
      <c r="B20" s="64">
        <f>VLOOKUP($A20,'Return Data'!$B$7:$R$2843,3,0)</f>
        <v>44368</v>
      </c>
      <c r="C20" s="65">
        <f>VLOOKUP($A20,'Return Data'!$B$7:$R$2843,4,0)</f>
        <v>29.345600000000001</v>
      </c>
      <c r="D20" s="65">
        <f>VLOOKUP($A20,'Return Data'!$B$7:$R$2843,9,0)</f>
        <v>1.7117</v>
      </c>
      <c r="E20" s="66">
        <f t="shared" si="0"/>
        <v>16</v>
      </c>
      <c r="F20" s="65">
        <f>VLOOKUP($A20,'Return Data'!$B$7:$R$2843,10,0)</f>
        <v>9.3622999999999994</v>
      </c>
      <c r="G20" s="66">
        <f t="shared" si="1"/>
        <v>9</v>
      </c>
      <c r="H20" s="65">
        <f>VLOOKUP($A20,'Return Data'!$B$7:$R$2843,11,0)</f>
        <v>1.5315000000000001</v>
      </c>
      <c r="I20" s="66">
        <f t="shared" si="2"/>
        <v>20</v>
      </c>
      <c r="J20" s="65">
        <f>VLOOKUP($A20,'Return Data'!$B$7:$R$2843,12,0)</f>
        <v>5.1154000000000002</v>
      </c>
      <c r="K20" s="66">
        <f t="shared" si="3"/>
        <v>13</v>
      </c>
      <c r="L20" s="65">
        <f>VLOOKUP($A20,'Return Data'!$B$7:$R$2843,13,0)</f>
        <v>4.6238000000000001</v>
      </c>
      <c r="M20" s="66">
        <f t="shared" si="5"/>
        <v>15</v>
      </c>
      <c r="N20" s="65">
        <f>VLOOKUP($A20,'Return Data'!$B$7:$R$2843,17,0)</f>
        <v>9.5786999999999995</v>
      </c>
      <c r="O20" s="66">
        <f t="shared" si="6"/>
        <v>4</v>
      </c>
      <c r="P20" s="65">
        <f>VLOOKUP($A20,'Return Data'!$B$7:$R$2843,14,0)</f>
        <v>10.694599999999999</v>
      </c>
      <c r="Q20" s="66">
        <f t="shared" si="7"/>
        <v>1</v>
      </c>
      <c r="R20" s="65">
        <f>VLOOKUP($A20,'Return Data'!$B$7:$R$2843,16,0)</f>
        <v>9.4486000000000008</v>
      </c>
      <c r="S20" s="67">
        <f t="shared" si="4"/>
        <v>4</v>
      </c>
    </row>
    <row r="21" spans="1:19" x14ac:dyDescent="0.3">
      <c r="A21" s="82" t="s">
        <v>67</v>
      </c>
      <c r="B21" s="64">
        <f>VLOOKUP($A21,'Return Data'!$B$7:$R$2843,3,0)</f>
        <v>44368</v>
      </c>
      <c r="C21" s="65">
        <f>VLOOKUP($A21,'Return Data'!$B$7:$R$2843,4,0)</f>
        <v>17.983699999999999</v>
      </c>
      <c r="D21" s="65">
        <f>VLOOKUP($A21,'Return Data'!$B$7:$R$2843,9,0)</f>
        <v>4.2183000000000002</v>
      </c>
      <c r="E21" s="66">
        <f t="shared" si="0"/>
        <v>7</v>
      </c>
      <c r="F21" s="65">
        <f>VLOOKUP($A21,'Return Data'!$B$7:$R$2843,10,0)</f>
        <v>12.181100000000001</v>
      </c>
      <c r="G21" s="66">
        <f t="shared" si="1"/>
        <v>4</v>
      </c>
      <c r="H21" s="65">
        <f>VLOOKUP($A21,'Return Data'!$B$7:$R$2843,11,0)</f>
        <v>5.8049999999999997</v>
      </c>
      <c r="I21" s="66">
        <f t="shared" si="2"/>
        <v>3</v>
      </c>
      <c r="J21" s="65">
        <f>VLOOKUP($A21,'Return Data'!$B$7:$R$2843,12,0)</f>
        <v>7.7415000000000003</v>
      </c>
      <c r="K21" s="66">
        <f t="shared" si="3"/>
        <v>3</v>
      </c>
      <c r="L21" s="65">
        <f>VLOOKUP($A21,'Return Data'!$B$7:$R$2843,13,0)</f>
        <v>8.3252000000000006</v>
      </c>
      <c r="M21" s="66">
        <f t="shared" si="5"/>
        <v>3</v>
      </c>
      <c r="N21" s="65">
        <f>VLOOKUP($A21,'Return Data'!$B$7:$R$2843,17,0)</f>
        <v>7.8647999999999998</v>
      </c>
      <c r="O21" s="66">
        <f t="shared" si="6"/>
        <v>13</v>
      </c>
      <c r="P21" s="65">
        <f>VLOOKUP($A21,'Return Data'!$B$7:$R$2843,14,0)</f>
        <v>7.9353999999999996</v>
      </c>
      <c r="Q21" s="66">
        <f t="shared" si="7"/>
        <v>18</v>
      </c>
      <c r="R21" s="65">
        <f>VLOOKUP($A21,'Return Data'!$B$7:$R$2843,16,0)</f>
        <v>7.6144999999999996</v>
      </c>
      <c r="S21" s="67">
        <f t="shared" si="4"/>
        <v>21</v>
      </c>
    </row>
    <row r="22" spans="1:19" x14ac:dyDescent="0.3">
      <c r="A22" s="82" t="s">
        <v>68</v>
      </c>
      <c r="B22" s="64">
        <f>VLOOKUP($A22,'Return Data'!$B$7:$R$2843,3,0)</f>
        <v>44368</v>
      </c>
      <c r="C22" s="65">
        <f>VLOOKUP($A22,'Return Data'!$B$7:$R$2843,4,0)</f>
        <v>1212.4313999999999</v>
      </c>
      <c r="D22" s="65">
        <f>VLOOKUP($A22,'Return Data'!$B$7:$R$2843,9,0)</f>
        <v>2.4491999999999998</v>
      </c>
      <c r="E22" s="66">
        <f t="shared" si="0"/>
        <v>11</v>
      </c>
      <c r="F22" s="65">
        <f>VLOOKUP($A22,'Return Data'!$B$7:$R$2843,10,0)</f>
        <v>7.0091999999999999</v>
      </c>
      <c r="G22" s="66">
        <f t="shared" si="1"/>
        <v>19</v>
      </c>
      <c r="H22" s="65">
        <f>VLOOKUP($A22,'Return Data'!$B$7:$R$2843,11,0)</f>
        <v>3.4477000000000002</v>
      </c>
      <c r="I22" s="66">
        <f t="shared" si="2"/>
        <v>9</v>
      </c>
      <c r="J22" s="65">
        <f>VLOOKUP($A22,'Return Data'!$B$7:$R$2843,12,0)</f>
        <v>6.6066000000000003</v>
      </c>
      <c r="K22" s="66">
        <f t="shared" si="3"/>
        <v>7</v>
      </c>
      <c r="L22" s="65">
        <f>VLOOKUP($A22,'Return Data'!$B$7:$R$2843,13,0)</f>
        <v>5.6740000000000004</v>
      </c>
      <c r="M22" s="66">
        <f t="shared" si="5"/>
        <v>10</v>
      </c>
      <c r="N22" s="65"/>
      <c r="O22" s="66"/>
      <c r="P22" s="65"/>
      <c r="Q22" s="66"/>
      <c r="R22" s="65">
        <f>VLOOKUP($A22,'Return Data'!$B$7:$R$2843,16,0)</f>
        <v>7.8532000000000002</v>
      </c>
      <c r="S22" s="67">
        <f t="shared" si="4"/>
        <v>17</v>
      </c>
    </row>
    <row r="23" spans="1:19" x14ac:dyDescent="0.3">
      <c r="A23" s="82" t="s">
        <v>69</v>
      </c>
      <c r="B23" s="64">
        <f>VLOOKUP($A23,'Return Data'!$B$7:$R$2843,3,0)</f>
        <v>44368</v>
      </c>
      <c r="C23" s="65">
        <f>VLOOKUP($A23,'Return Data'!$B$7:$R$2843,4,0)</f>
        <v>34.225999999999999</v>
      </c>
      <c r="D23" s="65">
        <f>VLOOKUP($A23,'Return Data'!$B$7:$R$2843,9,0)</f>
        <v>0.65049999999999997</v>
      </c>
      <c r="E23" s="66">
        <f t="shared" si="0"/>
        <v>21</v>
      </c>
      <c r="F23" s="65">
        <f>VLOOKUP($A23,'Return Data'!$B$7:$R$2843,10,0)</f>
        <v>6.7664</v>
      </c>
      <c r="G23" s="66">
        <f t="shared" si="1"/>
        <v>21</v>
      </c>
      <c r="H23" s="65">
        <f>VLOOKUP($A23,'Return Data'!$B$7:$R$2843,11,0)</f>
        <v>2.8121999999999998</v>
      </c>
      <c r="I23" s="66">
        <f t="shared" si="2"/>
        <v>13</v>
      </c>
      <c r="J23" s="65">
        <f>VLOOKUP($A23,'Return Data'!$B$7:$R$2843,12,0)</f>
        <v>4.8752000000000004</v>
      </c>
      <c r="K23" s="66">
        <f t="shared" si="3"/>
        <v>14</v>
      </c>
      <c r="L23" s="65">
        <f>VLOOKUP($A23,'Return Data'!$B$7:$R$2843,13,0)</f>
        <v>5.3247</v>
      </c>
      <c r="M23" s="66">
        <f t="shared" si="5"/>
        <v>12</v>
      </c>
      <c r="N23" s="65">
        <f>VLOOKUP($A23,'Return Data'!$B$7:$R$2843,17,0)</f>
        <v>6.3792</v>
      </c>
      <c r="O23" s="66">
        <f t="shared" ref="O23:O33" si="8">RANK(N23,N$8:N$35,0)</f>
        <v>21</v>
      </c>
      <c r="P23" s="65">
        <f>VLOOKUP($A23,'Return Data'!$B$7:$R$2843,14,0)</f>
        <v>6.8627000000000002</v>
      </c>
      <c r="Q23" s="66">
        <f t="shared" ref="Q23:Q33" si="9">RANK(P23,P$8:P$35,0)</f>
        <v>19</v>
      </c>
      <c r="R23" s="65">
        <f>VLOOKUP($A23,'Return Data'!$B$7:$R$2843,16,0)</f>
        <v>8.1363000000000003</v>
      </c>
      <c r="S23" s="67">
        <f t="shared" si="4"/>
        <v>16</v>
      </c>
    </row>
    <row r="24" spans="1:19" x14ac:dyDescent="0.3">
      <c r="A24" s="82" t="s">
        <v>70</v>
      </c>
      <c r="B24" s="64">
        <f>VLOOKUP($A24,'Return Data'!$B$7:$R$2843,3,0)</f>
        <v>44368</v>
      </c>
      <c r="C24" s="65">
        <f>VLOOKUP($A24,'Return Data'!$B$7:$R$2843,4,0)</f>
        <v>31.048500000000001</v>
      </c>
      <c r="D24" s="65">
        <f>VLOOKUP($A24,'Return Data'!$B$7:$R$2843,9,0)</f>
        <v>4.7747000000000002</v>
      </c>
      <c r="E24" s="66">
        <f t="shared" si="0"/>
        <v>6</v>
      </c>
      <c r="F24" s="65">
        <f>VLOOKUP($A24,'Return Data'!$B$7:$R$2843,10,0)</f>
        <v>10.681100000000001</v>
      </c>
      <c r="G24" s="66">
        <f t="shared" si="1"/>
        <v>6</v>
      </c>
      <c r="H24" s="65">
        <f>VLOOKUP($A24,'Return Data'!$B$7:$R$2843,11,0)</f>
        <v>2.7919</v>
      </c>
      <c r="I24" s="66">
        <f t="shared" si="2"/>
        <v>14</v>
      </c>
      <c r="J24" s="65">
        <f>VLOOKUP($A24,'Return Data'!$B$7:$R$2843,12,0)</f>
        <v>6.1410999999999998</v>
      </c>
      <c r="K24" s="66">
        <f t="shared" si="3"/>
        <v>10</v>
      </c>
      <c r="L24" s="65">
        <f>VLOOKUP($A24,'Return Data'!$B$7:$R$2843,13,0)</f>
        <v>6.6910999999999996</v>
      </c>
      <c r="M24" s="66">
        <f t="shared" si="5"/>
        <v>8</v>
      </c>
      <c r="N24" s="65">
        <f>VLOOKUP($A24,'Return Data'!$B$7:$R$2843,17,0)</f>
        <v>9.1442999999999994</v>
      </c>
      <c r="O24" s="66">
        <f t="shared" si="8"/>
        <v>5</v>
      </c>
      <c r="P24" s="65">
        <f>VLOOKUP($A24,'Return Data'!$B$7:$R$2843,14,0)</f>
        <v>10.367699999999999</v>
      </c>
      <c r="Q24" s="66">
        <f t="shared" si="9"/>
        <v>3</v>
      </c>
      <c r="R24" s="65">
        <f>VLOOKUP($A24,'Return Data'!$B$7:$R$2843,16,0)</f>
        <v>9.6766000000000005</v>
      </c>
      <c r="S24" s="67">
        <f t="shared" si="4"/>
        <v>2</v>
      </c>
    </row>
    <row r="25" spans="1:19" x14ac:dyDescent="0.3">
      <c r="A25" s="82" t="s">
        <v>71</v>
      </c>
      <c r="B25" s="64">
        <f>VLOOKUP($A25,'Return Data'!$B$7:$R$2843,3,0)</f>
        <v>44368</v>
      </c>
      <c r="C25" s="65">
        <f>VLOOKUP($A25,'Return Data'!$B$7:$R$2843,4,0)</f>
        <v>24.851099999999999</v>
      </c>
      <c r="D25" s="65">
        <f>VLOOKUP($A25,'Return Data'!$B$7:$R$2843,9,0)</f>
        <v>0.93889999999999996</v>
      </c>
      <c r="E25" s="66">
        <f t="shared" si="0"/>
        <v>19</v>
      </c>
      <c r="F25" s="65">
        <f>VLOOKUP($A25,'Return Data'!$B$7:$R$2843,10,0)</f>
        <v>7.1235999999999997</v>
      </c>
      <c r="G25" s="66">
        <f t="shared" si="1"/>
        <v>18</v>
      </c>
      <c r="H25" s="65">
        <f>VLOOKUP($A25,'Return Data'!$B$7:$R$2843,11,0)</f>
        <v>0.59819999999999995</v>
      </c>
      <c r="I25" s="66">
        <f t="shared" si="2"/>
        <v>25</v>
      </c>
      <c r="J25" s="65">
        <f>VLOOKUP($A25,'Return Data'!$B$7:$R$2843,12,0)</f>
        <v>3.8523999999999998</v>
      </c>
      <c r="K25" s="66">
        <f t="shared" si="3"/>
        <v>23</v>
      </c>
      <c r="L25" s="65">
        <f>VLOOKUP($A25,'Return Data'!$B$7:$R$2843,13,0)</f>
        <v>3.9897999999999998</v>
      </c>
      <c r="M25" s="66">
        <f t="shared" si="5"/>
        <v>22</v>
      </c>
      <c r="N25" s="65">
        <f>VLOOKUP($A25,'Return Data'!$B$7:$R$2843,17,0)</f>
        <v>7.8692000000000002</v>
      </c>
      <c r="O25" s="66">
        <f t="shared" si="8"/>
        <v>12</v>
      </c>
      <c r="P25" s="65">
        <f>VLOOKUP($A25,'Return Data'!$B$7:$R$2843,14,0)</f>
        <v>8.9504000000000001</v>
      </c>
      <c r="Q25" s="66">
        <f t="shared" si="9"/>
        <v>10</v>
      </c>
      <c r="R25" s="65">
        <f>VLOOKUP($A25,'Return Data'!$B$7:$R$2843,16,0)</f>
        <v>8.8987999999999996</v>
      </c>
      <c r="S25" s="67">
        <f t="shared" si="4"/>
        <v>7</v>
      </c>
    </row>
    <row r="26" spans="1:19" x14ac:dyDescent="0.3">
      <c r="A26" s="82" t="s">
        <v>72</v>
      </c>
      <c r="B26" s="64">
        <f>VLOOKUP($A26,'Return Data'!$B$7:$R$2843,3,0)</f>
        <v>44368</v>
      </c>
      <c r="C26" s="65">
        <f>VLOOKUP($A26,'Return Data'!$B$7:$R$2843,4,0)</f>
        <v>14.015599999999999</v>
      </c>
      <c r="D26" s="65">
        <f>VLOOKUP($A26,'Return Data'!$B$7:$R$2843,9,0)</f>
        <v>1.3709</v>
      </c>
      <c r="E26" s="66">
        <f t="shared" si="0"/>
        <v>18</v>
      </c>
      <c r="F26" s="65">
        <f>VLOOKUP($A26,'Return Data'!$B$7:$R$2843,10,0)</f>
        <v>6.8739999999999997</v>
      </c>
      <c r="G26" s="66">
        <f t="shared" si="1"/>
        <v>20</v>
      </c>
      <c r="H26" s="65">
        <f>VLOOKUP($A26,'Return Data'!$B$7:$R$2843,11,0)</f>
        <v>3.0771999999999999</v>
      </c>
      <c r="I26" s="66">
        <f t="shared" si="2"/>
        <v>12</v>
      </c>
      <c r="J26" s="65">
        <f>VLOOKUP($A26,'Return Data'!$B$7:$R$2843,12,0)</f>
        <v>4.3963999999999999</v>
      </c>
      <c r="K26" s="66">
        <f t="shared" si="3"/>
        <v>21</v>
      </c>
      <c r="L26" s="65">
        <f>VLOOKUP($A26,'Return Data'!$B$7:$R$2843,13,0)</f>
        <v>4.1176000000000004</v>
      </c>
      <c r="M26" s="66">
        <f t="shared" si="5"/>
        <v>19</v>
      </c>
      <c r="N26" s="65">
        <f>VLOOKUP($A26,'Return Data'!$B$7:$R$2843,17,0)</f>
        <v>8.9229000000000003</v>
      </c>
      <c r="O26" s="66">
        <f t="shared" si="8"/>
        <v>6</v>
      </c>
      <c r="P26" s="65">
        <f>VLOOKUP($A26,'Return Data'!$B$7:$R$2843,14,0)</f>
        <v>9.8369</v>
      </c>
      <c r="Q26" s="66">
        <f t="shared" si="9"/>
        <v>7</v>
      </c>
      <c r="R26" s="65">
        <f>VLOOKUP($A26,'Return Data'!$B$7:$R$2843,16,0)</f>
        <v>8.2741000000000007</v>
      </c>
      <c r="S26" s="67">
        <f t="shared" si="4"/>
        <v>15</v>
      </c>
    </row>
    <row r="27" spans="1:19" x14ac:dyDescent="0.3">
      <c r="A27" s="82" t="s">
        <v>73</v>
      </c>
      <c r="B27" s="64">
        <f>VLOOKUP($A27,'Return Data'!$B$7:$R$2843,3,0)</f>
        <v>44368</v>
      </c>
      <c r="C27" s="65">
        <f>VLOOKUP($A27,'Return Data'!$B$7:$R$2843,4,0)</f>
        <v>30.985800000000001</v>
      </c>
      <c r="D27" s="65">
        <f>VLOOKUP($A27,'Return Data'!$B$7:$R$2843,9,0)</f>
        <v>7.6914999999999996</v>
      </c>
      <c r="E27" s="66">
        <f t="shared" si="0"/>
        <v>3</v>
      </c>
      <c r="F27" s="65">
        <f>VLOOKUP($A27,'Return Data'!$B$7:$R$2843,10,0)</f>
        <v>13.290900000000001</v>
      </c>
      <c r="G27" s="66">
        <f t="shared" si="1"/>
        <v>3</v>
      </c>
      <c r="H27" s="65">
        <f>VLOOKUP($A27,'Return Data'!$B$7:$R$2843,11,0)</f>
        <v>3.2772000000000001</v>
      </c>
      <c r="I27" s="66">
        <f t="shared" si="2"/>
        <v>10</v>
      </c>
      <c r="J27" s="65">
        <f>VLOOKUP($A27,'Return Data'!$B$7:$R$2843,12,0)</f>
        <v>5.3182999999999998</v>
      </c>
      <c r="K27" s="66">
        <f t="shared" si="3"/>
        <v>11</v>
      </c>
      <c r="L27" s="65">
        <f>VLOOKUP($A27,'Return Data'!$B$7:$R$2843,13,0)</f>
        <v>5.2892999999999999</v>
      </c>
      <c r="M27" s="66">
        <f t="shared" si="5"/>
        <v>13</v>
      </c>
      <c r="N27" s="65">
        <f>VLOOKUP($A27,'Return Data'!$B$7:$R$2843,17,0)</f>
        <v>8.0579999999999998</v>
      </c>
      <c r="O27" s="66">
        <f t="shared" si="8"/>
        <v>10</v>
      </c>
      <c r="P27" s="65">
        <f>VLOOKUP($A27,'Return Data'!$B$7:$R$2843,14,0)</f>
        <v>9.0265000000000004</v>
      </c>
      <c r="Q27" s="66">
        <f t="shared" si="9"/>
        <v>9</v>
      </c>
      <c r="R27" s="65">
        <f>VLOOKUP($A27,'Return Data'!$B$7:$R$2843,16,0)</f>
        <v>8.6079000000000008</v>
      </c>
      <c r="S27" s="67">
        <f t="shared" si="4"/>
        <v>12</v>
      </c>
    </row>
    <row r="28" spans="1:19" x14ac:dyDescent="0.3">
      <c r="A28" s="82" t="s">
        <v>74</v>
      </c>
      <c r="B28" s="64">
        <f>VLOOKUP($A28,'Return Data'!$B$7:$R$2843,3,0)</f>
        <v>44368</v>
      </c>
      <c r="C28" s="65">
        <f>VLOOKUP($A28,'Return Data'!$B$7:$R$2843,4,0)</f>
        <v>2275.8494999999998</v>
      </c>
      <c r="D28" s="65">
        <f>VLOOKUP($A28,'Return Data'!$B$7:$R$2843,9,0)</f>
        <v>1.4715</v>
      </c>
      <c r="E28" s="66">
        <f t="shared" si="0"/>
        <v>17</v>
      </c>
      <c r="F28" s="65">
        <f>VLOOKUP($A28,'Return Data'!$B$7:$R$2843,10,0)</f>
        <v>8.8444000000000003</v>
      </c>
      <c r="G28" s="66">
        <f t="shared" si="1"/>
        <v>12</v>
      </c>
      <c r="H28" s="65">
        <f>VLOOKUP($A28,'Return Data'!$B$7:$R$2843,11,0)</f>
        <v>3.5823</v>
      </c>
      <c r="I28" s="66">
        <f t="shared" si="2"/>
        <v>8</v>
      </c>
      <c r="J28" s="65">
        <f>VLOOKUP($A28,'Return Data'!$B$7:$R$2843,12,0)</f>
        <v>5.2704000000000004</v>
      </c>
      <c r="K28" s="66">
        <f t="shared" si="3"/>
        <v>12</v>
      </c>
      <c r="L28" s="65">
        <f>VLOOKUP($A28,'Return Data'!$B$7:$R$2843,13,0)</f>
        <v>5.2370000000000001</v>
      </c>
      <c r="M28" s="66">
        <f t="shared" si="5"/>
        <v>14</v>
      </c>
      <c r="N28" s="65">
        <f>VLOOKUP($A28,'Return Data'!$B$7:$R$2843,17,0)</f>
        <v>7.9428000000000001</v>
      </c>
      <c r="O28" s="66">
        <f t="shared" si="8"/>
        <v>11</v>
      </c>
      <c r="P28" s="65">
        <f>VLOOKUP($A28,'Return Data'!$B$7:$R$2843,14,0)</f>
        <v>9.5257000000000005</v>
      </c>
      <c r="Q28" s="66">
        <f t="shared" si="9"/>
        <v>8</v>
      </c>
      <c r="R28" s="65">
        <f>VLOOKUP($A28,'Return Data'!$B$7:$R$2843,16,0)</f>
        <v>9.0243000000000002</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44368</v>
      </c>
      <c r="C30" s="65">
        <f>VLOOKUP($A30,'Return Data'!$B$7:$R$2843,4,0)</f>
        <v>16.532599999999999</v>
      </c>
      <c r="D30" s="65">
        <f>VLOOKUP($A30,'Return Data'!$B$7:$R$2843,9,0)</f>
        <v>-0.18509999999999999</v>
      </c>
      <c r="E30" s="66">
        <f t="shared" si="0"/>
        <v>24</v>
      </c>
      <c r="F30" s="65">
        <f>VLOOKUP($A30,'Return Data'!$B$7:$R$2843,10,0)</f>
        <v>6.6653000000000002</v>
      </c>
      <c r="G30" s="66">
        <f t="shared" si="1"/>
        <v>22</v>
      </c>
      <c r="H30" s="65">
        <f>VLOOKUP($A30,'Return Data'!$B$7:$R$2843,11,0)</f>
        <v>3.1568000000000001</v>
      </c>
      <c r="I30" s="66">
        <f t="shared" si="2"/>
        <v>11</v>
      </c>
      <c r="J30" s="65">
        <f>VLOOKUP($A30,'Return Data'!$B$7:$R$2843,12,0)</f>
        <v>4.5940000000000003</v>
      </c>
      <c r="K30" s="66">
        <f t="shared" si="3"/>
        <v>18</v>
      </c>
      <c r="L30" s="65">
        <f>VLOOKUP($A30,'Return Data'!$B$7:$R$2843,13,0)</f>
        <v>4.5251999999999999</v>
      </c>
      <c r="M30" s="66">
        <f t="shared" si="5"/>
        <v>16</v>
      </c>
      <c r="N30" s="65">
        <f>VLOOKUP($A30,'Return Data'!$B$7:$R$2843,17,0)</f>
        <v>7.7230999999999996</v>
      </c>
      <c r="O30" s="66">
        <f t="shared" si="8"/>
        <v>15</v>
      </c>
      <c r="P30" s="65">
        <f>VLOOKUP($A30,'Return Data'!$B$7:$R$2843,14,0)</f>
        <v>8.6288</v>
      </c>
      <c r="Q30" s="66">
        <f t="shared" si="9"/>
        <v>12</v>
      </c>
      <c r="R30" s="65">
        <f>VLOOKUP($A30,'Return Data'!$B$7:$R$2843,16,0)</f>
        <v>8.5969999999999995</v>
      </c>
      <c r="S30" s="67">
        <f t="shared" si="4"/>
        <v>13</v>
      </c>
    </row>
    <row r="31" spans="1:19" x14ac:dyDescent="0.3">
      <c r="A31" s="82" t="s">
        <v>78</v>
      </c>
      <c r="B31" s="64">
        <f>VLOOKUP($A31,'Return Data'!$B$7:$R$2843,3,0)</f>
        <v>44368</v>
      </c>
      <c r="C31" s="65">
        <f>VLOOKUP($A31,'Return Data'!$B$7:$R$2843,4,0)</f>
        <v>29.495899999999999</v>
      </c>
      <c r="D31" s="65">
        <f>VLOOKUP($A31,'Return Data'!$B$7:$R$2843,9,0)</f>
        <v>1.9112</v>
      </c>
      <c r="E31" s="66">
        <f t="shared" si="0"/>
        <v>13</v>
      </c>
      <c r="F31" s="65">
        <f>VLOOKUP($A31,'Return Data'!$B$7:$R$2843,10,0)</f>
        <v>5.4166999999999996</v>
      </c>
      <c r="G31" s="66">
        <f t="shared" si="1"/>
        <v>24</v>
      </c>
      <c r="H31" s="65">
        <f>VLOOKUP($A31,'Return Data'!$B$7:$R$2843,11,0)</f>
        <v>2.0809000000000002</v>
      </c>
      <c r="I31" s="66">
        <f t="shared" si="2"/>
        <v>15</v>
      </c>
      <c r="J31" s="65">
        <f>VLOOKUP($A31,'Return Data'!$B$7:$R$2843,12,0)</f>
        <v>4.7375999999999996</v>
      </c>
      <c r="K31" s="66">
        <f t="shared" si="3"/>
        <v>15</v>
      </c>
      <c r="L31" s="65">
        <f>VLOOKUP($A31,'Return Data'!$B$7:$R$2843,13,0)</f>
        <v>4.1387</v>
      </c>
      <c r="M31" s="66">
        <f t="shared" si="5"/>
        <v>18</v>
      </c>
      <c r="N31" s="65">
        <f>VLOOKUP($A31,'Return Data'!$B$7:$R$2843,17,0)</f>
        <v>8.7726000000000006</v>
      </c>
      <c r="O31" s="66">
        <f t="shared" si="8"/>
        <v>7</v>
      </c>
      <c r="P31" s="65">
        <f>VLOOKUP($A31,'Return Data'!$B$7:$R$2843,14,0)</f>
        <v>9.9994999999999994</v>
      </c>
      <c r="Q31" s="66">
        <f t="shared" si="9"/>
        <v>6</v>
      </c>
      <c r="R31" s="65">
        <f>VLOOKUP($A31,'Return Data'!$B$7:$R$2843,16,0)</f>
        <v>8.8605999999999998</v>
      </c>
      <c r="S31" s="67">
        <f t="shared" si="4"/>
        <v>8</v>
      </c>
    </row>
    <row r="32" spans="1:19" x14ac:dyDescent="0.3">
      <c r="A32" s="82" t="s">
        <v>79</v>
      </c>
      <c r="B32" s="64">
        <f>VLOOKUP($A32,'Return Data'!$B$7:$R$2843,3,0)</f>
        <v>44368</v>
      </c>
      <c r="C32" s="65">
        <f>VLOOKUP($A32,'Return Data'!$B$7:$R$2843,4,0)</f>
        <v>35.5623</v>
      </c>
      <c r="D32" s="65">
        <f>VLOOKUP($A32,'Return Data'!$B$7:$R$2843,9,0)</f>
        <v>4.1999000000000004</v>
      </c>
      <c r="E32" s="66">
        <f t="shared" si="0"/>
        <v>8</v>
      </c>
      <c r="F32" s="65">
        <f>VLOOKUP($A32,'Return Data'!$B$7:$R$2843,10,0)</f>
        <v>9.4418000000000006</v>
      </c>
      <c r="G32" s="66">
        <f t="shared" si="1"/>
        <v>8</v>
      </c>
      <c r="H32" s="65">
        <f>VLOOKUP($A32,'Return Data'!$B$7:$R$2843,11,0)</f>
        <v>4.7689000000000004</v>
      </c>
      <c r="I32" s="66">
        <f t="shared" si="2"/>
        <v>6</v>
      </c>
      <c r="J32" s="65">
        <f>VLOOKUP($A32,'Return Data'!$B$7:$R$2843,12,0)</f>
        <v>6.7072000000000003</v>
      </c>
      <c r="K32" s="66">
        <f t="shared" si="3"/>
        <v>6</v>
      </c>
      <c r="L32" s="65">
        <f>VLOOKUP($A32,'Return Data'!$B$7:$R$2843,13,0)</f>
        <v>6.0734000000000004</v>
      </c>
      <c r="M32" s="66">
        <f t="shared" si="5"/>
        <v>9</v>
      </c>
      <c r="N32" s="65">
        <f>VLOOKUP($A32,'Return Data'!$B$7:$R$2843,17,0)</f>
        <v>8.1376000000000008</v>
      </c>
      <c r="O32" s="66">
        <f t="shared" si="8"/>
        <v>9</v>
      </c>
      <c r="P32" s="65">
        <f>VLOOKUP($A32,'Return Data'!$B$7:$R$2843,14,0)</f>
        <v>8.5230999999999995</v>
      </c>
      <c r="Q32" s="66">
        <f t="shared" si="9"/>
        <v>14</v>
      </c>
      <c r="R32" s="65">
        <f>VLOOKUP($A32,'Return Data'!$B$7:$R$2843,16,0)</f>
        <v>9.1918000000000006</v>
      </c>
      <c r="S32" s="67">
        <f t="shared" si="4"/>
        <v>5</v>
      </c>
    </row>
    <row r="33" spans="1:19" x14ac:dyDescent="0.3">
      <c r="A33" s="82" t="s">
        <v>80</v>
      </c>
      <c r="B33" s="64">
        <f>VLOOKUP($A33,'Return Data'!$B$7:$R$2843,3,0)</f>
        <v>44368</v>
      </c>
      <c r="C33" s="65">
        <f>VLOOKUP($A33,'Return Data'!$B$7:$R$2843,4,0)</f>
        <v>19.858000000000001</v>
      </c>
      <c r="D33" s="65">
        <f>VLOOKUP($A33,'Return Data'!$B$7:$R$2843,9,0)</f>
        <v>-0.55120000000000002</v>
      </c>
      <c r="E33" s="66">
        <f t="shared" si="0"/>
        <v>25</v>
      </c>
      <c r="F33" s="65">
        <f>VLOOKUP($A33,'Return Data'!$B$7:$R$2843,10,0)</f>
        <v>8.5370000000000008</v>
      </c>
      <c r="G33" s="66">
        <f t="shared" si="1"/>
        <v>14</v>
      </c>
      <c r="H33" s="65">
        <f>VLOOKUP($A33,'Return Data'!$B$7:$R$2843,11,0)</f>
        <v>1.1161000000000001</v>
      </c>
      <c r="I33" s="66">
        <f t="shared" si="2"/>
        <v>24</v>
      </c>
      <c r="J33" s="65">
        <f>VLOOKUP($A33,'Return Data'!$B$7:$R$2843,12,0)</f>
        <v>3.9447000000000001</v>
      </c>
      <c r="K33" s="66">
        <f t="shared" si="3"/>
        <v>22</v>
      </c>
      <c r="L33" s="65">
        <f>VLOOKUP($A33,'Return Data'!$B$7:$R$2843,13,0)</f>
        <v>4.1123000000000003</v>
      </c>
      <c r="M33" s="66">
        <f t="shared" si="5"/>
        <v>20</v>
      </c>
      <c r="N33" s="65">
        <f>VLOOKUP($A33,'Return Data'!$B$7:$R$2843,17,0)</f>
        <v>7.7897999999999996</v>
      </c>
      <c r="O33" s="66">
        <f t="shared" si="8"/>
        <v>14</v>
      </c>
      <c r="P33" s="65">
        <f>VLOOKUP($A33,'Return Data'!$B$7:$R$2843,14,0)</f>
        <v>8.6125000000000007</v>
      </c>
      <c r="Q33" s="66">
        <f t="shared" si="9"/>
        <v>13</v>
      </c>
      <c r="R33" s="65">
        <f>VLOOKUP($A33,'Return Data'!$B$7:$R$2843,16,0)</f>
        <v>7.4180999999999999</v>
      </c>
      <c r="S33" s="67">
        <f t="shared" si="4"/>
        <v>23</v>
      </c>
    </row>
    <row r="34" spans="1:19" x14ac:dyDescent="0.3">
      <c r="A34" s="82" t="s">
        <v>363</v>
      </c>
      <c r="B34" s="64">
        <f>VLOOKUP($A34,'Return Data'!$B$7:$R$2843,3,0)</f>
        <v>44368</v>
      </c>
      <c r="C34" s="65">
        <f>VLOOKUP($A34,'Return Data'!$B$7:$R$2843,4,0)</f>
        <v>0.32100000000000001</v>
      </c>
      <c r="D34" s="65">
        <f>VLOOKUP($A34,'Return Data'!$B$7:$R$2843,9,0)</f>
        <v>11.107699999999999</v>
      </c>
      <c r="E34" s="66">
        <f t="shared" si="0"/>
        <v>2</v>
      </c>
      <c r="F34" s="65">
        <f>VLOOKUP($A34,'Return Data'!$B$7:$R$2843,10,0)</f>
        <v>11.329000000000001</v>
      </c>
      <c r="G34" s="66">
        <f t="shared" si="1"/>
        <v>5</v>
      </c>
      <c r="H34" s="65">
        <f>VLOOKUP($A34,'Return Data'!$B$7:$R$2843,11,0)</f>
        <v>-40.249699999999997</v>
      </c>
      <c r="I34" s="66">
        <f t="shared" si="2"/>
        <v>27</v>
      </c>
      <c r="J34" s="65"/>
      <c r="K34" s="66"/>
      <c r="L34" s="65"/>
      <c r="M34" s="66"/>
      <c r="N34" s="65"/>
      <c r="O34" s="66"/>
      <c r="P34" s="65"/>
      <c r="Q34" s="66"/>
      <c r="R34" s="65">
        <f>VLOOKUP($A34,'Return Data'!$B$7:$R$2843,16,0)</f>
        <v>-10.688000000000001</v>
      </c>
      <c r="S34" s="67">
        <f t="shared" si="4"/>
        <v>26</v>
      </c>
    </row>
    <row r="35" spans="1:19" x14ac:dyDescent="0.3">
      <c r="A35" s="82" t="s">
        <v>81</v>
      </c>
      <c r="B35" s="64">
        <f>VLOOKUP($A35,'Return Data'!$B$7:$R$2843,3,0)</f>
        <v>44368</v>
      </c>
      <c r="C35" s="65">
        <f>VLOOKUP($A35,'Return Data'!$B$7:$R$2843,4,0)</f>
        <v>22.351500000000001</v>
      </c>
      <c r="D35" s="65">
        <f>VLOOKUP($A35,'Return Data'!$B$7:$R$2843,9,0)</f>
        <v>2.0474000000000001</v>
      </c>
      <c r="E35" s="66">
        <f t="shared" si="0"/>
        <v>12</v>
      </c>
      <c r="F35" s="65">
        <f>VLOOKUP($A35,'Return Data'!$B$7:$R$2843,10,0)</f>
        <v>5.3682999999999996</v>
      </c>
      <c r="G35" s="66">
        <f t="shared" si="1"/>
        <v>25</v>
      </c>
      <c r="H35" s="65">
        <f>VLOOKUP($A35,'Return Data'!$B$7:$R$2843,11,0)</f>
        <v>1.9085000000000001</v>
      </c>
      <c r="I35" s="66">
        <f t="shared" si="2"/>
        <v>18</v>
      </c>
      <c r="J35" s="65">
        <f>VLOOKUP($A35,'Return Data'!$B$7:$R$2843,12,0)</f>
        <v>3.427</v>
      </c>
      <c r="K35" s="66">
        <f>RANK(J35,J$8:J$35,0)</f>
        <v>25</v>
      </c>
      <c r="L35" s="65">
        <f>VLOOKUP($A35,'Return Data'!$B$7:$R$2843,13,0)</f>
        <v>3.6448999999999998</v>
      </c>
      <c r="M35" s="66">
        <f>RANK(L35,L$8:L$35,0)</f>
        <v>24</v>
      </c>
      <c r="N35" s="65">
        <f>VLOOKUP($A35,'Return Data'!$B$7:$R$2843,17,0)</f>
        <v>5.0498000000000003</v>
      </c>
      <c r="O35" s="66">
        <f>RANK(N35,N$8:N$35,0)</f>
        <v>22</v>
      </c>
      <c r="P35" s="65">
        <f>VLOOKUP($A35,'Return Data'!$B$7:$R$2843,14,0)</f>
        <v>2.4954000000000001</v>
      </c>
      <c r="Q35" s="66">
        <f>RANK(P35,P$8:P$35,0)</f>
        <v>24</v>
      </c>
      <c r="R35" s="65">
        <f>VLOOKUP($A35,'Return Data'!$B$7:$R$2843,16,0)</f>
        <v>7.0701000000000001</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3.0575555555555556</v>
      </c>
      <c r="E37" s="88"/>
      <c r="F37" s="89">
        <f>AVERAGE(F8:F35)</f>
        <v>8.6277666666666661</v>
      </c>
      <c r="G37" s="88"/>
      <c r="H37" s="89">
        <f>AVERAGE(H8:H35)</f>
        <v>1.7369370370370376</v>
      </c>
      <c r="I37" s="88"/>
      <c r="J37" s="89">
        <f>AVERAGE(J8:J35)</f>
        <v>5.6927615384615384</v>
      </c>
      <c r="K37" s="88"/>
      <c r="L37" s="89">
        <f>AVERAGE(L8:L35)</f>
        <v>5.6608040000000006</v>
      </c>
      <c r="M37" s="88"/>
      <c r="N37" s="89">
        <f>AVERAGE(N8:N35)</f>
        <v>7.8925291666666668</v>
      </c>
      <c r="O37" s="88"/>
      <c r="P37" s="89">
        <f>AVERAGE(P8:P35)</f>
        <v>8.2911041666666687</v>
      </c>
      <c r="Q37" s="88"/>
      <c r="R37" s="89">
        <f>AVERAGE(R8:R35)</f>
        <v>6.841344444444446</v>
      </c>
      <c r="S37" s="90"/>
    </row>
    <row r="38" spans="1:19" x14ac:dyDescent="0.3">
      <c r="A38" s="87" t="s">
        <v>28</v>
      </c>
      <c r="B38" s="88"/>
      <c r="C38" s="88"/>
      <c r="D38" s="89">
        <f>MIN(D8:D35)</f>
        <v>-1.7436</v>
      </c>
      <c r="E38" s="88"/>
      <c r="F38" s="89">
        <f>MIN(F8:F35)</f>
        <v>0</v>
      </c>
      <c r="G38" s="88"/>
      <c r="H38" s="89">
        <f>MIN(H8:H35)</f>
        <v>-40.249699999999997</v>
      </c>
      <c r="I38" s="88"/>
      <c r="J38" s="89">
        <f>MIN(J8:J35)</f>
        <v>0</v>
      </c>
      <c r="K38" s="88"/>
      <c r="L38" s="89">
        <f>MIN(L8:L35)</f>
        <v>3.5741999999999998</v>
      </c>
      <c r="M38" s="88"/>
      <c r="N38" s="89">
        <f>MIN(N8:N35)</f>
        <v>4.8022999999999998</v>
      </c>
      <c r="O38" s="88"/>
      <c r="P38" s="89">
        <f>MIN(P8:P35)</f>
        <v>2.4954000000000001</v>
      </c>
      <c r="Q38" s="88"/>
      <c r="R38" s="89">
        <f>MIN(R8:R35)</f>
        <v>-15.970700000000001</v>
      </c>
      <c r="S38" s="90"/>
    </row>
    <row r="39" spans="1:19" ht="15" thickBot="1" x14ac:dyDescent="0.35">
      <c r="A39" s="91" t="s">
        <v>29</v>
      </c>
      <c r="B39" s="92"/>
      <c r="C39" s="92"/>
      <c r="D39" s="93">
        <f>MAX(D8:D35)</f>
        <v>17.883900000000001</v>
      </c>
      <c r="E39" s="92"/>
      <c r="F39" s="93">
        <f>MAX(F8:F35)</f>
        <v>17.674299999999999</v>
      </c>
      <c r="G39" s="92"/>
      <c r="H39" s="93">
        <f>MAX(H8:H35)</f>
        <v>16.416</v>
      </c>
      <c r="I39" s="92"/>
      <c r="J39" s="93">
        <f>MAX(J8:J35)</f>
        <v>17.5427</v>
      </c>
      <c r="K39" s="92"/>
      <c r="L39" s="93">
        <f>MAX(L8:L35)</f>
        <v>10.7149</v>
      </c>
      <c r="M39" s="92"/>
      <c r="N39" s="93">
        <f>MAX(N8:N35)</f>
        <v>11.9069</v>
      </c>
      <c r="O39" s="92"/>
      <c r="P39" s="93">
        <f>MAX(P8:P35)</f>
        <v>10.694599999999999</v>
      </c>
      <c r="Q39" s="92"/>
      <c r="R39" s="93">
        <f>MAX(R8:R35)</f>
        <v>10.772600000000001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44368</v>
      </c>
      <c r="C8" s="65">
        <f>VLOOKUP($A8,'Return Data'!$B$7:$R$2843,4,0)</f>
        <v>24.271899999999999</v>
      </c>
      <c r="D8" s="65">
        <f>VLOOKUP($A8,'Return Data'!$B$7:$R$2843,9,0)</f>
        <v>5.9970999999999997</v>
      </c>
      <c r="E8" s="66">
        <f t="shared" ref="E8:E39" si="0">RANK(D8,D$8:D$39,0)</f>
        <v>4</v>
      </c>
      <c r="F8" s="65">
        <f>VLOOKUP($A8,'Return Data'!$B$7:$R$2843,10,0)</f>
        <v>9.9547000000000008</v>
      </c>
      <c r="G8" s="66">
        <f t="shared" ref="G8:G39" si="1">RANK(F8,F$8:F$39,0)</f>
        <v>7</v>
      </c>
      <c r="H8" s="65">
        <f>VLOOKUP($A8,'Return Data'!$B$7:$R$2843,11,0)</f>
        <v>5.5542999999999996</v>
      </c>
      <c r="I8" s="66">
        <f t="shared" ref="I8:I39" si="2">RANK(H8,H$8:H$39,0)</f>
        <v>3</v>
      </c>
      <c r="J8" s="65">
        <f>VLOOKUP($A8,'Return Data'!$B$7:$R$2843,12,0)</f>
        <v>6.6279000000000003</v>
      </c>
      <c r="K8" s="66">
        <f t="shared" ref="K8:K37" si="3">RANK(J8,J$8:J$39,0)</f>
        <v>6</v>
      </c>
      <c r="L8" s="65">
        <f>VLOOKUP($A8,'Return Data'!$B$7:$R$2843,13,0)</f>
        <v>8.4040999999999997</v>
      </c>
      <c r="M8" s="66">
        <f>RANK(L8,L$8:L$39,0)</f>
        <v>3</v>
      </c>
      <c r="N8" s="65">
        <f>VLOOKUP($A8,'Return Data'!$B$7:$R$2843,17,0)</f>
        <v>4.2294999999999998</v>
      </c>
      <c r="O8" s="66">
        <f>RANK(N8,N$8:N$39,0)</f>
        <v>26</v>
      </c>
      <c r="P8" s="65">
        <f>VLOOKUP($A8,'Return Data'!$B$7:$R$2843,14,0)</f>
        <v>5.4333999999999998</v>
      </c>
      <c r="Q8" s="66">
        <f>RANK(P8,P$8:P$39,0)</f>
        <v>25</v>
      </c>
      <c r="R8" s="65">
        <f>VLOOKUP($A8,'Return Data'!$B$7:$R$2843,16,0)</f>
        <v>7.532</v>
      </c>
      <c r="S8" s="67">
        <f t="shared" ref="S8:S39" si="4">RANK(R8,R$8:R$39,0)</f>
        <v>14</v>
      </c>
    </row>
    <row r="9" spans="1:19" x14ac:dyDescent="0.3">
      <c r="A9" s="82" t="s">
        <v>83</v>
      </c>
      <c r="B9" s="64">
        <f>VLOOKUP($A9,'Return Data'!$B$7:$R$2843,3,0)</f>
        <v>44368</v>
      </c>
      <c r="C9" s="65">
        <f>VLOOKUP($A9,'Return Data'!$B$7:$R$2843,4,0)</f>
        <v>35.093000000000004</v>
      </c>
      <c r="D9" s="65">
        <f>VLOOKUP($A9,'Return Data'!$B$7:$R$2843,9,0)</f>
        <v>5.9958</v>
      </c>
      <c r="E9" s="66">
        <f t="shared" si="0"/>
        <v>5</v>
      </c>
      <c r="F9" s="65">
        <f>VLOOKUP($A9,'Return Data'!$B$7:$R$2843,10,0)</f>
        <v>9.9596</v>
      </c>
      <c r="G9" s="66">
        <f t="shared" si="1"/>
        <v>6</v>
      </c>
      <c r="H9" s="65">
        <f>VLOOKUP($A9,'Return Data'!$B$7:$R$2843,11,0)</f>
        <v>5.5613999999999999</v>
      </c>
      <c r="I9" s="66">
        <f t="shared" si="2"/>
        <v>2</v>
      </c>
      <c r="J9" s="65">
        <f>VLOOKUP($A9,'Return Data'!$B$7:$R$2843,12,0)</f>
        <v>6.6397000000000004</v>
      </c>
      <c r="K9" s="66">
        <f t="shared" si="3"/>
        <v>5</v>
      </c>
      <c r="L9" s="65">
        <f>VLOOKUP($A9,'Return Data'!$B$7:$R$2843,13,0)</f>
        <v>8.4143000000000008</v>
      </c>
      <c r="M9" s="66">
        <f>RANK(L9,L$8:L$39,0)</f>
        <v>2</v>
      </c>
      <c r="N9" s="65">
        <f>VLOOKUP($A9,'Return Data'!$B$7:$R$2843,17,0)</f>
        <v>4.2365000000000004</v>
      </c>
      <c r="O9" s="66">
        <f>RANK(N9,N$8:N$39,0)</f>
        <v>25</v>
      </c>
      <c r="P9" s="65">
        <f>VLOOKUP($A9,'Return Data'!$B$7:$R$2843,14,0)</f>
        <v>5.4382999999999999</v>
      </c>
      <c r="Q9" s="66">
        <f>RANK(P9,P$8:P$39,0)</f>
        <v>24</v>
      </c>
      <c r="R9" s="65">
        <f>VLOOKUP($A9,'Return Data'!$B$7:$R$2843,16,0)</f>
        <v>7.7866999999999997</v>
      </c>
      <c r="S9" s="67">
        <f t="shared" si="4"/>
        <v>13</v>
      </c>
    </row>
    <row r="10" spans="1:19" x14ac:dyDescent="0.3">
      <c r="A10" s="82" t="s">
        <v>84</v>
      </c>
      <c r="B10" s="64">
        <f>VLOOKUP($A10,'Return Data'!$B$7:$R$2843,3,0)</f>
        <v>44368</v>
      </c>
      <c r="C10" s="65">
        <f>VLOOKUP($A10,'Return Data'!$B$7:$R$2843,4,0)</f>
        <v>0.96740000000000004</v>
      </c>
      <c r="D10" s="65">
        <f>VLOOKUP($A10,'Return Data'!$B$7:$R$2843,9,0)</f>
        <v>0</v>
      </c>
      <c r="E10" s="66">
        <f t="shared" si="0"/>
        <v>24</v>
      </c>
      <c r="F10" s="65">
        <f>VLOOKUP($A10,'Return Data'!$B$7:$R$2843,10,0)</f>
        <v>0</v>
      </c>
      <c r="G10" s="66">
        <f t="shared" si="1"/>
        <v>30</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-15.9673</v>
      </c>
      <c r="S10" s="67">
        <f t="shared" si="4"/>
        <v>30</v>
      </c>
    </row>
    <row r="11" spans="1:19" x14ac:dyDescent="0.3">
      <c r="A11" s="82" t="s">
        <v>85</v>
      </c>
      <c r="B11" s="64">
        <f>VLOOKUP($A11,'Return Data'!$B$7:$R$2843,3,0)</f>
        <v>44368</v>
      </c>
      <c r="C11" s="65">
        <f>VLOOKUP($A11,'Return Data'!$B$7:$R$2843,4,0)</f>
        <v>1.3985000000000001</v>
      </c>
      <c r="D11" s="65">
        <f>VLOOKUP($A11,'Return Data'!$B$7:$R$2843,9,0)</f>
        <v>0</v>
      </c>
      <c r="E11" s="66">
        <f t="shared" si="0"/>
        <v>24</v>
      </c>
      <c r="F11" s="65">
        <f>VLOOKUP($A11,'Return Data'!$B$7:$R$2843,10,0)</f>
        <v>0</v>
      </c>
      <c r="G11" s="66">
        <f t="shared" si="1"/>
        <v>30</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-15.9688</v>
      </c>
      <c r="S11" s="67">
        <f t="shared" si="4"/>
        <v>31</v>
      </c>
    </row>
    <row r="12" spans="1:19" x14ac:dyDescent="0.3">
      <c r="A12" s="82" t="s">
        <v>86</v>
      </c>
      <c r="B12" s="64">
        <f>VLOOKUP($A12,'Return Data'!$B$7:$R$2843,3,0)</f>
        <v>44368</v>
      </c>
      <c r="C12" s="65">
        <f>VLOOKUP($A12,'Return Data'!$B$7:$R$2843,4,0)</f>
        <v>23.4268</v>
      </c>
      <c r="D12" s="65">
        <f>VLOOKUP($A12,'Return Data'!$B$7:$R$2843,9,0)</f>
        <v>5.1032999999999999</v>
      </c>
      <c r="E12" s="66">
        <f t="shared" si="0"/>
        <v>6</v>
      </c>
      <c r="F12" s="65">
        <f>VLOOKUP($A12,'Return Data'!$B$7:$R$2843,10,0)</f>
        <v>14.9496</v>
      </c>
      <c r="G12" s="66">
        <f t="shared" si="1"/>
        <v>2</v>
      </c>
      <c r="H12" s="65">
        <f>VLOOKUP($A12,'Return Data'!$B$7:$R$2843,11,0)</f>
        <v>4.2244999999999999</v>
      </c>
      <c r="I12" s="66">
        <f t="shared" si="2"/>
        <v>6</v>
      </c>
      <c r="J12" s="65">
        <f>VLOOKUP($A12,'Return Data'!$B$7:$R$2843,12,0)</f>
        <v>5.8103999999999996</v>
      </c>
      <c r="K12" s="66">
        <f t="shared" si="3"/>
        <v>8</v>
      </c>
      <c r="L12" s="65">
        <f>VLOOKUP($A12,'Return Data'!$B$7:$R$2843,13,0)</f>
        <v>6.2896000000000001</v>
      </c>
      <c r="M12" s="66">
        <f t="shared" ref="M12:M37" si="5">RANK(L12,L$8:L$39,0)</f>
        <v>8</v>
      </c>
      <c r="N12" s="65">
        <f>VLOOKUP($A12,'Return Data'!$B$7:$R$2843,17,0)</f>
        <v>9.4878</v>
      </c>
      <c r="O12" s="66">
        <f t="shared" ref="O12:O25" si="6">RANK(N12,N$8:N$39,0)</f>
        <v>2</v>
      </c>
      <c r="P12" s="65">
        <f>VLOOKUP($A12,'Return Data'!$B$7:$R$2843,14,0)</f>
        <v>10.027699999999999</v>
      </c>
      <c r="Q12" s="66">
        <f t="shared" ref="Q12:Q25" si="7">RANK(P12,P$8:P$39,0)</f>
        <v>1</v>
      </c>
      <c r="R12" s="65">
        <f>VLOOKUP($A12,'Return Data'!$B$7:$R$2843,16,0)</f>
        <v>8.7408999999999999</v>
      </c>
      <c r="S12" s="67">
        <f t="shared" si="4"/>
        <v>2</v>
      </c>
    </row>
    <row r="13" spans="1:19" x14ac:dyDescent="0.3">
      <c r="A13" s="82" t="s">
        <v>87</v>
      </c>
      <c r="B13" s="64">
        <f>VLOOKUP($A13,'Return Data'!$B$7:$R$2843,3,0)</f>
        <v>44368</v>
      </c>
      <c r="C13" s="65">
        <f>VLOOKUP($A13,'Return Data'!$B$7:$R$2843,4,0)</f>
        <v>18.4923</v>
      </c>
      <c r="D13" s="65">
        <f>VLOOKUP($A13,'Return Data'!$B$7:$R$2843,9,0)</f>
        <v>0.54149999999999998</v>
      </c>
      <c r="E13" s="66">
        <f t="shared" si="0"/>
        <v>20</v>
      </c>
      <c r="F13" s="65">
        <f>VLOOKUP($A13,'Return Data'!$B$7:$R$2843,10,0)</f>
        <v>7.3471000000000002</v>
      </c>
      <c r="G13" s="66">
        <f t="shared" si="1"/>
        <v>17</v>
      </c>
      <c r="H13" s="65">
        <f>VLOOKUP($A13,'Return Data'!$B$7:$R$2843,11,0)</f>
        <v>1.0082</v>
      </c>
      <c r="I13" s="66">
        <f t="shared" si="2"/>
        <v>22</v>
      </c>
      <c r="J13" s="65">
        <f>VLOOKUP($A13,'Return Data'!$B$7:$R$2843,12,0)</f>
        <v>7.8731999999999998</v>
      </c>
      <c r="K13" s="66">
        <f t="shared" si="3"/>
        <v>2</v>
      </c>
      <c r="L13" s="65">
        <f>VLOOKUP($A13,'Return Data'!$B$7:$R$2843,13,0)</f>
        <v>6.4320000000000004</v>
      </c>
      <c r="M13" s="66">
        <f t="shared" si="5"/>
        <v>7</v>
      </c>
      <c r="N13" s="65">
        <f>VLOOKUP($A13,'Return Data'!$B$7:$R$2843,17,0)</f>
        <v>7.0350999999999999</v>
      </c>
      <c r="O13" s="66">
        <f t="shared" si="6"/>
        <v>14</v>
      </c>
      <c r="P13" s="65">
        <f>VLOOKUP($A13,'Return Data'!$B$7:$R$2843,14,0)</f>
        <v>4.1464999999999996</v>
      </c>
      <c r="Q13" s="66">
        <f t="shared" si="7"/>
        <v>26</v>
      </c>
      <c r="R13" s="65">
        <f>VLOOKUP($A13,'Return Data'!$B$7:$R$2843,16,0)</f>
        <v>7.0850999999999997</v>
      </c>
      <c r="S13" s="67">
        <f t="shared" si="4"/>
        <v>19</v>
      </c>
    </row>
    <row r="14" spans="1:19" x14ac:dyDescent="0.3">
      <c r="A14" s="82" t="s">
        <v>88</v>
      </c>
      <c r="B14" s="64">
        <f>VLOOKUP($A14,'Return Data'!$B$7:$R$2843,3,0)</f>
        <v>44368</v>
      </c>
      <c r="C14" s="65">
        <f>VLOOKUP($A14,'Return Data'!$B$7:$R$2843,4,0)</f>
        <v>36.266300000000001</v>
      </c>
      <c r="D14" s="65">
        <f>VLOOKUP($A14,'Return Data'!$B$7:$R$2843,9,0)</f>
        <v>-0.99260000000000004</v>
      </c>
      <c r="E14" s="66">
        <f t="shared" si="0"/>
        <v>29</v>
      </c>
      <c r="F14" s="65">
        <f>VLOOKUP($A14,'Return Data'!$B$7:$R$2843,10,0)</f>
        <v>6.6185</v>
      </c>
      <c r="G14" s="66">
        <f t="shared" si="1"/>
        <v>18</v>
      </c>
      <c r="H14" s="65">
        <f>VLOOKUP($A14,'Return Data'!$B$7:$R$2843,11,0)</f>
        <v>0.65800000000000003</v>
      </c>
      <c r="I14" s="66">
        <f t="shared" si="2"/>
        <v>25</v>
      </c>
      <c r="J14" s="65">
        <f>VLOOKUP($A14,'Return Data'!$B$7:$R$2843,12,0)</f>
        <v>3.2483</v>
      </c>
      <c r="K14" s="66">
        <f t="shared" si="3"/>
        <v>25</v>
      </c>
      <c r="L14" s="65">
        <f>VLOOKUP($A14,'Return Data'!$B$7:$R$2843,13,0)</f>
        <v>2.7357999999999998</v>
      </c>
      <c r="M14" s="66">
        <f t="shared" si="5"/>
        <v>27</v>
      </c>
      <c r="N14" s="65">
        <f>VLOOKUP($A14,'Return Data'!$B$7:$R$2843,17,0)</f>
        <v>6.0260999999999996</v>
      </c>
      <c r="O14" s="66">
        <f t="shared" si="6"/>
        <v>22</v>
      </c>
      <c r="P14" s="65">
        <f>VLOOKUP($A14,'Return Data'!$B$7:$R$2843,14,0)</f>
        <v>7.0023</v>
      </c>
      <c r="Q14" s="66">
        <f t="shared" si="7"/>
        <v>18</v>
      </c>
      <c r="R14" s="65">
        <f>VLOOKUP($A14,'Return Data'!$B$7:$R$2843,16,0)</f>
        <v>7.9931999999999999</v>
      </c>
      <c r="S14" s="67">
        <f t="shared" si="4"/>
        <v>11</v>
      </c>
    </row>
    <row r="15" spans="1:19" x14ac:dyDescent="0.3">
      <c r="A15" s="82" t="s">
        <v>89</v>
      </c>
      <c r="B15" s="64">
        <f>VLOOKUP($A15,'Return Data'!$B$7:$R$2843,3,0)</f>
        <v>44368</v>
      </c>
      <c r="C15" s="65">
        <f>VLOOKUP($A15,'Return Data'!$B$7:$R$2843,4,0)</f>
        <v>24.009899999999998</v>
      </c>
      <c r="D15" s="65">
        <f>VLOOKUP($A15,'Return Data'!$B$7:$R$2843,9,0)</f>
        <v>0.73599999999999999</v>
      </c>
      <c r="E15" s="66">
        <f t="shared" si="0"/>
        <v>19</v>
      </c>
      <c r="F15" s="65">
        <f>VLOOKUP($A15,'Return Data'!$B$7:$R$2843,10,0)</f>
        <v>3.2155999999999998</v>
      </c>
      <c r="G15" s="66">
        <f t="shared" si="1"/>
        <v>29</v>
      </c>
      <c r="H15" s="65">
        <f>VLOOKUP($A15,'Return Data'!$B$7:$R$2843,11,0)</f>
        <v>0.2727</v>
      </c>
      <c r="I15" s="66">
        <f t="shared" si="2"/>
        <v>27</v>
      </c>
      <c r="J15" s="65">
        <f>VLOOKUP($A15,'Return Data'!$B$7:$R$2843,12,0)</f>
        <v>2.7650999999999999</v>
      </c>
      <c r="K15" s="66">
        <f t="shared" si="3"/>
        <v>28</v>
      </c>
      <c r="L15" s="65">
        <f>VLOOKUP($A15,'Return Data'!$B$7:$R$2843,13,0)</f>
        <v>2.6074999999999999</v>
      </c>
      <c r="M15" s="66">
        <f t="shared" si="5"/>
        <v>28</v>
      </c>
      <c r="N15" s="65">
        <f>VLOOKUP($A15,'Return Data'!$B$7:$R$2843,17,0)</f>
        <v>6.1475</v>
      </c>
      <c r="O15" s="66">
        <f t="shared" si="6"/>
        <v>21</v>
      </c>
      <c r="P15" s="65">
        <f>VLOOKUP($A15,'Return Data'!$B$7:$R$2843,14,0)</f>
        <v>7.2748999999999997</v>
      </c>
      <c r="Q15" s="66">
        <f t="shared" si="7"/>
        <v>16</v>
      </c>
      <c r="R15" s="65">
        <f>VLOOKUP($A15,'Return Data'!$B$7:$R$2843,16,0)</f>
        <v>7.5256999999999996</v>
      </c>
      <c r="S15" s="67">
        <f t="shared" si="4"/>
        <v>15</v>
      </c>
    </row>
    <row r="16" spans="1:19" x14ac:dyDescent="0.3">
      <c r="A16" s="82" t="s">
        <v>90</v>
      </c>
      <c r="B16" s="64">
        <f>VLOOKUP($A16,'Return Data'!$B$7:$R$2843,3,0)</f>
        <v>44368</v>
      </c>
      <c r="C16" s="65">
        <f>VLOOKUP($A16,'Return Data'!$B$7:$R$2843,4,0)</f>
        <v>2635.3571000000002</v>
      </c>
      <c r="D16" s="65">
        <f>VLOOKUP($A16,'Return Data'!$B$7:$R$2843,9,0)</f>
        <v>-2.3336000000000001</v>
      </c>
      <c r="E16" s="66">
        <f t="shared" si="0"/>
        <v>31</v>
      </c>
      <c r="F16" s="65">
        <f>VLOOKUP($A16,'Return Data'!$B$7:$R$2843,10,0)</f>
        <v>8.3393999999999995</v>
      </c>
      <c r="G16" s="66">
        <f t="shared" si="1"/>
        <v>12</v>
      </c>
      <c r="H16" s="65">
        <f>VLOOKUP($A16,'Return Data'!$B$7:$R$2843,11,0)</f>
        <v>1.0115000000000001</v>
      </c>
      <c r="I16" s="66">
        <f t="shared" si="2"/>
        <v>21</v>
      </c>
      <c r="J16" s="65">
        <f>VLOOKUP($A16,'Return Data'!$B$7:$R$2843,12,0)</f>
        <v>3.9565000000000001</v>
      </c>
      <c r="K16" s="66">
        <f t="shared" si="3"/>
        <v>20</v>
      </c>
      <c r="L16" s="65">
        <f>VLOOKUP($A16,'Return Data'!$B$7:$R$2843,13,0)</f>
        <v>3.5488</v>
      </c>
      <c r="M16" s="66">
        <f t="shared" si="5"/>
        <v>21</v>
      </c>
      <c r="N16" s="65">
        <f>VLOOKUP($A16,'Return Data'!$B$7:$R$2843,17,0)</f>
        <v>11.1952</v>
      </c>
      <c r="O16" s="66">
        <f t="shared" si="6"/>
        <v>1</v>
      </c>
      <c r="P16" s="65">
        <f>VLOOKUP($A16,'Return Data'!$B$7:$R$2843,14,0)</f>
        <v>9.4849999999999994</v>
      </c>
      <c r="Q16" s="66">
        <f t="shared" si="7"/>
        <v>4</v>
      </c>
      <c r="R16" s="65">
        <f>VLOOKUP($A16,'Return Data'!$B$7:$R$2843,16,0)</f>
        <v>7.0991</v>
      </c>
      <c r="S16" s="67">
        <f t="shared" si="4"/>
        <v>17</v>
      </c>
    </row>
    <row r="17" spans="1:19" x14ac:dyDescent="0.3">
      <c r="A17" s="82" t="s">
        <v>92</v>
      </c>
      <c r="B17" s="64">
        <f>VLOOKUP($A17,'Return Data'!$B$7:$R$2843,3,0)</f>
        <v>44368</v>
      </c>
      <c r="C17" s="65">
        <f>VLOOKUP($A17,'Return Data'!$B$7:$R$2843,4,0)</f>
        <v>73.053299999999993</v>
      </c>
      <c r="D17" s="65">
        <f>VLOOKUP($A17,'Return Data'!$B$7:$R$2843,9,0)</f>
        <v>17.883700000000001</v>
      </c>
      <c r="E17" s="66">
        <f t="shared" si="0"/>
        <v>1</v>
      </c>
      <c r="F17" s="65">
        <f>VLOOKUP($A17,'Return Data'!$B$7:$R$2843,10,0)</f>
        <v>17.738</v>
      </c>
      <c r="G17" s="66">
        <f t="shared" si="1"/>
        <v>1</v>
      </c>
      <c r="H17" s="65">
        <f>VLOOKUP($A17,'Return Data'!$B$7:$R$2843,11,0)</f>
        <v>16.0319</v>
      </c>
      <c r="I17" s="66">
        <f t="shared" si="2"/>
        <v>1</v>
      </c>
      <c r="J17" s="65">
        <f>VLOOKUP($A17,'Return Data'!$B$7:$R$2843,12,0)</f>
        <v>16.974299999999999</v>
      </c>
      <c r="K17" s="66">
        <f t="shared" si="3"/>
        <v>1</v>
      </c>
      <c r="L17" s="65">
        <f>VLOOKUP($A17,'Return Data'!$B$7:$R$2843,13,0)</f>
        <v>10.0748</v>
      </c>
      <c r="M17" s="66">
        <f t="shared" si="5"/>
        <v>1</v>
      </c>
      <c r="N17" s="65">
        <f>VLOOKUP($A17,'Return Data'!$B$7:$R$2843,17,0)</f>
        <v>4.0533000000000001</v>
      </c>
      <c r="O17" s="66">
        <f t="shared" si="6"/>
        <v>27</v>
      </c>
      <c r="P17" s="65">
        <f>VLOOKUP($A17,'Return Data'!$B$7:$R$2843,14,0)</f>
        <v>5.7878999999999996</v>
      </c>
      <c r="Q17" s="66">
        <f t="shared" si="7"/>
        <v>20</v>
      </c>
      <c r="R17" s="65">
        <f>VLOOKUP($A17,'Return Data'!$B$7:$R$2843,16,0)</f>
        <v>8.5231999999999992</v>
      </c>
      <c r="S17" s="67">
        <f t="shared" si="4"/>
        <v>4</v>
      </c>
    </row>
    <row r="18" spans="1:19" x14ac:dyDescent="0.3">
      <c r="A18" s="82" t="s">
        <v>93</v>
      </c>
      <c r="B18" s="64">
        <f>VLOOKUP($A18,'Return Data'!$B$7:$R$2843,3,0)</f>
        <v>44368</v>
      </c>
      <c r="C18" s="65">
        <f>VLOOKUP($A18,'Return Data'!$B$7:$R$2843,4,0)</f>
        <v>68.478399999999993</v>
      </c>
      <c r="D18" s="65">
        <f>VLOOKUP($A18,'Return Data'!$B$7:$R$2843,9,0)</f>
        <v>2.5036</v>
      </c>
      <c r="E18" s="66">
        <f t="shared" si="0"/>
        <v>11</v>
      </c>
      <c r="F18" s="65">
        <f>VLOOKUP($A18,'Return Data'!$B$7:$R$2843,10,0)</f>
        <v>5.1707000000000001</v>
      </c>
      <c r="G18" s="66">
        <f t="shared" si="1"/>
        <v>24</v>
      </c>
      <c r="H18" s="65">
        <f>VLOOKUP($A18,'Return Data'!$B$7:$R$2843,11,0)</f>
        <v>1.4967999999999999</v>
      </c>
      <c r="I18" s="66">
        <f t="shared" si="2"/>
        <v>16</v>
      </c>
      <c r="J18" s="65">
        <f>VLOOKUP($A18,'Return Data'!$B$7:$R$2843,12,0)</f>
        <v>3.9940000000000002</v>
      </c>
      <c r="K18" s="66">
        <f t="shared" si="3"/>
        <v>17</v>
      </c>
      <c r="L18" s="65">
        <f>VLOOKUP($A18,'Return Data'!$B$7:$R$2843,13,0)</f>
        <v>4.9005000000000001</v>
      </c>
      <c r="M18" s="66">
        <f t="shared" si="5"/>
        <v>12</v>
      </c>
      <c r="N18" s="65">
        <f>VLOOKUP($A18,'Return Data'!$B$7:$R$2843,17,0)</f>
        <v>6.7023999999999999</v>
      </c>
      <c r="O18" s="66">
        <f t="shared" si="6"/>
        <v>17</v>
      </c>
      <c r="P18" s="65">
        <f>VLOOKUP($A18,'Return Data'!$B$7:$R$2843,14,0)</f>
        <v>5.4863</v>
      </c>
      <c r="Q18" s="66">
        <f t="shared" si="7"/>
        <v>21</v>
      </c>
      <c r="R18" s="65">
        <f>VLOOKUP($A18,'Return Data'!$B$7:$R$2843,16,0)</f>
        <v>8.2873999999999999</v>
      </c>
      <c r="S18" s="67">
        <f t="shared" si="4"/>
        <v>7</v>
      </c>
    </row>
    <row r="19" spans="1:19" x14ac:dyDescent="0.3">
      <c r="A19" s="82" t="s">
        <v>94</v>
      </c>
      <c r="B19" s="64">
        <f>VLOOKUP($A19,'Return Data'!$B$7:$R$2843,3,0)</f>
        <v>44368</v>
      </c>
      <c r="C19" s="65">
        <f>VLOOKUP($A19,'Return Data'!$B$7:$R$2843,4,0)</f>
        <v>68.478399999999993</v>
      </c>
      <c r="D19" s="65">
        <f>VLOOKUP($A19,'Return Data'!$B$7:$R$2843,9,0)</f>
        <v>2.5036</v>
      </c>
      <c r="E19" s="66">
        <f t="shared" si="0"/>
        <v>11</v>
      </c>
      <c r="F19" s="65">
        <f>VLOOKUP($A19,'Return Data'!$B$7:$R$2843,10,0)</f>
        <v>5.1707000000000001</v>
      </c>
      <c r="G19" s="66">
        <f t="shared" si="1"/>
        <v>24</v>
      </c>
      <c r="H19" s="65">
        <f>VLOOKUP($A19,'Return Data'!$B$7:$R$2843,11,0)</f>
        <v>1.4967999999999999</v>
      </c>
      <c r="I19" s="66">
        <f t="shared" si="2"/>
        <v>16</v>
      </c>
      <c r="J19" s="65">
        <f>VLOOKUP($A19,'Return Data'!$B$7:$R$2843,12,0)</f>
        <v>3.9940000000000002</v>
      </c>
      <c r="K19" s="66">
        <f t="shared" si="3"/>
        <v>17</v>
      </c>
      <c r="L19" s="65">
        <f>VLOOKUP($A19,'Return Data'!$B$7:$R$2843,13,0)</f>
        <v>4.9005000000000001</v>
      </c>
      <c r="M19" s="66">
        <f t="shared" si="5"/>
        <v>12</v>
      </c>
      <c r="N19" s="65">
        <f>VLOOKUP($A19,'Return Data'!$B$7:$R$2843,17,0)</f>
        <v>6.7023999999999999</v>
      </c>
      <c r="O19" s="66">
        <f t="shared" si="6"/>
        <v>17</v>
      </c>
      <c r="P19" s="65">
        <f>VLOOKUP($A19,'Return Data'!$B$7:$R$2843,14,0)</f>
        <v>5.4863</v>
      </c>
      <c r="Q19" s="66">
        <f t="shared" si="7"/>
        <v>21</v>
      </c>
      <c r="R19" s="65">
        <f>VLOOKUP($A19,'Return Data'!$B$7:$R$2843,16,0)</f>
        <v>8.2873999999999999</v>
      </c>
      <c r="S19" s="67">
        <f t="shared" si="4"/>
        <v>7</v>
      </c>
    </row>
    <row r="20" spans="1:19" x14ac:dyDescent="0.3">
      <c r="A20" s="82" t="s">
        <v>95</v>
      </c>
      <c r="B20" s="64">
        <f>VLOOKUP($A20,'Return Data'!$B$7:$R$2843,3,0)</f>
        <v>44368</v>
      </c>
      <c r="C20" s="65">
        <f>VLOOKUP($A20,'Return Data'!$B$7:$R$2843,4,0)</f>
        <v>68.478399999999993</v>
      </c>
      <c r="D20" s="65">
        <f>VLOOKUP($A20,'Return Data'!$B$7:$R$2843,9,0)</f>
        <v>2.5036</v>
      </c>
      <c r="E20" s="66">
        <f t="shared" si="0"/>
        <v>11</v>
      </c>
      <c r="F20" s="65">
        <f>VLOOKUP($A20,'Return Data'!$B$7:$R$2843,10,0)</f>
        <v>5.1707000000000001</v>
      </c>
      <c r="G20" s="66">
        <f t="shared" si="1"/>
        <v>24</v>
      </c>
      <c r="H20" s="65">
        <f>VLOOKUP($A20,'Return Data'!$B$7:$R$2843,11,0)</f>
        <v>1.4967999999999999</v>
      </c>
      <c r="I20" s="66">
        <f t="shared" si="2"/>
        <v>16</v>
      </c>
      <c r="J20" s="65">
        <f>VLOOKUP($A20,'Return Data'!$B$7:$R$2843,12,0)</f>
        <v>3.9940000000000002</v>
      </c>
      <c r="K20" s="66">
        <f t="shared" si="3"/>
        <v>17</v>
      </c>
      <c r="L20" s="65">
        <f>VLOOKUP($A20,'Return Data'!$B$7:$R$2843,13,0)</f>
        <v>4.9005000000000001</v>
      </c>
      <c r="M20" s="66">
        <f t="shared" si="5"/>
        <v>12</v>
      </c>
      <c r="N20" s="65">
        <f>VLOOKUP($A20,'Return Data'!$B$7:$R$2843,17,0)</f>
        <v>6.7023999999999999</v>
      </c>
      <c r="O20" s="66">
        <f t="shared" si="6"/>
        <v>17</v>
      </c>
      <c r="P20" s="65">
        <f>VLOOKUP($A20,'Return Data'!$B$7:$R$2843,14,0)</f>
        <v>5.4863</v>
      </c>
      <c r="Q20" s="66">
        <f t="shared" si="7"/>
        <v>21</v>
      </c>
      <c r="R20" s="65">
        <f>VLOOKUP($A20,'Return Data'!$B$7:$R$2843,16,0)</f>
        <v>8.2873999999999999</v>
      </c>
      <c r="S20" s="67">
        <f t="shared" si="4"/>
        <v>7</v>
      </c>
    </row>
    <row r="21" spans="1:19" x14ac:dyDescent="0.3">
      <c r="A21" s="82" t="s">
        <v>96</v>
      </c>
      <c r="B21" s="64">
        <f>VLOOKUP($A21,'Return Data'!$B$7:$R$2843,3,0)</f>
        <v>44368</v>
      </c>
      <c r="C21" s="65">
        <f>VLOOKUP($A21,'Return Data'!$B$7:$R$2843,4,0)</f>
        <v>28.420500000000001</v>
      </c>
      <c r="D21" s="65">
        <f>VLOOKUP($A21,'Return Data'!$B$7:$R$2843,9,0)</f>
        <v>-1.8159000000000001</v>
      </c>
      <c r="E21" s="66">
        <f t="shared" si="0"/>
        <v>30</v>
      </c>
      <c r="F21" s="65">
        <f>VLOOKUP($A21,'Return Data'!$B$7:$R$2843,10,0)</f>
        <v>7.4057000000000004</v>
      </c>
      <c r="G21" s="66">
        <f t="shared" si="1"/>
        <v>16</v>
      </c>
      <c r="H21" s="65">
        <f>VLOOKUP($A21,'Return Data'!$B$7:$R$2843,11,0)</f>
        <v>0.73019999999999996</v>
      </c>
      <c r="I21" s="66">
        <f t="shared" si="2"/>
        <v>24</v>
      </c>
      <c r="J21" s="65">
        <f>VLOOKUP($A21,'Return Data'!$B$7:$R$2843,12,0)</f>
        <v>3.7902999999999998</v>
      </c>
      <c r="K21" s="66">
        <f t="shared" si="3"/>
        <v>22</v>
      </c>
      <c r="L21" s="65">
        <f>VLOOKUP($A21,'Return Data'!$B$7:$R$2843,13,0)</f>
        <v>3.1976</v>
      </c>
      <c r="M21" s="66">
        <f t="shared" si="5"/>
        <v>24</v>
      </c>
      <c r="N21" s="65">
        <f>VLOOKUP($A21,'Return Data'!$B$7:$R$2843,17,0)</f>
        <v>6.431</v>
      </c>
      <c r="O21" s="66">
        <f t="shared" si="6"/>
        <v>20</v>
      </c>
      <c r="P21" s="65">
        <f>VLOOKUP($A21,'Return Data'!$B$7:$R$2843,14,0)</f>
        <v>7.9408000000000003</v>
      </c>
      <c r="Q21" s="66">
        <f t="shared" si="7"/>
        <v>13</v>
      </c>
      <c r="R21" s="65">
        <f>VLOOKUP($A21,'Return Data'!$B$7:$R$2843,16,0)</f>
        <v>7.9100999999999999</v>
      </c>
      <c r="S21" s="67">
        <f t="shared" si="4"/>
        <v>12</v>
      </c>
    </row>
    <row r="22" spans="1:19" x14ac:dyDescent="0.3">
      <c r="A22" s="82" t="s">
        <v>97</v>
      </c>
      <c r="B22" s="64">
        <f>VLOOKUP($A22,'Return Data'!$B$7:$R$2843,3,0)</f>
        <v>44368</v>
      </c>
      <c r="C22" s="65">
        <f>VLOOKUP($A22,'Return Data'!$B$7:$R$2843,4,0)</f>
        <v>28.415800000000001</v>
      </c>
      <c r="D22" s="65">
        <f>VLOOKUP($A22,'Return Data'!$B$7:$R$2843,9,0)</f>
        <v>2.8119000000000001</v>
      </c>
      <c r="E22" s="66">
        <f t="shared" si="0"/>
        <v>10</v>
      </c>
      <c r="F22" s="65">
        <f>VLOOKUP($A22,'Return Data'!$B$7:$R$2843,10,0)</f>
        <v>8.5213000000000001</v>
      </c>
      <c r="G22" s="66">
        <f t="shared" si="1"/>
        <v>10</v>
      </c>
      <c r="H22" s="65">
        <f>VLOOKUP($A22,'Return Data'!$B$7:$R$2843,11,0)</f>
        <v>4.7051999999999996</v>
      </c>
      <c r="I22" s="66">
        <f t="shared" si="2"/>
        <v>5</v>
      </c>
      <c r="J22" s="65">
        <f>VLOOKUP($A22,'Return Data'!$B$7:$R$2843,12,0)</f>
        <v>6.6909999999999998</v>
      </c>
      <c r="K22" s="66">
        <f t="shared" si="3"/>
        <v>4</v>
      </c>
      <c r="L22" s="65">
        <f>VLOOKUP($A22,'Return Data'!$B$7:$R$2843,13,0)</f>
        <v>7.1948999999999996</v>
      </c>
      <c r="M22" s="66">
        <f t="shared" si="5"/>
        <v>5</v>
      </c>
      <c r="N22" s="65">
        <f>VLOOKUP($A22,'Return Data'!$B$7:$R$2843,17,0)</f>
        <v>9.4390999999999998</v>
      </c>
      <c r="O22" s="66">
        <f t="shared" si="6"/>
        <v>3</v>
      </c>
      <c r="P22" s="65">
        <f>VLOOKUP($A22,'Return Data'!$B$7:$R$2843,14,0)</f>
        <v>9.3385999999999996</v>
      </c>
      <c r="Q22" s="66">
        <f t="shared" si="7"/>
        <v>5</v>
      </c>
      <c r="R22" s="65">
        <f>VLOOKUP($A22,'Return Data'!$B$7:$R$2843,16,0)</f>
        <v>9.5721000000000007</v>
      </c>
      <c r="S22" s="67">
        <f t="shared" si="4"/>
        <v>1</v>
      </c>
    </row>
    <row r="23" spans="1:19" x14ac:dyDescent="0.3">
      <c r="A23" s="82" t="s">
        <v>98</v>
      </c>
      <c r="B23" s="64">
        <f>VLOOKUP($A23,'Return Data'!$B$7:$R$2843,3,0)</f>
        <v>44368</v>
      </c>
      <c r="C23" s="65">
        <f>VLOOKUP($A23,'Return Data'!$B$7:$R$2843,4,0)</f>
        <v>17.483899999999998</v>
      </c>
      <c r="D23" s="65">
        <f>VLOOKUP($A23,'Return Data'!$B$7:$R$2843,9,0)</f>
        <v>1.0515000000000001</v>
      </c>
      <c r="E23" s="66">
        <f t="shared" si="0"/>
        <v>17</v>
      </c>
      <c r="F23" s="65">
        <f>VLOOKUP($A23,'Return Data'!$B$7:$R$2843,10,0)</f>
        <v>7.8555999999999999</v>
      </c>
      <c r="G23" s="66">
        <f t="shared" si="1"/>
        <v>14</v>
      </c>
      <c r="H23" s="65">
        <f>VLOOKUP($A23,'Return Data'!$B$7:$R$2843,11,0)</f>
        <v>4.0739999999999998</v>
      </c>
      <c r="I23" s="66">
        <f t="shared" si="2"/>
        <v>7</v>
      </c>
      <c r="J23" s="65">
        <f>VLOOKUP($A23,'Return Data'!$B$7:$R$2843,12,0)</f>
        <v>5.7664</v>
      </c>
      <c r="K23" s="66">
        <f t="shared" si="3"/>
        <v>9</v>
      </c>
      <c r="L23" s="65">
        <f>VLOOKUP($A23,'Return Data'!$B$7:$R$2843,13,0)</f>
        <v>6.4820000000000002</v>
      </c>
      <c r="M23" s="66">
        <f t="shared" si="5"/>
        <v>6</v>
      </c>
      <c r="N23" s="65">
        <f>VLOOKUP($A23,'Return Data'!$B$7:$R$2843,17,0)</f>
        <v>7.3127000000000004</v>
      </c>
      <c r="O23" s="66">
        <f t="shared" si="6"/>
        <v>11</v>
      </c>
      <c r="P23" s="65">
        <f>VLOOKUP($A23,'Return Data'!$B$7:$R$2843,14,0)</f>
        <v>7.1620999999999997</v>
      </c>
      <c r="Q23" s="66">
        <f t="shared" si="7"/>
        <v>17</v>
      </c>
      <c r="R23" s="65">
        <f>VLOOKUP($A23,'Return Data'!$B$7:$R$2843,16,0)</f>
        <v>6.1662999999999997</v>
      </c>
      <c r="S23" s="67">
        <f t="shared" si="4"/>
        <v>26</v>
      </c>
    </row>
    <row r="24" spans="1:19" x14ac:dyDescent="0.3">
      <c r="A24" s="82" t="s">
        <v>99</v>
      </c>
      <c r="B24" s="64">
        <f>VLOOKUP($A24,'Return Data'!$B$7:$R$2843,3,0)</f>
        <v>44368</v>
      </c>
      <c r="C24" s="65">
        <f>VLOOKUP($A24,'Return Data'!$B$7:$R$2843,4,0)</f>
        <v>27.337399999999999</v>
      </c>
      <c r="D24" s="65">
        <f>VLOOKUP($A24,'Return Data'!$B$7:$R$2843,9,0)</f>
        <v>0.84050000000000002</v>
      </c>
      <c r="E24" s="66">
        <f t="shared" si="0"/>
        <v>18</v>
      </c>
      <c r="F24" s="65">
        <f>VLOOKUP($A24,'Return Data'!$B$7:$R$2843,10,0)</f>
        <v>8.4375999999999998</v>
      </c>
      <c r="G24" s="66">
        <f t="shared" si="1"/>
        <v>11</v>
      </c>
      <c r="H24" s="65">
        <f>VLOOKUP($A24,'Return Data'!$B$7:$R$2843,11,0)</f>
        <v>0.60040000000000004</v>
      </c>
      <c r="I24" s="66">
        <f t="shared" si="2"/>
        <v>26</v>
      </c>
      <c r="J24" s="65">
        <f>VLOOKUP($A24,'Return Data'!$B$7:$R$2843,12,0)</f>
        <v>4.1942000000000004</v>
      </c>
      <c r="K24" s="66">
        <f t="shared" si="3"/>
        <v>14</v>
      </c>
      <c r="L24" s="65">
        <f>VLOOKUP($A24,'Return Data'!$B$7:$R$2843,13,0)</f>
        <v>3.7237</v>
      </c>
      <c r="M24" s="66">
        <f t="shared" si="5"/>
        <v>20</v>
      </c>
      <c r="N24" s="65">
        <f>VLOOKUP($A24,'Return Data'!$B$7:$R$2843,17,0)</f>
        <v>8.6890999999999998</v>
      </c>
      <c r="O24" s="66">
        <f t="shared" si="6"/>
        <v>4</v>
      </c>
      <c r="P24" s="65">
        <f>VLOOKUP($A24,'Return Data'!$B$7:$R$2843,14,0)</f>
        <v>9.8396000000000008</v>
      </c>
      <c r="Q24" s="66">
        <f t="shared" si="7"/>
        <v>2</v>
      </c>
      <c r="R24" s="65">
        <f>VLOOKUP($A24,'Return Data'!$B$7:$R$2843,16,0)</f>
        <v>8.3351000000000006</v>
      </c>
      <c r="S24" s="67">
        <f t="shared" si="4"/>
        <v>6</v>
      </c>
    </row>
    <row r="25" spans="1:19" x14ac:dyDescent="0.3">
      <c r="A25" s="82" t="s">
        <v>100</v>
      </c>
      <c r="B25" s="64">
        <f>VLOOKUP($A25,'Return Data'!$B$7:$R$2843,3,0)</f>
        <v>44368</v>
      </c>
      <c r="C25" s="65">
        <f>VLOOKUP($A25,'Return Data'!$B$7:$R$2843,4,0)</f>
        <v>17.218800000000002</v>
      </c>
      <c r="D25" s="65">
        <f>VLOOKUP($A25,'Return Data'!$B$7:$R$2843,9,0)</f>
        <v>3.9725999999999999</v>
      </c>
      <c r="E25" s="66">
        <f t="shared" si="0"/>
        <v>8</v>
      </c>
      <c r="F25" s="65">
        <f>VLOOKUP($A25,'Return Data'!$B$7:$R$2843,10,0)</f>
        <v>11.9238</v>
      </c>
      <c r="G25" s="66">
        <f t="shared" si="1"/>
        <v>4</v>
      </c>
      <c r="H25" s="65">
        <f>VLOOKUP($A25,'Return Data'!$B$7:$R$2843,11,0)</f>
        <v>5.4260999999999999</v>
      </c>
      <c r="I25" s="66">
        <f t="shared" si="2"/>
        <v>4</v>
      </c>
      <c r="J25" s="65">
        <f>VLOOKUP($A25,'Return Data'!$B$7:$R$2843,12,0)</f>
        <v>7.3053999999999997</v>
      </c>
      <c r="K25" s="66">
        <f t="shared" si="3"/>
        <v>3</v>
      </c>
      <c r="L25" s="65">
        <f>VLOOKUP($A25,'Return Data'!$B$7:$R$2843,13,0)</f>
        <v>7.8381999999999996</v>
      </c>
      <c r="M25" s="66">
        <f t="shared" si="5"/>
        <v>4</v>
      </c>
      <c r="N25" s="65">
        <f>VLOOKUP($A25,'Return Data'!$B$7:$R$2843,17,0)</f>
        <v>7.2742000000000004</v>
      </c>
      <c r="O25" s="66">
        <f t="shared" si="6"/>
        <v>12</v>
      </c>
      <c r="P25" s="65">
        <f>VLOOKUP($A25,'Return Data'!$B$7:$R$2843,14,0)</f>
        <v>7.3087999999999997</v>
      </c>
      <c r="Q25" s="66">
        <f t="shared" si="7"/>
        <v>15</v>
      </c>
      <c r="R25" s="65">
        <f>VLOOKUP($A25,'Return Data'!$B$7:$R$2843,16,0)</f>
        <v>7.0312000000000001</v>
      </c>
      <c r="S25" s="67">
        <f t="shared" si="4"/>
        <v>21</v>
      </c>
    </row>
    <row r="26" spans="1:19" x14ac:dyDescent="0.3">
      <c r="A26" s="82" t="s">
        <v>101</v>
      </c>
      <c r="B26" s="64">
        <f>VLOOKUP($A26,'Return Data'!$B$7:$R$2843,3,0)</f>
        <v>44368</v>
      </c>
      <c r="C26" s="65">
        <f>VLOOKUP($A26,'Return Data'!$B$7:$R$2843,4,0)</f>
        <v>1196.5689</v>
      </c>
      <c r="D26" s="65">
        <f>VLOOKUP($A26,'Return Data'!$B$7:$R$2843,9,0)</f>
        <v>1.9309000000000001</v>
      </c>
      <c r="E26" s="66">
        <f t="shared" si="0"/>
        <v>14</v>
      </c>
      <c r="F26" s="65">
        <f>VLOOKUP($A26,'Return Data'!$B$7:$R$2843,10,0)</f>
        <v>6.4806999999999997</v>
      </c>
      <c r="G26" s="66">
        <f t="shared" si="1"/>
        <v>20</v>
      </c>
      <c r="H26" s="65">
        <f>VLOOKUP($A26,'Return Data'!$B$7:$R$2843,11,0)</f>
        <v>2.9238</v>
      </c>
      <c r="I26" s="66">
        <f t="shared" si="2"/>
        <v>10</v>
      </c>
      <c r="J26" s="65">
        <f>VLOOKUP($A26,'Return Data'!$B$7:$R$2843,12,0)</f>
        <v>6.0648999999999997</v>
      </c>
      <c r="K26" s="66">
        <f t="shared" si="3"/>
        <v>7</v>
      </c>
      <c r="L26" s="65">
        <f>VLOOKUP($A26,'Return Data'!$B$7:$R$2843,13,0)</f>
        <v>5.1268000000000002</v>
      </c>
      <c r="M26" s="66">
        <f t="shared" si="5"/>
        <v>10</v>
      </c>
      <c r="N26" s="65"/>
      <c r="O26" s="66"/>
      <c r="P26" s="65"/>
      <c r="Q26" s="66"/>
      <c r="R26" s="65">
        <f>VLOOKUP($A26,'Return Data'!$B$7:$R$2843,16,0)</f>
        <v>7.2972000000000001</v>
      </c>
      <c r="S26" s="67">
        <f t="shared" si="4"/>
        <v>16</v>
      </c>
    </row>
    <row r="27" spans="1:19" x14ac:dyDescent="0.3">
      <c r="A27" s="82" t="s">
        <v>102</v>
      </c>
      <c r="B27" s="64">
        <f>VLOOKUP($A27,'Return Data'!$B$7:$R$2843,3,0)</f>
        <v>44368</v>
      </c>
      <c r="C27" s="65">
        <f>VLOOKUP($A27,'Return Data'!$B$7:$R$2843,4,0)</f>
        <v>32.650799999999997</v>
      </c>
      <c r="D27" s="65">
        <f>VLOOKUP($A27,'Return Data'!$B$7:$R$2843,9,0)</f>
        <v>-7.9299999999999995E-2</v>
      </c>
      <c r="E27" s="66">
        <f t="shared" si="0"/>
        <v>26</v>
      </c>
      <c r="F27" s="65">
        <f>VLOOKUP($A27,'Return Data'!$B$7:$R$2843,10,0)</f>
        <v>6.0228000000000002</v>
      </c>
      <c r="G27" s="66">
        <f t="shared" si="1"/>
        <v>22</v>
      </c>
      <c r="H27" s="65">
        <f>VLOOKUP($A27,'Return Data'!$B$7:$R$2843,11,0)</f>
        <v>2.0727000000000002</v>
      </c>
      <c r="I27" s="66">
        <f t="shared" si="2"/>
        <v>14</v>
      </c>
      <c r="J27" s="65">
        <f>VLOOKUP($A27,'Return Data'!$B$7:$R$2843,12,0)</f>
        <v>4.1200999999999999</v>
      </c>
      <c r="K27" s="66">
        <f t="shared" si="3"/>
        <v>15</v>
      </c>
      <c r="L27" s="65">
        <f>VLOOKUP($A27,'Return Data'!$B$7:$R$2843,13,0)</f>
        <v>4.5579999999999998</v>
      </c>
      <c r="M27" s="66">
        <f t="shared" si="5"/>
        <v>16</v>
      </c>
      <c r="N27" s="65">
        <f>VLOOKUP($A27,'Return Data'!$B$7:$R$2843,17,0)</f>
        <v>5.6844000000000001</v>
      </c>
      <c r="O27" s="66">
        <f t="shared" ref="O27:O37" si="8">RANK(N27,N$8:N$39,0)</f>
        <v>23</v>
      </c>
      <c r="P27" s="65">
        <f>VLOOKUP($A27,'Return Data'!$B$7:$R$2843,14,0)</f>
        <v>6.2199</v>
      </c>
      <c r="Q27" s="66">
        <f t="shared" ref="Q27:Q37" si="9">RANK(P27,P$8:P$39,0)</f>
        <v>19</v>
      </c>
      <c r="R27" s="65">
        <f>VLOOKUP($A27,'Return Data'!$B$7:$R$2843,16,0)</f>
        <v>6.7935999999999996</v>
      </c>
      <c r="S27" s="67">
        <f t="shared" si="4"/>
        <v>24</v>
      </c>
    </row>
    <row r="28" spans="1:19" x14ac:dyDescent="0.3">
      <c r="A28" s="82" t="s">
        <v>103</v>
      </c>
      <c r="B28" s="64">
        <f>VLOOKUP($A28,'Return Data'!$B$7:$R$2843,3,0)</f>
        <v>44368</v>
      </c>
      <c r="C28" s="65">
        <f>VLOOKUP($A28,'Return Data'!$B$7:$R$2843,4,0)</f>
        <v>29.446300000000001</v>
      </c>
      <c r="D28" s="65">
        <f>VLOOKUP($A28,'Return Data'!$B$7:$R$2843,9,0)</f>
        <v>4.0282999999999998</v>
      </c>
      <c r="E28" s="66">
        <f t="shared" si="0"/>
        <v>7</v>
      </c>
      <c r="F28" s="65">
        <f>VLOOKUP($A28,'Return Data'!$B$7:$R$2843,10,0)</f>
        <v>9.9222999999999999</v>
      </c>
      <c r="G28" s="66">
        <f t="shared" si="1"/>
        <v>8</v>
      </c>
      <c r="H28" s="65">
        <f>VLOOKUP($A28,'Return Data'!$B$7:$R$2843,11,0)</f>
        <v>2.0495999999999999</v>
      </c>
      <c r="I28" s="66">
        <f t="shared" si="2"/>
        <v>15</v>
      </c>
      <c r="J28" s="65">
        <f>VLOOKUP($A28,'Return Data'!$B$7:$R$2843,12,0)</f>
        <v>5.3860999999999999</v>
      </c>
      <c r="K28" s="66">
        <f t="shared" si="3"/>
        <v>11</v>
      </c>
      <c r="L28" s="65">
        <f>VLOOKUP($A28,'Return Data'!$B$7:$R$2843,13,0)</f>
        <v>5.9401000000000002</v>
      </c>
      <c r="M28" s="66">
        <f t="shared" si="5"/>
        <v>9</v>
      </c>
      <c r="N28" s="65">
        <f>VLOOKUP($A28,'Return Data'!$B$7:$R$2843,17,0)</f>
        <v>8.4041999999999994</v>
      </c>
      <c r="O28" s="66">
        <f t="shared" si="8"/>
        <v>5</v>
      </c>
      <c r="P28" s="65">
        <f>VLOOKUP($A28,'Return Data'!$B$7:$R$2843,14,0)</f>
        <v>9.6416000000000004</v>
      </c>
      <c r="Q28" s="66">
        <f t="shared" si="9"/>
        <v>3</v>
      </c>
      <c r="R28" s="65">
        <f>VLOOKUP($A28,'Return Data'!$B$7:$R$2843,16,0)</f>
        <v>8.6092999999999993</v>
      </c>
      <c r="S28" s="67">
        <f t="shared" si="4"/>
        <v>3</v>
      </c>
    </row>
    <row r="29" spans="1:19" x14ac:dyDescent="0.3">
      <c r="A29" s="82" t="s">
        <v>104</v>
      </c>
      <c r="B29" s="64">
        <f>VLOOKUP($A29,'Return Data'!$B$7:$R$2843,3,0)</f>
        <v>44368</v>
      </c>
      <c r="C29" s="65">
        <f>VLOOKUP($A29,'Return Data'!$B$7:$R$2843,4,0)</f>
        <v>23.506900000000002</v>
      </c>
      <c r="D29" s="65">
        <f>VLOOKUP($A29,'Return Data'!$B$7:$R$2843,9,0)</f>
        <v>0.22539999999999999</v>
      </c>
      <c r="E29" s="66">
        <f t="shared" si="0"/>
        <v>23</v>
      </c>
      <c r="F29" s="65">
        <f>VLOOKUP($A29,'Return Data'!$B$7:$R$2843,10,0)</f>
        <v>6.3937999999999997</v>
      </c>
      <c r="G29" s="66">
        <f t="shared" si="1"/>
        <v>21</v>
      </c>
      <c r="H29" s="65">
        <f>VLOOKUP($A29,'Return Data'!$B$7:$R$2843,11,0)</f>
        <v>-0.12189999999999999</v>
      </c>
      <c r="I29" s="66">
        <f t="shared" si="2"/>
        <v>30</v>
      </c>
      <c r="J29" s="65">
        <f>VLOOKUP($A29,'Return Data'!$B$7:$R$2843,12,0)</f>
        <v>3.1334</v>
      </c>
      <c r="K29" s="66">
        <f t="shared" si="3"/>
        <v>26</v>
      </c>
      <c r="L29" s="65">
        <f>VLOOKUP($A29,'Return Data'!$B$7:$R$2843,13,0)</f>
        <v>3.2740999999999998</v>
      </c>
      <c r="M29" s="66">
        <f t="shared" si="5"/>
        <v>23</v>
      </c>
      <c r="N29" s="65">
        <f>VLOOKUP($A29,'Return Data'!$B$7:$R$2843,17,0)</f>
        <v>7.1319999999999997</v>
      </c>
      <c r="O29" s="66">
        <f t="shared" si="8"/>
        <v>13</v>
      </c>
      <c r="P29" s="65">
        <f>VLOOKUP($A29,'Return Data'!$B$7:$R$2843,14,0)</f>
        <v>8.1682000000000006</v>
      </c>
      <c r="Q29" s="66">
        <f t="shared" si="9"/>
        <v>12</v>
      </c>
      <c r="R29" s="65">
        <f>VLOOKUP($A29,'Return Data'!$B$7:$R$2843,16,0)</f>
        <v>5.9371999999999998</v>
      </c>
      <c r="S29" s="67">
        <f t="shared" si="4"/>
        <v>28</v>
      </c>
    </row>
    <row r="30" spans="1:19" x14ac:dyDescent="0.3">
      <c r="A30" s="82" t="s">
        <v>105</v>
      </c>
      <c r="B30" s="64">
        <f>VLOOKUP($A30,'Return Data'!$B$7:$R$2843,3,0)</f>
        <v>44368</v>
      </c>
      <c r="C30" s="65">
        <f>VLOOKUP($A30,'Return Data'!$B$7:$R$2843,4,0)</f>
        <v>13.3049</v>
      </c>
      <c r="D30" s="65">
        <f>VLOOKUP($A30,'Return Data'!$B$7:$R$2843,9,0)</f>
        <v>0.41610000000000003</v>
      </c>
      <c r="E30" s="66">
        <f t="shared" si="0"/>
        <v>21</v>
      </c>
      <c r="F30" s="65">
        <f>VLOOKUP($A30,'Return Data'!$B$7:$R$2843,10,0)</f>
        <v>5.8989000000000003</v>
      </c>
      <c r="G30" s="66">
        <f t="shared" si="1"/>
        <v>23</v>
      </c>
      <c r="H30" s="65">
        <f>VLOOKUP($A30,'Return Data'!$B$7:$R$2843,11,0)</f>
        <v>2.1080999999999999</v>
      </c>
      <c r="I30" s="66">
        <f t="shared" si="2"/>
        <v>13</v>
      </c>
      <c r="J30" s="65">
        <f>VLOOKUP($A30,'Return Data'!$B$7:$R$2843,12,0)</f>
        <v>3.4195000000000002</v>
      </c>
      <c r="K30" s="66">
        <f t="shared" si="3"/>
        <v>24</v>
      </c>
      <c r="L30" s="65">
        <f>VLOOKUP($A30,'Return Data'!$B$7:$R$2843,13,0)</f>
        <v>3.1455000000000002</v>
      </c>
      <c r="M30" s="66">
        <f t="shared" si="5"/>
        <v>25</v>
      </c>
      <c r="N30" s="65">
        <f>VLOOKUP($A30,'Return Data'!$B$7:$R$2843,17,0)</f>
        <v>7.8490000000000002</v>
      </c>
      <c r="O30" s="66">
        <f t="shared" si="8"/>
        <v>7</v>
      </c>
      <c r="P30" s="65">
        <f>VLOOKUP($A30,'Return Data'!$B$7:$R$2843,14,0)</f>
        <v>8.6160999999999994</v>
      </c>
      <c r="Q30" s="66">
        <f t="shared" si="9"/>
        <v>7</v>
      </c>
      <c r="R30" s="65">
        <f>VLOOKUP($A30,'Return Data'!$B$7:$R$2843,16,0)</f>
        <v>6.9554</v>
      </c>
      <c r="S30" s="67">
        <f t="shared" si="4"/>
        <v>22</v>
      </c>
    </row>
    <row r="31" spans="1:19" x14ac:dyDescent="0.3">
      <c r="A31" s="82" t="s">
        <v>106</v>
      </c>
      <c r="B31" s="64">
        <f>VLOOKUP($A31,'Return Data'!$B$7:$R$2843,3,0)</f>
        <v>44368</v>
      </c>
      <c r="C31" s="65">
        <f>VLOOKUP($A31,'Return Data'!$B$7:$R$2843,4,0)</f>
        <v>29.353400000000001</v>
      </c>
      <c r="D31" s="65">
        <f>VLOOKUP($A31,'Return Data'!$B$7:$R$2843,9,0)</f>
        <v>7.2769000000000004</v>
      </c>
      <c r="E31" s="66">
        <f t="shared" si="0"/>
        <v>3</v>
      </c>
      <c r="F31" s="65">
        <f>VLOOKUP($A31,'Return Data'!$B$7:$R$2843,10,0)</f>
        <v>12.8658</v>
      </c>
      <c r="G31" s="66">
        <f t="shared" si="1"/>
        <v>3</v>
      </c>
      <c r="H31" s="65">
        <f>VLOOKUP($A31,'Return Data'!$B$7:$R$2843,11,0)</f>
        <v>2.8492999999999999</v>
      </c>
      <c r="I31" s="66">
        <f t="shared" si="2"/>
        <v>11</v>
      </c>
      <c r="J31" s="65">
        <f>VLOOKUP($A31,'Return Data'!$B$7:$R$2843,12,0)</f>
        <v>4.8742999999999999</v>
      </c>
      <c r="K31" s="66">
        <f t="shared" si="3"/>
        <v>12</v>
      </c>
      <c r="L31" s="65">
        <f>VLOOKUP($A31,'Return Data'!$B$7:$R$2843,13,0)</f>
        <v>4.8367000000000004</v>
      </c>
      <c r="M31" s="66">
        <f t="shared" si="5"/>
        <v>15</v>
      </c>
      <c r="N31" s="65">
        <f>VLOOKUP($A31,'Return Data'!$B$7:$R$2843,17,0)</f>
        <v>7.4755000000000003</v>
      </c>
      <c r="O31" s="66">
        <f t="shared" si="8"/>
        <v>10</v>
      </c>
      <c r="P31" s="65">
        <f>VLOOKUP($A31,'Return Data'!$B$7:$R$2843,14,0)</f>
        <v>8.3736999999999995</v>
      </c>
      <c r="Q31" s="66">
        <f t="shared" si="9"/>
        <v>10</v>
      </c>
      <c r="R31" s="65">
        <f>VLOOKUP($A31,'Return Data'!$B$7:$R$2843,16,0)</f>
        <v>6.6985000000000001</v>
      </c>
      <c r="S31" s="67">
        <f t="shared" si="4"/>
        <v>25</v>
      </c>
    </row>
    <row r="32" spans="1:19" x14ac:dyDescent="0.3">
      <c r="A32" s="82" t="s">
        <v>107</v>
      </c>
      <c r="B32" s="64">
        <f>VLOOKUP($A32,'Return Data'!$B$7:$R$2843,3,0)</f>
        <v>44368</v>
      </c>
      <c r="C32" s="65">
        <f>VLOOKUP($A32,'Return Data'!$B$7:$R$2843,4,0)</f>
        <v>2106.8739999999998</v>
      </c>
      <c r="D32" s="65">
        <f>VLOOKUP($A32,'Return Data'!$B$7:$R$2843,9,0)</f>
        <v>0.26079999999999998</v>
      </c>
      <c r="E32" s="66">
        <f t="shared" si="0"/>
        <v>22</v>
      </c>
      <c r="F32" s="65">
        <f>VLOOKUP($A32,'Return Data'!$B$7:$R$2843,10,0)</f>
        <v>7.6086999999999998</v>
      </c>
      <c r="G32" s="66">
        <f t="shared" si="1"/>
        <v>15</v>
      </c>
      <c r="H32" s="65">
        <f>VLOOKUP($A32,'Return Data'!$B$7:$R$2843,11,0)</f>
        <v>2.3531</v>
      </c>
      <c r="I32" s="66">
        <f t="shared" si="2"/>
        <v>12</v>
      </c>
      <c r="J32" s="65">
        <f>VLOOKUP($A32,'Return Data'!$B$7:$R$2843,12,0)</f>
        <v>4.1059000000000001</v>
      </c>
      <c r="K32" s="66">
        <f t="shared" si="3"/>
        <v>16</v>
      </c>
      <c r="L32" s="65">
        <f>VLOOKUP($A32,'Return Data'!$B$7:$R$2843,13,0)</f>
        <v>4.1231999999999998</v>
      </c>
      <c r="M32" s="66">
        <f t="shared" si="5"/>
        <v>18</v>
      </c>
      <c r="N32" s="65">
        <f>VLOOKUP($A32,'Return Data'!$B$7:$R$2843,17,0)</f>
        <v>6.9577999999999998</v>
      </c>
      <c r="O32" s="66">
        <f t="shared" si="8"/>
        <v>16</v>
      </c>
      <c r="P32" s="65">
        <f>VLOOKUP($A32,'Return Data'!$B$7:$R$2843,14,0)</f>
        <v>8.5717999999999996</v>
      </c>
      <c r="Q32" s="66">
        <f t="shared" si="9"/>
        <v>8</v>
      </c>
      <c r="R32" s="65">
        <f>VLOOKUP($A32,'Return Data'!$B$7:$R$2843,16,0)</f>
        <v>8.2081</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44368</v>
      </c>
      <c r="C34" s="65">
        <f>VLOOKUP($A34,'Return Data'!$B$7:$R$2843,4,0)</f>
        <v>16.454699999999999</v>
      </c>
      <c r="D34" s="65">
        <f>VLOOKUP($A34,'Return Data'!$B$7:$R$2843,9,0)</f>
        <v>-0.30049999999999999</v>
      </c>
      <c r="E34" s="66">
        <f t="shared" si="0"/>
        <v>27</v>
      </c>
      <c r="F34" s="65">
        <f>VLOOKUP($A34,'Return Data'!$B$7:$R$2843,10,0)</f>
        <v>6.5435999999999996</v>
      </c>
      <c r="G34" s="66">
        <f t="shared" si="1"/>
        <v>19</v>
      </c>
      <c r="H34" s="65">
        <f>VLOOKUP($A34,'Return Data'!$B$7:$R$2843,11,0)</f>
        <v>3.0350000000000001</v>
      </c>
      <c r="I34" s="66">
        <f t="shared" si="2"/>
        <v>9</v>
      </c>
      <c r="J34" s="65">
        <f>VLOOKUP($A34,'Return Data'!$B$7:$R$2843,12,0)</f>
        <v>4.4706000000000001</v>
      </c>
      <c r="K34" s="66">
        <f t="shared" si="3"/>
        <v>13</v>
      </c>
      <c r="L34" s="65">
        <f>VLOOKUP($A34,'Return Data'!$B$7:$R$2843,13,0)</f>
        <v>4.4004000000000003</v>
      </c>
      <c r="M34" s="66">
        <f t="shared" si="5"/>
        <v>17</v>
      </c>
      <c r="N34" s="65">
        <f>VLOOKUP($A34,'Return Data'!$B$7:$R$2843,17,0)</f>
        <v>7.5896999999999997</v>
      </c>
      <c r="O34" s="66">
        <f t="shared" si="8"/>
        <v>8</v>
      </c>
      <c r="P34" s="65">
        <f>VLOOKUP($A34,'Return Data'!$B$7:$R$2843,14,0)</f>
        <v>8.4994999999999994</v>
      </c>
      <c r="Q34" s="66">
        <f t="shared" si="9"/>
        <v>9</v>
      </c>
      <c r="R34" s="65">
        <f>VLOOKUP($A34,'Return Data'!$B$7:$R$2843,16,0)</f>
        <v>8.4795999999999996</v>
      </c>
      <c r="S34" s="67">
        <f t="shared" si="4"/>
        <v>5</v>
      </c>
    </row>
    <row r="35" spans="1:19" x14ac:dyDescent="0.3">
      <c r="A35" s="82" t="s">
        <v>111</v>
      </c>
      <c r="B35" s="64">
        <f>VLOOKUP($A35,'Return Data'!$B$7:$R$2843,3,0)</f>
        <v>44368</v>
      </c>
      <c r="C35" s="65">
        <f>VLOOKUP($A35,'Return Data'!$B$7:$R$2843,4,0)</f>
        <v>27.834</v>
      </c>
      <c r="D35" s="65">
        <f>VLOOKUP($A35,'Return Data'!$B$7:$R$2843,9,0)</f>
        <v>1.139</v>
      </c>
      <c r="E35" s="66">
        <f t="shared" si="0"/>
        <v>16</v>
      </c>
      <c r="F35" s="65">
        <f>VLOOKUP($A35,'Return Data'!$B$7:$R$2843,10,0)</f>
        <v>4.6375000000000002</v>
      </c>
      <c r="G35" s="66">
        <f t="shared" si="1"/>
        <v>28</v>
      </c>
      <c r="H35" s="65">
        <f>VLOOKUP($A35,'Return Data'!$B$7:$R$2843,11,0)</f>
        <v>1.3053999999999999</v>
      </c>
      <c r="I35" s="66">
        <f t="shared" si="2"/>
        <v>20</v>
      </c>
      <c r="J35" s="65">
        <f>VLOOKUP($A35,'Return Data'!$B$7:$R$2843,12,0)</f>
        <v>3.9426999999999999</v>
      </c>
      <c r="K35" s="66">
        <f t="shared" si="3"/>
        <v>21</v>
      </c>
      <c r="L35" s="65">
        <f>VLOOKUP($A35,'Return Data'!$B$7:$R$2843,13,0)</f>
        <v>3.347</v>
      </c>
      <c r="M35" s="66">
        <f t="shared" si="5"/>
        <v>22</v>
      </c>
      <c r="N35" s="65">
        <f>VLOOKUP($A35,'Return Data'!$B$7:$R$2843,17,0)</f>
        <v>8.0337999999999994</v>
      </c>
      <c r="O35" s="66">
        <f t="shared" si="8"/>
        <v>6</v>
      </c>
      <c r="P35" s="65">
        <f>VLOOKUP($A35,'Return Data'!$B$7:$R$2843,14,0)</f>
        <v>9.2204999999999995</v>
      </c>
      <c r="Q35" s="66">
        <f t="shared" si="9"/>
        <v>6</v>
      </c>
      <c r="R35" s="65">
        <f>VLOOKUP($A35,'Return Data'!$B$7:$R$2843,16,0)</f>
        <v>6.0419999999999998</v>
      </c>
      <c r="S35" s="67">
        <f t="shared" si="4"/>
        <v>27</v>
      </c>
    </row>
    <row r="36" spans="1:19" x14ac:dyDescent="0.3">
      <c r="A36" s="82" t="s">
        <v>112</v>
      </c>
      <c r="B36" s="64">
        <f>VLOOKUP($A36,'Return Data'!$B$7:$R$2843,3,0)</f>
        <v>44368</v>
      </c>
      <c r="C36" s="65">
        <f>VLOOKUP($A36,'Return Data'!$B$7:$R$2843,4,0)</f>
        <v>32.625100000000003</v>
      </c>
      <c r="D36" s="65">
        <f>VLOOKUP($A36,'Return Data'!$B$7:$R$2843,9,0)</f>
        <v>3.7761999999999998</v>
      </c>
      <c r="E36" s="66">
        <f t="shared" si="0"/>
        <v>9</v>
      </c>
      <c r="F36" s="65">
        <f>VLOOKUP($A36,'Return Data'!$B$7:$R$2843,10,0)</f>
        <v>8.8186999999999998</v>
      </c>
      <c r="G36" s="66">
        <f t="shared" si="1"/>
        <v>9</v>
      </c>
      <c r="H36" s="65">
        <f>VLOOKUP($A36,'Return Data'!$B$7:$R$2843,11,0)</f>
        <v>4.0351999999999997</v>
      </c>
      <c r="I36" s="66">
        <f t="shared" si="2"/>
        <v>8</v>
      </c>
      <c r="J36" s="65">
        <f>VLOOKUP($A36,'Return Data'!$B$7:$R$2843,12,0)</f>
        <v>5.7529000000000003</v>
      </c>
      <c r="K36" s="66">
        <f t="shared" si="3"/>
        <v>10</v>
      </c>
      <c r="L36" s="65">
        <f>VLOOKUP($A36,'Return Data'!$B$7:$R$2843,13,0)</f>
        <v>5.0080999999999998</v>
      </c>
      <c r="M36" s="66">
        <f t="shared" si="5"/>
        <v>11</v>
      </c>
      <c r="N36" s="65">
        <f>VLOOKUP($A36,'Return Data'!$B$7:$R$2843,17,0)</f>
        <v>7.0117000000000003</v>
      </c>
      <c r="O36" s="66">
        <f t="shared" si="8"/>
        <v>15</v>
      </c>
      <c r="P36" s="65">
        <f>VLOOKUP($A36,'Return Data'!$B$7:$R$2843,14,0)</f>
        <v>7.4005000000000001</v>
      </c>
      <c r="Q36" s="66">
        <f t="shared" si="9"/>
        <v>14</v>
      </c>
      <c r="R36" s="65">
        <f>VLOOKUP($A36,'Return Data'!$B$7:$R$2843,16,0)</f>
        <v>6.8644999999999996</v>
      </c>
      <c r="S36" s="67">
        <f t="shared" si="4"/>
        <v>23</v>
      </c>
    </row>
    <row r="37" spans="1:19" x14ac:dyDescent="0.3">
      <c r="A37" s="82" t="s">
        <v>113</v>
      </c>
      <c r="B37" s="64">
        <f>VLOOKUP($A37,'Return Data'!$B$7:$R$2843,3,0)</f>
        <v>44368</v>
      </c>
      <c r="C37" s="65">
        <f>VLOOKUP($A37,'Return Data'!$B$7:$R$2843,4,0)</f>
        <v>18.991199999999999</v>
      </c>
      <c r="D37" s="65">
        <f>VLOOKUP($A37,'Return Data'!$B$7:$R$2843,9,0)</f>
        <v>-0.88590000000000002</v>
      </c>
      <c r="E37" s="66">
        <f t="shared" si="0"/>
        <v>28</v>
      </c>
      <c r="F37" s="65">
        <f>VLOOKUP($A37,'Return Data'!$B$7:$R$2843,10,0)</f>
        <v>8.2094000000000005</v>
      </c>
      <c r="G37" s="66">
        <f t="shared" si="1"/>
        <v>13</v>
      </c>
      <c r="H37" s="65">
        <f>VLOOKUP($A37,'Return Data'!$B$7:$R$2843,11,0)</f>
        <v>0.91439999999999999</v>
      </c>
      <c r="I37" s="66">
        <f t="shared" si="2"/>
        <v>23</v>
      </c>
      <c r="J37" s="65">
        <f>VLOOKUP($A37,'Return Data'!$B$7:$R$2843,12,0)</f>
        <v>3.7341000000000002</v>
      </c>
      <c r="K37" s="66">
        <f t="shared" si="3"/>
        <v>23</v>
      </c>
      <c r="L37" s="65">
        <f>VLOOKUP($A37,'Return Data'!$B$7:$R$2843,13,0)</f>
        <v>3.8694000000000002</v>
      </c>
      <c r="M37" s="66">
        <f t="shared" si="5"/>
        <v>19</v>
      </c>
      <c r="N37" s="65">
        <f>VLOOKUP($A37,'Return Data'!$B$7:$R$2843,17,0)</f>
        <v>7.5103</v>
      </c>
      <c r="O37" s="66">
        <f t="shared" si="8"/>
        <v>9</v>
      </c>
      <c r="P37" s="65">
        <f>VLOOKUP($A37,'Return Data'!$B$7:$R$2843,14,0)</f>
        <v>8.3467000000000002</v>
      </c>
      <c r="Q37" s="66">
        <f t="shared" si="9"/>
        <v>11</v>
      </c>
      <c r="R37" s="65">
        <f>VLOOKUP($A37,'Return Data'!$B$7:$R$2843,16,0)</f>
        <v>7.0936000000000003</v>
      </c>
      <c r="S37" s="67">
        <f t="shared" si="4"/>
        <v>18</v>
      </c>
    </row>
    <row r="38" spans="1:19" x14ac:dyDescent="0.3">
      <c r="A38" s="82" t="s">
        <v>367</v>
      </c>
      <c r="B38" s="64">
        <f>VLOOKUP($A38,'Return Data'!$B$7:$R$2843,3,0)</f>
        <v>44368</v>
      </c>
      <c r="C38" s="65">
        <f>VLOOKUP($A38,'Return Data'!$B$7:$R$2843,4,0)</f>
        <v>0.30609999999999998</v>
      </c>
      <c r="D38" s="65">
        <f>VLOOKUP($A38,'Return Data'!$B$7:$R$2843,9,0)</f>
        <v>11.2616</v>
      </c>
      <c r="E38" s="66">
        <f t="shared" si="0"/>
        <v>2</v>
      </c>
      <c r="F38" s="65">
        <f>VLOOKUP($A38,'Return Data'!$B$7:$R$2843,10,0)</f>
        <v>11.3591</v>
      </c>
      <c r="G38" s="66">
        <f t="shared" si="1"/>
        <v>5</v>
      </c>
      <c r="H38" s="65">
        <f>VLOOKUP($A38,'Return Data'!$B$7:$R$2843,11,0)</f>
        <v>-40.559399999999997</v>
      </c>
      <c r="I38" s="66">
        <f t="shared" si="2"/>
        <v>31</v>
      </c>
      <c r="J38" s="65"/>
      <c r="K38" s="66"/>
      <c r="L38" s="65"/>
      <c r="M38" s="66"/>
      <c r="N38" s="65"/>
      <c r="O38" s="66"/>
      <c r="P38" s="65"/>
      <c r="Q38" s="66"/>
      <c r="R38" s="65">
        <f>VLOOKUP($A38,'Return Data'!$B$7:$R$2843,16,0)</f>
        <v>-10.8262</v>
      </c>
      <c r="S38" s="67">
        <f t="shared" si="4"/>
        <v>29</v>
      </c>
    </row>
    <row r="39" spans="1:19" x14ac:dyDescent="0.3">
      <c r="A39" s="82" t="s">
        <v>114</v>
      </c>
      <c r="B39" s="64">
        <f>VLOOKUP($A39,'Return Data'!$B$7:$R$2843,3,0)</f>
        <v>44368</v>
      </c>
      <c r="C39" s="65">
        <f>VLOOKUP($A39,'Return Data'!$B$7:$R$2843,4,0)</f>
        <v>21.192699999999999</v>
      </c>
      <c r="D39" s="65">
        <f>VLOOKUP($A39,'Return Data'!$B$7:$R$2843,9,0)</f>
        <v>1.4907999999999999</v>
      </c>
      <c r="E39" s="66">
        <f t="shared" si="0"/>
        <v>15</v>
      </c>
      <c r="F39" s="65">
        <f>VLOOKUP($A39,'Return Data'!$B$7:$R$2843,10,0)</f>
        <v>4.8003999999999998</v>
      </c>
      <c r="G39" s="66">
        <f t="shared" si="1"/>
        <v>27</v>
      </c>
      <c r="H39" s="65">
        <f>VLOOKUP($A39,'Return Data'!$B$7:$R$2843,11,0)</f>
        <v>1.3374999999999999</v>
      </c>
      <c r="I39" s="66">
        <f t="shared" si="2"/>
        <v>19</v>
      </c>
      <c r="J39" s="65">
        <f>VLOOKUP($A39,'Return Data'!$B$7:$R$2843,12,0)</f>
        <v>2.8439000000000001</v>
      </c>
      <c r="K39" s="66">
        <f>RANK(J39,J$8:J$39,0)</f>
        <v>27</v>
      </c>
      <c r="L39" s="65">
        <f>VLOOKUP($A39,'Return Data'!$B$7:$R$2843,13,0)</f>
        <v>3.0546000000000002</v>
      </c>
      <c r="M39" s="66">
        <f>RANK(L39,L$8:L$39,0)</f>
        <v>26</v>
      </c>
      <c r="N39" s="65">
        <f>VLOOKUP($A39,'Return Data'!$B$7:$R$2843,17,0)</f>
        <v>4.4351000000000003</v>
      </c>
      <c r="O39" s="66">
        <f>RANK(N39,N$8:N$39,0)</f>
        <v>24</v>
      </c>
      <c r="P39" s="65">
        <f>VLOOKUP($A39,'Return Data'!$B$7:$R$2843,14,0)</f>
        <v>1.8499000000000001</v>
      </c>
      <c r="Q39" s="66">
        <f>RANK(P39,P$8:P$39,0)</f>
        <v>27</v>
      </c>
      <c r="R39" s="65">
        <f>VLOOKUP($A39,'Return Data'!$B$7:$R$2843,16,0)</f>
        <v>7.0646000000000004</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2.5110612903225804</v>
      </c>
      <c r="E41" s="88"/>
      <c r="F41" s="89">
        <f>AVERAGE(F8:F39)</f>
        <v>7.6561387096774185</v>
      </c>
      <c r="G41" s="88"/>
      <c r="H41" s="89">
        <f>AVERAGE(H8:H39)</f>
        <v>1.2468258064516131</v>
      </c>
      <c r="I41" s="88"/>
      <c r="J41" s="89">
        <f>AVERAGE(J8:J39)</f>
        <v>4.8491033333333338</v>
      </c>
      <c r="K41" s="88"/>
      <c r="L41" s="89">
        <f>AVERAGE(L8:L39)</f>
        <v>5.0831678571428585</v>
      </c>
      <c r="M41" s="88"/>
      <c r="N41" s="89">
        <f>AVERAGE(N8:N39)</f>
        <v>7.0276962962962948</v>
      </c>
      <c r="O41" s="88"/>
      <c r="P41" s="89">
        <f>AVERAGE(P8:P39)</f>
        <v>7.3167851851851857</v>
      </c>
      <c r="Q41" s="88"/>
      <c r="R41" s="89">
        <f>AVERAGE(R8:R39)</f>
        <v>5.4659419354838716</v>
      </c>
      <c r="S41" s="90"/>
    </row>
    <row r="42" spans="1:19" x14ac:dyDescent="0.3">
      <c r="A42" s="87" t="s">
        <v>28</v>
      </c>
      <c r="B42" s="88"/>
      <c r="C42" s="88"/>
      <c r="D42" s="89">
        <f>MIN(D8:D39)</f>
        <v>-2.3336000000000001</v>
      </c>
      <c r="E42" s="88"/>
      <c r="F42" s="89">
        <f>MIN(F8:F39)</f>
        <v>0</v>
      </c>
      <c r="G42" s="88"/>
      <c r="H42" s="89">
        <f>MIN(H8:H39)</f>
        <v>-40.559399999999997</v>
      </c>
      <c r="I42" s="88"/>
      <c r="J42" s="89">
        <f>MIN(J8:J39)</f>
        <v>0</v>
      </c>
      <c r="K42" s="88"/>
      <c r="L42" s="89">
        <f>MIN(L8:L39)</f>
        <v>2.6074999999999999</v>
      </c>
      <c r="M42" s="88"/>
      <c r="N42" s="89">
        <f>MIN(N8:N39)</f>
        <v>4.0533000000000001</v>
      </c>
      <c r="O42" s="88"/>
      <c r="P42" s="89">
        <f>MIN(P8:P39)</f>
        <v>1.8499000000000001</v>
      </c>
      <c r="Q42" s="88"/>
      <c r="R42" s="89">
        <f>MIN(R8:R39)</f>
        <v>-15.9688</v>
      </c>
      <c r="S42" s="90"/>
    </row>
    <row r="43" spans="1:19" ht="15" thickBot="1" x14ac:dyDescent="0.35">
      <c r="A43" s="91" t="s">
        <v>29</v>
      </c>
      <c r="B43" s="92"/>
      <c r="C43" s="92"/>
      <c r="D43" s="93">
        <f>MAX(D8:D39)</f>
        <v>17.883700000000001</v>
      </c>
      <c r="E43" s="92"/>
      <c r="F43" s="93">
        <f>MAX(F8:F39)</f>
        <v>17.738</v>
      </c>
      <c r="G43" s="92"/>
      <c r="H43" s="93">
        <f>MAX(H8:H39)</f>
        <v>16.0319</v>
      </c>
      <c r="I43" s="92"/>
      <c r="J43" s="93">
        <f>MAX(J8:J39)</f>
        <v>16.974299999999999</v>
      </c>
      <c r="K43" s="92"/>
      <c r="L43" s="93">
        <f>MAX(L8:L39)</f>
        <v>10.0748</v>
      </c>
      <c r="M43" s="92"/>
      <c r="N43" s="93">
        <f>MAX(N8:N39)</f>
        <v>11.1952</v>
      </c>
      <c r="O43" s="92"/>
      <c r="P43" s="93">
        <f>MAX(P8:P39)</f>
        <v>10.027699999999999</v>
      </c>
      <c r="Q43" s="92"/>
      <c r="R43" s="93">
        <f>MAX(R8:R39)</f>
        <v>9.5721000000000007</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44368</v>
      </c>
      <c r="C8" s="65">
        <f>VLOOKUP($A8,'Return Data'!$B$7:$R$2843,4,0)</f>
        <v>1120.9970000000001</v>
      </c>
      <c r="D8" s="65">
        <f>VLOOKUP($A8,'Return Data'!$B$7:$R$2843,5,0)</f>
        <v>3.2269999999999999</v>
      </c>
      <c r="E8" s="66">
        <f t="shared" ref="E8:E37" si="0">RANK(D8,D$8:D$37,0)</f>
        <v>7</v>
      </c>
      <c r="F8" s="65">
        <f>VLOOKUP($A8,'Return Data'!$B$7:$R$2843,6,0)</f>
        <v>3.2395</v>
      </c>
      <c r="G8" s="66">
        <f t="shared" ref="G8:G37" si="1">RANK(F8,F$8:F$37,0)</f>
        <v>9</v>
      </c>
      <c r="H8" s="65">
        <f>VLOOKUP($A8,'Return Data'!$B$7:$R$2843,7,0)</f>
        <v>3.2286999999999999</v>
      </c>
      <c r="I8" s="66">
        <f t="shared" ref="I8:I37" si="2">RANK(H8,H$8:H$37,0)</f>
        <v>6</v>
      </c>
      <c r="J8" s="65">
        <f>VLOOKUP($A8,'Return Data'!$B$7:$R$2843,8,0)</f>
        <v>3.2018</v>
      </c>
      <c r="K8" s="66">
        <f t="shared" ref="K8:K37" si="3">RANK(J8,J$8:J$37,0)</f>
        <v>6</v>
      </c>
      <c r="L8" s="65">
        <f>VLOOKUP($A8,'Return Data'!$B$7:$R$2843,9,0)</f>
        <v>3.2126000000000001</v>
      </c>
      <c r="M8" s="66">
        <f t="shared" ref="M8:M37" si="4">RANK(L8,L$8:L$37,0)</f>
        <v>7</v>
      </c>
      <c r="N8" s="65">
        <f>VLOOKUP($A8,'Return Data'!$B$7:$R$2843,10,0)</f>
        <v>3.2311999999999999</v>
      </c>
      <c r="O8" s="66">
        <f t="shared" ref="O8:O37" si="5">RANK(N8,N$8:N$37,0)</f>
        <v>4</v>
      </c>
      <c r="P8" s="65">
        <f>VLOOKUP($A8,'Return Data'!$B$7:$R$2843,11,0)</f>
        <v>3.1564999999999999</v>
      </c>
      <c r="Q8" s="66">
        <f>RANK(P8,P$8:P$37,0)</f>
        <v>6</v>
      </c>
      <c r="R8" s="65">
        <f>VLOOKUP($A8,'Return Data'!$B$7:$R$2843,12,0)</f>
        <v>3.1040000000000001</v>
      </c>
      <c r="S8" s="66">
        <f>RANK(R8,R$8:R$37,0)</f>
        <v>11</v>
      </c>
      <c r="T8" s="65">
        <f>VLOOKUP($A8,'Return Data'!$B$7:$R$2843,13,0)</f>
        <v>3.101</v>
      </c>
      <c r="U8" s="66">
        <f>RANK(T8,T$8:T$37,0)</f>
        <v>11</v>
      </c>
      <c r="V8" s="65">
        <f>VLOOKUP($A8,'Return Data'!$B$7:$R$2843,17,0)</f>
        <v>3.8241999999999998</v>
      </c>
      <c r="W8" s="66">
        <f t="shared" ref="W8" si="6">RANK(V8,V$8:V$37,0)</f>
        <v>3</v>
      </c>
      <c r="X8" s="65"/>
      <c r="Y8" s="66"/>
      <c r="Z8" s="65">
        <f>VLOOKUP($A8,'Return Data'!$B$7:$R$2843,16,0)</f>
        <v>4.4241999999999999</v>
      </c>
      <c r="AA8" s="67">
        <f t="shared" ref="AA8:AA37" si="7">RANK(Z8,Z$8:Z$37,0)</f>
        <v>5</v>
      </c>
    </row>
    <row r="9" spans="1:27" x14ac:dyDescent="0.3">
      <c r="A9" s="63" t="s">
        <v>1285</v>
      </c>
      <c r="B9" s="64">
        <f>VLOOKUP($A9,'Return Data'!$B$7:$R$2843,3,0)</f>
        <v>44368</v>
      </c>
      <c r="C9" s="65">
        <f>VLOOKUP($A9,'Return Data'!$B$7:$R$2843,4,0)</f>
        <v>1095.7146</v>
      </c>
      <c r="D9" s="65">
        <f>VLOOKUP($A9,'Return Data'!$B$7:$R$2843,5,0)</f>
        <v>3.2347999999999999</v>
      </c>
      <c r="E9" s="66">
        <f t="shared" si="0"/>
        <v>6</v>
      </c>
      <c r="F9" s="65">
        <f>VLOOKUP($A9,'Return Data'!$B$7:$R$2843,6,0)</f>
        <v>3.2475999999999998</v>
      </c>
      <c r="G9" s="66">
        <f t="shared" si="1"/>
        <v>8</v>
      </c>
      <c r="H9" s="65">
        <f>VLOOKUP($A9,'Return Data'!$B$7:$R$2843,7,0)</f>
        <v>3.2265999999999999</v>
      </c>
      <c r="I9" s="66">
        <f t="shared" si="2"/>
        <v>7</v>
      </c>
      <c r="J9" s="65">
        <f>VLOOKUP($A9,'Return Data'!$B$7:$R$2843,8,0)</f>
        <v>3.1959</v>
      </c>
      <c r="K9" s="66">
        <f t="shared" si="3"/>
        <v>8</v>
      </c>
      <c r="L9" s="65">
        <f>VLOOKUP($A9,'Return Data'!$B$7:$R$2843,9,0)</f>
        <v>3.2021000000000002</v>
      </c>
      <c r="M9" s="66">
        <f t="shared" si="4"/>
        <v>10</v>
      </c>
      <c r="N9" s="65">
        <f>VLOOKUP($A9,'Return Data'!$B$7:$R$2843,10,0)</f>
        <v>3.1985999999999999</v>
      </c>
      <c r="O9" s="66">
        <f t="shared" si="5"/>
        <v>10</v>
      </c>
      <c r="P9" s="65">
        <f>VLOOKUP($A9,'Return Data'!$B$7:$R$2843,11,0)</f>
        <v>3.1442000000000001</v>
      </c>
      <c r="Q9" s="66">
        <f>RANK(P9,P$8:P$37,0)</f>
        <v>10</v>
      </c>
      <c r="R9" s="65">
        <f>VLOOKUP($A9,'Return Data'!$B$7:$R$2843,12,0)</f>
        <v>3.1046</v>
      </c>
      <c r="S9" s="66">
        <f>RANK(R9,R$8:R$37,0)</f>
        <v>10</v>
      </c>
      <c r="T9" s="65">
        <f>VLOOKUP($A9,'Return Data'!$B$7:$R$2843,13,0)</f>
        <v>3.1124999999999998</v>
      </c>
      <c r="U9" s="66">
        <f>RANK(T9,T$8:T$37,0)</f>
        <v>8</v>
      </c>
      <c r="V9" s="65"/>
      <c r="W9" s="66"/>
      <c r="X9" s="65"/>
      <c r="Y9" s="66"/>
      <c r="Z9" s="65">
        <f>VLOOKUP($A9,'Return Data'!$B$7:$R$2843,16,0)</f>
        <v>4.1066000000000003</v>
      </c>
      <c r="AA9" s="67">
        <f t="shared" si="7"/>
        <v>12</v>
      </c>
    </row>
    <row r="10" spans="1:27" x14ac:dyDescent="0.3">
      <c r="A10" s="63" t="s">
        <v>1287</v>
      </c>
      <c r="B10" s="64">
        <f>VLOOKUP($A10,'Return Data'!$B$7:$R$2843,3,0)</f>
        <v>44368</v>
      </c>
      <c r="C10" s="65">
        <f>VLOOKUP($A10,'Return Data'!$B$7:$R$2843,4,0)</f>
        <v>1088.6750999999999</v>
      </c>
      <c r="D10" s="65">
        <f>VLOOKUP($A10,'Return Data'!$B$7:$R$2843,5,0)</f>
        <v>3.1619000000000002</v>
      </c>
      <c r="E10" s="66">
        <f t="shared" si="0"/>
        <v>21</v>
      </c>
      <c r="F10" s="65">
        <f>VLOOKUP($A10,'Return Data'!$B$7:$R$2843,6,0)</f>
        <v>3.2071000000000001</v>
      </c>
      <c r="G10" s="66">
        <f t="shared" si="1"/>
        <v>15</v>
      </c>
      <c r="H10" s="65">
        <f>VLOOKUP($A10,'Return Data'!$B$7:$R$2843,7,0)</f>
        <v>3.21</v>
      </c>
      <c r="I10" s="66">
        <f t="shared" si="2"/>
        <v>10</v>
      </c>
      <c r="J10" s="65">
        <f>VLOOKUP($A10,'Return Data'!$B$7:$R$2843,8,0)</f>
        <v>3.1945000000000001</v>
      </c>
      <c r="K10" s="66">
        <f t="shared" si="3"/>
        <v>9</v>
      </c>
      <c r="L10" s="65">
        <f>VLOOKUP($A10,'Return Data'!$B$7:$R$2843,9,0)</f>
        <v>3.2027999999999999</v>
      </c>
      <c r="M10" s="66">
        <f t="shared" si="4"/>
        <v>9</v>
      </c>
      <c r="N10" s="65">
        <f>VLOOKUP($A10,'Return Data'!$B$7:$R$2843,10,0)</f>
        <v>3.1808000000000001</v>
      </c>
      <c r="O10" s="66">
        <f t="shared" si="5"/>
        <v>14</v>
      </c>
      <c r="P10" s="65">
        <f>VLOOKUP($A10,'Return Data'!$B$7:$R$2843,11,0)</f>
        <v>3.1469</v>
      </c>
      <c r="Q10" s="66">
        <f>RANK(P10,P$8:P$37,0)</f>
        <v>9</v>
      </c>
      <c r="R10" s="65">
        <f>VLOOKUP($A10,'Return Data'!$B$7:$R$2843,12,0)</f>
        <v>3.1168</v>
      </c>
      <c r="S10" s="66">
        <f>RANK(R10,R$8:R$37,0)</f>
        <v>6</v>
      </c>
      <c r="T10" s="65">
        <f>VLOOKUP($A10,'Return Data'!$B$7:$R$2843,13,0)</f>
        <v>3.1179000000000001</v>
      </c>
      <c r="U10" s="66">
        <f>RANK(T10,T$8:T$37,0)</f>
        <v>6</v>
      </c>
      <c r="V10" s="65"/>
      <c r="W10" s="66"/>
      <c r="X10" s="65"/>
      <c r="Y10" s="66"/>
      <c r="Z10" s="65">
        <f>VLOOKUP($A10,'Return Data'!$B$7:$R$2843,16,0)</f>
        <v>4.0056000000000003</v>
      </c>
      <c r="AA10" s="67">
        <f t="shared" si="7"/>
        <v>15</v>
      </c>
    </row>
    <row r="11" spans="1:27" x14ac:dyDescent="0.3">
      <c r="A11" s="63" t="s">
        <v>1289</v>
      </c>
      <c r="B11" s="64">
        <f>VLOOKUP($A11,'Return Data'!$B$7:$R$2843,3,0)</f>
        <v>44368</v>
      </c>
      <c r="C11" s="65">
        <f>VLOOKUP($A11,'Return Data'!$B$7:$R$2843,4,0)</f>
        <v>1090.9353000000001</v>
      </c>
      <c r="D11" s="65">
        <f>VLOOKUP($A11,'Return Data'!$B$7:$R$2843,5,0)</f>
        <v>3.1854</v>
      </c>
      <c r="E11" s="66">
        <f t="shared" si="0"/>
        <v>17</v>
      </c>
      <c r="F11" s="65">
        <f>VLOOKUP($A11,'Return Data'!$B$7:$R$2843,6,0)</f>
        <v>3.1983000000000001</v>
      </c>
      <c r="G11" s="66">
        <f t="shared" si="1"/>
        <v>19</v>
      </c>
      <c r="H11" s="65">
        <f>VLOOKUP($A11,'Return Data'!$B$7:$R$2843,7,0)</f>
        <v>3.1766000000000001</v>
      </c>
      <c r="I11" s="66">
        <f t="shared" si="2"/>
        <v>20</v>
      </c>
      <c r="J11" s="65">
        <f>VLOOKUP($A11,'Return Data'!$B$7:$R$2843,8,0)</f>
        <v>3.1684999999999999</v>
      </c>
      <c r="K11" s="66">
        <f t="shared" si="3"/>
        <v>17</v>
      </c>
      <c r="L11" s="65">
        <f>VLOOKUP($A11,'Return Data'!$B$7:$R$2843,9,0)</f>
        <v>3.1659999999999999</v>
      </c>
      <c r="M11" s="66">
        <f t="shared" si="4"/>
        <v>22</v>
      </c>
      <c r="N11" s="65">
        <f>VLOOKUP($A11,'Return Data'!$B$7:$R$2843,10,0)</f>
        <v>3.1493000000000002</v>
      </c>
      <c r="O11" s="66">
        <f t="shared" si="5"/>
        <v>23</v>
      </c>
      <c r="P11" s="65">
        <f>VLOOKUP($A11,'Return Data'!$B$7:$R$2843,11,0)</f>
        <v>3.1242999999999999</v>
      </c>
      <c r="Q11" s="66">
        <f>RANK(P11,P$8:P$37,0)</f>
        <v>13</v>
      </c>
      <c r="R11" s="65">
        <f>VLOOKUP($A11,'Return Data'!$B$7:$R$2843,12,0)</f>
        <v>3.1011000000000002</v>
      </c>
      <c r="S11" s="66">
        <f>RANK(R11,R$8:R$37,0)</f>
        <v>12</v>
      </c>
      <c r="T11" s="65">
        <f>VLOOKUP($A11,'Return Data'!$B$7:$R$2843,13,0)</f>
        <v>3.1030000000000002</v>
      </c>
      <c r="U11" s="66">
        <f>RANK(T11,T$8:T$37,0)</f>
        <v>10</v>
      </c>
      <c r="V11" s="65"/>
      <c r="W11" s="66"/>
      <c r="X11" s="65"/>
      <c r="Y11" s="66"/>
      <c r="Z11" s="65">
        <f>VLOOKUP($A11,'Return Data'!$B$7:$R$2843,16,0)</f>
        <v>4.0354000000000001</v>
      </c>
      <c r="AA11" s="67">
        <f t="shared" si="7"/>
        <v>14</v>
      </c>
    </row>
    <row r="12" spans="1:27" x14ac:dyDescent="0.3">
      <c r="A12" s="63" t="s">
        <v>1291</v>
      </c>
      <c r="B12" s="64">
        <f>VLOOKUP($A12,'Return Data'!$B$7:$R$2843,3,0)</f>
        <v>44368</v>
      </c>
      <c r="C12" s="65">
        <f>VLOOKUP($A12,'Return Data'!$B$7:$R$2843,4,0)</f>
        <v>1048.4989</v>
      </c>
      <c r="D12" s="65">
        <f>VLOOKUP($A12,'Return Data'!$B$7:$R$2843,5,0)</f>
        <v>4.6096000000000004</v>
      </c>
      <c r="E12" s="66">
        <f t="shared" si="0"/>
        <v>1</v>
      </c>
      <c r="F12" s="65">
        <f>VLOOKUP($A12,'Return Data'!$B$7:$R$2843,6,0)</f>
        <v>3.9756</v>
      </c>
      <c r="G12" s="66">
        <f t="shared" si="1"/>
        <v>1</v>
      </c>
      <c r="H12" s="65">
        <f>VLOOKUP($A12,'Return Data'!$B$7:$R$2843,7,0)</f>
        <v>3.6936</v>
      </c>
      <c r="I12" s="66">
        <f t="shared" si="2"/>
        <v>1</v>
      </c>
      <c r="J12" s="65">
        <f>VLOOKUP($A12,'Return Data'!$B$7:$R$2843,8,0)</f>
        <v>3.4462000000000002</v>
      </c>
      <c r="K12" s="66">
        <f t="shared" si="3"/>
        <v>1</v>
      </c>
      <c r="L12" s="65">
        <f>VLOOKUP($A12,'Return Data'!$B$7:$R$2843,9,0)</f>
        <v>3.3403</v>
      </c>
      <c r="M12" s="66">
        <f t="shared" si="4"/>
        <v>2</v>
      </c>
      <c r="N12" s="65">
        <f>VLOOKUP($A12,'Return Data'!$B$7:$R$2843,10,0)</f>
        <v>3.2610999999999999</v>
      </c>
      <c r="O12" s="66">
        <f t="shared" si="5"/>
        <v>1</v>
      </c>
      <c r="P12" s="65">
        <f>VLOOKUP($A12,'Return Data'!$B$7:$R$2843,11,0)</f>
        <v>3.19</v>
      </c>
      <c r="Q12" s="66">
        <f t="shared" ref="Q12:Q37" si="8">RANK(P12,P$8:P$37,0)</f>
        <v>1</v>
      </c>
      <c r="R12" s="65">
        <f>VLOOKUP($A12,'Return Data'!$B$7:$R$2843,12,0)</f>
        <v>3.1804000000000001</v>
      </c>
      <c r="S12" s="66">
        <f t="shared" ref="S12" si="9">RANK(R12,R$8:R$37,0)</f>
        <v>1</v>
      </c>
      <c r="T12" s="65"/>
      <c r="U12" s="66"/>
      <c r="V12" s="65"/>
      <c r="W12" s="66"/>
      <c r="X12" s="65"/>
      <c r="Y12" s="66"/>
      <c r="Z12" s="65">
        <f>VLOOKUP($A12,'Return Data'!$B$7:$R$2843,16,0)</f>
        <v>3.4380999999999999</v>
      </c>
      <c r="AA12" s="67">
        <f t="shared" si="7"/>
        <v>28</v>
      </c>
    </row>
    <row r="13" spans="1:27" x14ac:dyDescent="0.3">
      <c r="A13" s="63" t="s">
        <v>1293</v>
      </c>
      <c r="B13" s="64">
        <f>VLOOKUP($A13,'Return Data'!$B$7:$R$2843,3,0)</f>
        <v>44368</v>
      </c>
      <c r="C13" s="65">
        <f>VLOOKUP($A13,'Return Data'!$B$7:$R$2843,4,0)</f>
        <v>1073.2641000000001</v>
      </c>
      <c r="D13" s="65">
        <f>VLOOKUP($A13,'Return Data'!$B$7:$R$2843,5,0)</f>
        <v>3.1528999999999998</v>
      </c>
      <c r="E13" s="66">
        <f t="shared" si="0"/>
        <v>24</v>
      </c>
      <c r="F13" s="65">
        <f>VLOOKUP($A13,'Return Data'!$B$7:$R$2843,6,0)</f>
        <v>3.1646999999999998</v>
      </c>
      <c r="G13" s="66">
        <f t="shared" si="1"/>
        <v>25</v>
      </c>
      <c r="H13" s="65">
        <f>VLOOKUP($A13,'Return Data'!$B$7:$R$2843,7,0)</f>
        <v>3.1558999999999999</v>
      </c>
      <c r="I13" s="66">
        <f t="shared" si="2"/>
        <v>24</v>
      </c>
      <c r="J13" s="65">
        <f>VLOOKUP($A13,'Return Data'!$B$7:$R$2843,8,0)</f>
        <v>3.1442000000000001</v>
      </c>
      <c r="K13" s="66">
        <f t="shared" si="3"/>
        <v>23</v>
      </c>
      <c r="L13" s="65">
        <f>VLOOKUP($A13,'Return Data'!$B$7:$R$2843,9,0)</f>
        <v>3.1467000000000001</v>
      </c>
      <c r="M13" s="66">
        <f t="shared" si="4"/>
        <v>25</v>
      </c>
      <c r="N13" s="65">
        <f>VLOOKUP($A13,'Return Data'!$B$7:$R$2843,10,0)</f>
        <v>3.1472000000000002</v>
      </c>
      <c r="O13" s="66">
        <f t="shared" si="5"/>
        <v>24</v>
      </c>
      <c r="P13" s="65">
        <f>VLOOKUP($A13,'Return Data'!$B$7:$R$2843,11,0)</f>
        <v>3.0895000000000001</v>
      </c>
      <c r="Q13" s="66">
        <f t="shared" si="8"/>
        <v>25</v>
      </c>
      <c r="R13" s="65">
        <f>VLOOKUP($A13,'Return Data'!$B$7:$R$2843,12,0)</f>
        <v>3.0672000000000001</v>
      </c>
      <c r="S13" s="66">
        <f t="shared" ref="S13:S37" si="10">RANK(R13,R$8:R$37,0)</f>
        <v>21</v>
      </c>
      <c r="T13" s="65">
        <f>VLOOKUP($A13,'Return Data'!$B$7:$R$2843,13,0)</f>
        <v>3.0834000000000001</v>
      </c>
      <c r="U13" s="66">
        <f t="shared" ref="U13:U37" si="11">RANK(T13,T$8:T$37,0)</f>
        <v>15</v>
      </c>
      <c r="V13" s="65"/>
      <c r="W13" s="66"/>
      <c r="X13" s="65"/>
      <c r="Y13" s="66"/>
      <c r="Z13" s="65">
        <f>VLOOKUP($A13,'Return Data'!$B$7:$R$2843,16,0)</f>
        <v>3.7557999999999998</v>
      </c>
      <c r="AA13" s="67">
        <f t="shared" si="7"/>
        <v>21</v>
      </c>
    </row>
    <row r="14" spans="1:27" x14ac:dyDescent="0.3">
      <c r="A14" s="63" t="s">
        <v>1295</v>
      </c>
      <c r="B14" s="64">
        <f>VLOOKUP($A14,'Return Data'!$B$7:$R$2843,3,0)</f>
        <v>44368</v>
      </c>
      <c r="C14" s="65">
        <f>VLOOKUP($A14,'Return Data'!$B$7:$R$2843,4,0)</f>
        <v>1110.0027</v>
      </c>
      <c r="D14" s="65">
        <f>VLOOKUP($A14,'Return Data'!$B$7:$R$2843,5,0)</f>
        <v>3.1998000000000002</v>
      </c>
      <c r="E14" s="66">
        <f t="shared" si="0"/>
        <v>13</v>
      </c>
      <c r="F14" s="65">
        <f>VLOOKUP($A14,'Return Data'!$B$7:$R$2843,6,0)</f>
        <v>3.2069000000000001</v>
      </c>
      <c r="G14" s="66">
        <f t="shared" si="1"/>
        <v>16</v>
      </c>
      <c r="H14" s="65">
        <f>VLOOKUP($A14,'Return Data'!$B$7:$R$2843,7,0)</f>
        <v>3.1911</v>
      </c>
      <c r="I14" s="66">
        <f t="shared" si="2"/>
        <v>15</v>
      </c>
      <c r="J14" s="65">
        <f>VLOOKUP($A14,'Return Data'!$B$7:$R$2843,8,0)</f>
        <v>3.1796000000000002</v>
      </c>
      <c r="K14" s="66">
        <f t="shared" si="3"/>
        <v>12</v>
      </c>
      <c r="L14" s="65">
        <f>VLOOKUP($A14,'Return Data'!$B$7:$R$2843,9,0)</f>
        <v>3.1674000000000002</v>
      </c>
      <c r="M14" s="66">
        <f t="shared" si="4"/>
        <v>20</v>
      </c>
      <c r="N14" s="65">
        <f>VLOOKUP($A14,'Return Data'!$B$7:$R$2843,10,0)</f>
        <v>3.141</v>
      </c>
      <c r="O14" s="66">
        <f t="shared" si="5"/>
        <v>26</v>
      </c>
      <c r="P14" s="65">
        <f>VLOOKUP($A14,'Return Data'!$B$7:$R$2843,11,0)</f>
        <v>3.0960000000000001</v>
      </c>
      <c r="Q14" s="66">
        <f t="shared" si="8"/>
        <v>23</v>
      </c>
      <c r="R14" s="65">
        <f>VLOOKUP($A14,'Return Data'!$B$7:$R$2843,12,0)</f>
        <v>3.0867</v>
      </c>
      <c r="S14" s="66">
        <f t="shared" si="10"/>
        <v>14</v>
      </c>
      <c r="T14" s="65">
        <f>VLOOKUP($A14,'Return Data'!$B$7:$R$2843,13,0)</f>
        <v>3.1049000000000002</v>
      </c>
      <c r="U14" s="66">
        <f t="shared" si="11"/>
        <v>9</v>
      </c>
      <c r="V14" s="65"/>
      <c r="W14" s="66"/>
      <c r="X14" s="65"/>
      <c r="Y14" s="66"/>
      <c r="Z14" s="65">
        <f>VLOOKUP($A14,'Return Data'!$B$7:$R$2843,16,0)</f>
        <v>4.3453999999999997</v>
      </c>
      <c r="AA14" s="67">
        <f t="shared" si="7"/>
        <v>8</v>
      </c>
    </row>
    <row r="15" spans="1:27" x14ac:dyDescent="0.3">
      <c r="A15" s="63" t="s">
        <v>1297</v>
      </c>
      <c r="B15" s="64">
        <f>VLOOKUP($A15,'Return Data'!$B$7:$R$2843,3,0)</f>
        <v>44368</v>
      </c>
      <c r="C15" s="65">
        <f>VLOOKUP($A15,'Return Data'!$B$7:$R$2843,4,0)</f>
        <v>1075.1531</v>
      </c>
      <c r="D15" s="65">
        <f>VLOOKUP($A15,'Return Data'!$B$7:$R$2843,5,0)</f>
        <v>3.1608999999999998</v>
      </c>
      <c r="E15" s="66">
        <f t="shared" si="0"/>
        <v>22</v>
      </c>
      <c r="F15" s="65">
        <f>VLOOKUP($A15,'Return Data'!$B$7:$R$2843,6,0)</f>
        <v>3.1421999999999999</v>
      </c>
      <c r="G15" s="66">
        <f t="shared" si="1"/>
        <v>29</v>
      </c>
      <c r="H15" s="65">
        <f>VLOOKUP($A15,'Return Data'!$B$7:$R$2843,7,0)</f>
        <v>3.1334</v>
      </c>
      <c r="I15" s="66">
        <f t="shared" si="2"/>
        <v>26</v>
      </c>
      <c r="J15" s="65">
        <f>VLOOKUP($A15,'Return Data'!$B$7:$R$2843,8,0)</f>
        <v>3.1269999999999998</v>
      </c>
      <c r="K15" s="66">
        <f t="shared" si="3"/>
        <v>24</v>
      </c>
      <c r="L15" s="65">
        <f>VLOOKUP($A15,'Return Data'!$B$7:$R$2843,9,0)</f>
        <v>3.1320999999999999</v>
      </c>
      <c r="M15" s="66">
        <f t="shared" si="4"/>
        <v>27</v>
      </c>
      <c r="N15" s="65">
        <f>VLOOKUP($A15,'Return Data'!$B$7:$R$2843,10,0)</f>
        <v>3.1166</v>
      </c>
      <c r="O15" s="66">
        <f t="shared" si="5"/>
        <v>27</v>
      </c>
      <c r="P15" s="65">
        <f>VLOOKUP($A15,'Return Data'!$B$7:$R$2843,11,0)</f>
        <v>3.1040999999999999</v>
      </c>
      <c r="Q15" s="66">
        <f t="shared" si="8"/>
        <v>17</v>
      </c>
      <c r="R15" s="65">
        <f>VLOOKUP($A15,'Return Data'!$B$7:$R$2843,12,0)</f>
        <v>3.1160999999999999</v>
      </c>
      <c r="S15" s="66">
        <f t="shared" si="10"/>
        <v>7</v>
      </c>
      <c r="T15" s="65">
        <f>VLOOKUP($A15,'Return Data'!$B$7:$R$2843,13,0)</f>
        <v>3.1381000000000001</v>
      </c>
      <c r="U15" s="66">
        <f t="shared" si="11"/>
        <v>4</v>
      </c>
      <c r="V15" s="65"/>
      <c r="W15" s="66"/>
      <c r="X15" s="65"/>
      <c r="Y15" s="66"/>
      <c r="Z15" s="65">
        <f>VLOOKUP($A15,'Return Data'!$B$7:$R$2843,16,0)</f>
        <v>3.8536000000000001</v>
      </c>
      <c r="AA15" s="67">
        <f t="shared" si="7"/>
        <v>18</v>
      </c>
    </row>
    <row r="16" spans="1:27" x14ac:dyDescent="0.3">
      <c r="A16" s="63" t="s">
        <v>1300</v>
      </c>
      <c r="B16" s="64">
        <f>VLOOKUP($A16,'Return Data'!$B$7:$R$2843,3,0)</f>
        <v>44368</v>
      </c>
      <c r="C16" s="65">
        <f>VLOOKUP($A16,'Return Data'!$B$7:$R$2843,4,0)</f>
        <v>1083.0404000000001</v>
      </c>
      <c r="D16" s="65">
        <f>VLOOKUP($A16,'Return Data'!$B$7:$R$2843,5,0)</f>
        <v>3.1244000000000001</v>
      </c>
      <c r="E16" s="66">
        <f t="shared" si="0"/>
        <v>27</v>
      </c>
      <c r="F16" s="65">
        <f>VLOOKUP($A16,'Return Data'!$B$7:$R$2843,6,0)</f>
        <v>3.1484999999999999</v>
      </c>
      <c r="G16" s="66">
        <f t="shared" si="1"/>
        <v>27</v>
      </c>
      <c r="H16" s="65">
        <f>VLOOKUP($A16,'Return Data'!$B$7:$R$2843,7,0)</f>
        <v>3.1313</v>
      </c>
      <c r="I16" s="66">
        <f t="shared" si="2"/>
        <v>27</v>
      </c>
      <c r="J16" s="65">
        <f>VLOOKUP($A16,'Return Data'!$B$7:$R$2843,8,0)</f>
        <v>3.1141000000000001</v>
      </c>
      <c r="K16" s="66">
        <f t="shared" si="3"/>
        <v>27</v>
      </c>
      <c r="L16" s="65">
        <f>VLOOKUP($A16,'Return Data'!$B$7:$R$2843,9,0)</f>
        <v>3.1204000000000001</v>
      </c>
      <c r="M16" s="66">
        <f t="shared" si="4"/>
        <v>28</v>
      </c>
      <c r="N16" s="65">
        <f>VLOOKUP($A16,'Return Data'!$B$7:$R$2843,10,0)</f>
        <v>3.1133000000000002</v>
      </c>
      <c r="O16" s="66">
        <f t="shared" si="5"/>
        <v>28</v>
      </c>
      <c r="P16" s="65">
        <f>VLOOKUP($A16,'Return Data'!$B$7:$R$2843,11,0)</f>
        <v>3.0588000000000002</v>
      </c>
      <c r="Q16" s="66">
        <f t="shared" si="8"/>
        <v>28</v>
      </c>
      <c r="R16" s="65">
        <f>VLOOKUP($A16,'Return Data'!$B$7:$R$2843,12,0)</f>
        <v>3.0251999999999999</v>
      </c>
      <c r="S16" s="66">
        <f t="shared" si="10"/>
        <v>27</v>
      </c>
      <c r="T16" s="65">
        <f>VLOOKUP($A16,'Return Data'!$B$7:$R$2843,13,0)</f>
        <v>3.0306999999999999</v>
      </c>
      <c r="U16" s="66">
        <f t="shared" si="11"/>
        <v>24</v>
      </c>
      <c r="V16" s="65"/>
      <c r="W16" s="66"/>
      <c r="X16" s="65"/>
      <c r="Y16" s="66"/>
      <c r="Z16" s="65">
        <f>VLOOKUP($A16,'Return Data'!$B$7:$R$2843,16,0)</f>
        <v>3.8285</v>
      </c>
      <c r="AA16" s="67">
        <f t="shared" si="7"/>
        <v>19</v>
      </c>
    </row>
    <row r="17" spans="1:27" x14ac:dyDescent="0.3">
      <c r="A17" s="63" t="s">
        <v>1302</v>
      </c>
      <c r="B17" s="64">
        <f>VLOOKUP($A17,'Return Data'!$B$7:$R$2843,3,0)</f>
        <v>44368</v>
      </c>
      <c r="C17" s="65">
        <f>VLOOKUP($A17,'Return Data'!$B$7:$R$2843,4,0)</f>
        <v>3079.7163</v>
      </c>
      <c r="D17" s="65">
        <f>VLOOKUP($A17,'Return Data'!$B$7:$R$2843,5,0)</f>
        <v>3.2014</v>
      </c>
      <c r="E17" s="66">
        <f t="shared" si="0"/>
        <v>11</v>
      </c>
      <c r="F17" s="65">
        <f>VLOOKUP($A17,'Return Data'!$B$7:$R$2843,6,0)</f>
        <v>3.2090999999999998</v>
      </c>
      <c r="G17" s="66">
        <f t="shared" si="1"/>
        <v>14</v>
      </c>
      <c r="H17" s="65">
        <f>VLOOKUP($A17,'Return Data'!$B$7:$R$2843,7,0)</f>
        <v>3.1880000000000002</v>
      </c>
      <c r="I17" s="66">
        <f t="shared" si="2"/>
        <v>18</v>
      </c>
      <c r="J17" s="65">
        <f>VLOOKUP($A17,'Return Data'!$B$7:$R$2843,8,0)</f>
        <v>3.165</v>
      </c>
      <c r="K17" s="66">
        <f t="shared" si="3"/>
        <v>18</v>
      </c>
      <c r="L17" s="65">
        <f>VLOOKUP($A17,'Return Data'!$B$7:$R$2843,9,0)</f>
        <v>3.1743999999999999</v>
      </c>
      <c r="M17" s="66">
        <f t="shared" si="4"/>
        <v>18</v>
      </c>
      <c r="N17" s="65">
        <f>VLOOKUP($A17,'Return Data'!$B$7:$R$2843,10,0)</f>
        <v>3.1570999999999998</v>
      </c>
      <c r="O17" s="66">
        <f t="shared" si="5"/>
        <v>18</v>
      </c>
      <c r="P17" s="65">
        <f>VLOOKUP($A17,'Return Data'!$B$7:$R$2843,11,0)</f>
        <v>3.0992999999999999</v>
      </c>
      <c r="Q17" s="66">
        <f t="shared" si="8"/>
        <v>21</v>
      </c>
      <c r="R17" s="65">
        <f>VLOOKUP($A17,'Return Data'!$B$7:$R$2843,12,0)</f>
        <v>3.0583</v>
      </c>
      <c r="S17" s="66">
        <f t="shared" si="10"/>
        <v>25</v>
      </c>
      <c r="T17" s="65">
        <f>VLOOKUP($A17,'Return Data'!$B$7:$R$2843,13,0)</f>
        <v>3.0619999999999998</v>
      </c>
      <c r="U17" s="66">
        <f t="shared" si="11"/>
        <v>22</v>
      </c>
      <c r="V17" s="65">
        <f>VLOOKUP($A17,'Return Data'!$B$7:$R$2843,17,0)</f>
        <v>3.7768999999999999</v>
      </c>
      <c r="W17" s="66">
        <f>RANK(V17,V$8:V$37,0)</f>
        <v>5</v>
      </c>
      <c r="X17" s="65">
        <f>VLOOKUP($A17,'Return Data'!$B$7:$R$2843,14,0)</f>
        <v>4.6025</v>
      </c>
      <c r="Y17" s="66">
        <f>RANK(X17,X$8:X$37,0)</f>
        <v>4</v>
      </c>
      <c r="Z17" s="65">
        <f>VLOOKUP($A17,'Return Data'!$B$7:$R$2843,16,0)</f>
        <v>6.2343999999999999</v>
      </c>
      <c r="AA17" s="67">
        <f t="shared" si="7"/>
        <v>4</v>
      </c>
    </row>
    <row r="18" spans="1:27" x14ac:dyDescent="0.3">
      <c r="A18" s="63" t="s">
        <v>1303</v>
      </c>
      <c r="B18" s="64">
        <f>VLOOKUP($A18,'Return Data'!$B$7:$R$2843,3,0)</f>
        <v>44368</v>
      </c>
      <c r="C18" s="65">
        <f>VLOOKUP($A18,'Return Data'!$B$7:$R$2843,4,0)</f>
        <v>1083.9018000000001</v>
      </c>
      <c r="D18" s="65">
        <f>VLOOKUP($A18,'Return Data'!$B$7:$R$2843,5,0)</f>
        <v>3.516</v>
      </c>
      <c r="E18" s="66">
        <f t="shared" si="0"/>
        <v>2</v>
      </c>
      <c r="F18" s="65">
        <f>VLOOKUP($A18,'Return Data'!$B$7:$R$2843,6,0)</f>
        <v>3.3763000000000001</v>
      </c>
      <c r="G18" s="66">
        <f t="shared" si="1"/>
        <v>2</v>
      </c>
      <c r="H18" s="65">
        <f>VLOOKUP($A18,'Return Data'!$B$7:$R$2843,7,0)</f>
        <v>3.3022</v>
      </c>
      <c r="I18" s="66">
        <f t="shared" si="2"/>
        <v>2</v>
      </c>
      <c r="J18" s="65">
        <f>VLOOKUP($A18,'Return Data'!$B$7:$R$2843,8,0)</f>
        <v>3.2585000000000002</v>
      </c>
      <c r="K18" s="66">
        <f t="shared" si="3"/>
        <v>2</v>
      </c>
      <c r="L18" s="65">
        <f>VLOOKUP($A18,'Return Data'!$B$7:$R$2843,9,0)</f>
        <v>3.2564000000000002</v>
      </c>
      <c r="M18" s="66">
        <f t="shared" si="4"/>
        <v>4</v>
      </c>
      <c r="N18" s="65">
        <f>VLOOKUP($A18,'Return Data'!$B$7:$R$2843,10,0)</f>
        <v>3.2254999999999998</v>
      </c>
      <c r="O18" s="66">
        <f t="shared" si="5"/>
        <v>6</v>
      </c>
      <c r="P18" s="65">
        <f>VLOOKUP($A18,'Return Data'!$B$7:$R$2843,11,0)</f>
        <v>3.1789000000000001</v>
      </c>
      <c r="Q18" s="66">
        <f t="shared" si="8"/>
        <v>3</v>
      </c>
      <c r="R18" s="65">
        <f>VLOOKUP($A18,'Return Data'!$B$7:$R$2843,12,0)</f>
        <v>3.1429999999999998</v>
      </c>
      <c r="S18" s="66">
        <f t="shared" si="10"/>
        <v>4</v>
      </c>
      <c r="T18" s="65">
        <f>VLOOKUP($A18,'Return Data'!$B$7:$R$2843,13,0)</f>
        <v>3.1499000000000001</v>
      </c>
      <c r="U18" s="66">
        <f t="shared" si="11"/>
        <v>2</v>
      </c>
      <c r="V18" s="65"/>
      <c r="W18" s="66"/>
      <c r="X18" s="65"/>
      <c r="Y18" s="66"/>
      <c r="Z18" s="65">
        <f>VLOOKUP($A18,'Return Data'!$B$7:$R$2843,16,0)</f>
        <v>3.9319000000000002</v>
      </c>
      <c r="AA18" s="67">
        <f t="shared" si="7"/>
        <v>17</v>
      </c>
    </row>
    <row r="19" spans="1:27" x14ac:dyDescent="0.3">
      <c r="A19" s="63" t="s">
        <v>1306</v>
      </c>
      <c r="B19" s="64">
        <f>VLOOKUP($A19,'Return Data'!$B$7:$R$2843,3,0)</f>
        <v>44368</v>
      </c>
      <c r="C19" s="65">
        <f>VLOOKUP($A19,'Return Data'!$B$7:$R$2843,4,0)</f>
        <v>111.77249999999999</v>
      </c>
      <c r="D19" s="65">
        <f>VLOOKUP($A19,'Return Data'!$B$7:$R$2843,5,0)</f>
        <v>3.2004999999999999</v>
      </c>
      <c r="E19" s="66">
        <f t="shared" si="0"/>
        <v>12</v>
      </c>
      <c r="F19" s="65">
        <f>VLOOKUP($A19,'Return Data'!$B$7:$R$2843,6,0)</f>
        <v>3.2010999999999998</v>
      </c>
      <c r="G19" s="66">
        <f t="shared" si="1"/>
        <v>18</v>
      </c>
      <c r="H19" s="65">
        <f>VLOOKUP($A19,'Return Data'!$B$7:$R$2843,7,0)</f>
        <v>3.1882000000000001</v>
      </c>
      <c r="I19" s="66">
        <f t="shared" si="2"/>
        <v>16</v>
      </c>
      <c r="J19" s="65">
        <f>VLOOKUP($A19,'Return Data'!$B$7:$R$2843,8,0)</f>
        <v>3.1644000000000001</v>
      </c>
      <c r="K19" s="66">
        <f t="shared" si="3"/>
        <v>19</v>
      </c>
      <c r="L19" s="65">
        <f>VLOOKUP($A19,'Return Data'!$B$7:$R$2843,9,0)</f>
        <v>3.1772</v>
      </c>
      <c r="M19" s="66">
        <f t="shared" si="4"/>
        <v>16</v>
      </c>
      <c r="N19" s="65">
        <f>VLOOKUP($A19,'Return Data'!$B$7:$R$2843,10,0)</f>
        <v>3.1819000000000002</v>
      </c>
      <c r="O19" s="66">
        <f t="shared" si="5"/>
        <v>13</v>
      </c>
      <c r="P19" s="65">
        <f>VLOOKUP($A19,'Return Data'!$B$7:$R$2843,11,0)</f>
        <v>3.1141999999999999</v>
      </c>
      <c r="Q19" s="66">
        <f t="shared" si="8"/>
        <v>15</v>
      </c>
      <c r="R19" s="65">
        <f>VLOOKUP($A19,'Return Data'!$B$7:$R$2843,12,0)</f>
        <v>3.0758000000000001</v>
      </c>
      <c r="S19" s="66">
        <f t="shared" si="10"/>
        <v>18</v>
      </c>
      <c r="T19" s="65">
        <f>VLOOKUP($A19,'Return Data'!$B$7:$R$2843,13,0)</f>
        <v>3.0760000000000001</v>
      </c>
      <c r="U19" s="66">
        <f t="shared" si="11"/>
        <v>17</v>
      </c>
      <c r="V19" s="65"/>
      <c r="W19" s="66"/>
      <c r="X19" s="65"/>
      <c r="Y19" s="66"/>
      <c r="Z19" s="65">
        <f>VLOOKUP($A19,'Return Data'!$B$7:$R$2843,16,0)</f>
        <v>4.3670999999999998</v>
      </c>
      <c r="AA19" s="67">
        <f t="shared" si="7"/>
        <v>7</v>
      </c>
    </row>
    <row r="20" spans="1:27" x14ac:dyDescent="0.3">
      <c r="A20" s="63" t="s">
        <v>1307</v>
      </c>
      <c r="B20" s="64">
        <f>VLOOKUP($A20,'Return Data'!$B$7:$R$2843,3,0)</f>
        <v>44368</v>
      </c>
      <c r="C20" s="65">
        <f>VLOOKUP($A20,'Return Data'!$B$7:$R$2843,4,0)</f>
        <v>1105.6482000000001</v>
      </c>
      <c r="D20" s="65">
        <f>VLOOKUP($A20,'Return Data'!$B$7:$R$2843,5,0)</f>
        <v>3.1562000000000001</v>
      </c>
      <c r="E20" s="66">
        <f t="shared" si="0"/>
        <v>23</v>
      </c>
      <c r="F20" s="65">
        <f>VLOOKUP($A20,'Return Data'!$B$7:$R$2843,6,0)</f>
        <v>3.1711</v>
      </c>
      <c r="G20" s="66">
        <f t="shared" si="1"/>
        <v>24</v>
      </c>
      <c r="H20" s="65">
        <f>VLOOKUP($A20,'Return Data'!$B$7:$R$2843,7,0)</f>
        <v>3.1701999999999999</v>
      </c>
      <c r="I20" s="66">
        <f t="shared" si="2"/>
        <v>23</v>
      </c>
      <c r="J20" s="65">
        <f>VLOOKUP($A20,'Return Data'!$B$7:$R$2843,8,0)</f>
        <v>3.1475</v>
      </c>
      <c r="K20" s="66">
        <f t="shared" si="3"/>
        <v>21</v>
      </c>
      <c r="L20" s="65">
        <f>VLOOKUP($A20,'Return Data'!$B$7:$R$2843,9,0)</f>
        <v>3.157</v>
      </c>
      <c r="M20" s="66">
        <f t="shared" si="4"/>
        <v>23</v>
      </c>
      <c r="N20" s="65">
        <f>VLOOKUP($A20,'Return Data'!$B$7:$R$2843,10,0)</f>
        <v>3.1558000000000002</v>
      </c>
      <c r="O20" s="66">
        <f t="shared" si="5"/>
        <v>19</v>
      </c>
      <c r="P20" s="65">
        <f>VLOOKUP($A20,'Return Data'!$B$7:$R$2843,11,0)</f>
        <v>3.0945</v>
      </c>
      <c r="Q20" s="66">
        <f t="shared" si="8"/>
        <v>24</v>
      </c>
      <c r="R20" s="65">
        <f>VLOOKUP($A20,'Return Data'!$B$7:$R$2843,12,0)</f>
        <v>3.0668000000000002</v>
      </c>
      <c r="S20" s="66">
        <f t="shared" si="10"/>
        <v>22</v>
      </c>
      <c r="T20" s="65">
        <f>VLOOKUP($A20,'Return Data'!$B$7:$R$2843,13,0)</f>
        <v>3.0735999999999999</v>
      </c>
      <c r="U20" s="66">
        <f t="shared" si="11"/>
        <v>19</v>
      </c>
      <c r="V20" s="65"/>
      <c r="W20" s="66"/>
      <c r="X20" s="65"/>
      <c r="Y20" s="66"/>
      <c r="Z20" s="65">
        <f>VLOOKUP($A20,'Return Data'!$B$7:$R$2843,16,0)</f>
        <v>4.2290999999999999</v>
      </c>
      <c r="AA20" s="67">
        <f t="shared" si="7"/>
        <v>10</v>
      </c>
    </row>
    <row r="21" spans="1:27" x14ac:dyDescent="0.3">
      <c r="A21" s="63" t="s">
        <v>1309</v>
      </c>
      <c r="B21" s="64">
        <f>VLOOKUP($A21,'Return Data'!$B$7:$R$2843,3,0)</f>
        <v>44368</v>
      </c>
      <c r="C21" s="65">
        <f>VLOOKUP($A21,'Return Data'!$B$7:$R$2843,4,0)</f>
        <v>1074.6617000000001</v>
      </c>
      <c r="D21" s="65">
        <f>VLOOKUP($A21,'Return Data'!$B$7:$R$2843,5,0)</f>
        <v>3.1080000000000001</v>
      </c>
      <c r="E21" s="66">
        <f t="shared" si="0"/>
        <v>29</v>
      </c>
      <c r="F21" s="65">
        <f>VLOOKUP($A21,'Return Data'!$B$7:$R$2843,6,0)</f>
        <v>3.1448</v>
      </c>
      <c r="G21" s="66">
        <f t="shared" si="1"/>
        <v>28</v>
      </c>
      <c r="H21" s="65">
        <f>VLOOKUP($A21,'Return Data'!$B$7:$R$2843,7,0)</f>
        <v>3.1240999999999999</v>
      </c>
      <c r="I21" s="66">
        <f t="shared" si="2"/>
        <v>29</v>
      </c>
      <c r="J21" s="65">
        <f>VLOOKUP($A21,'Return Data'!$B$7:$R$2843,8,0)</f>
        <v>3.1088</v>
      </c>
      <c r="K21" s="66">
        <f t="shared" si="3"/>
        <v>28</v>
      </c>
      <c r="L21" s="65">
        <f>VLOOKUP($A21,'Return Data'!$B$7:$R$2843,9,0)</f>
        <v>3.1143000000000001</v>
      </c>
      <c r="M21" s="66">
        <f t="shared" si="4"/>
        <v>29</v>
      </c>
      <c r="N21" s="65">
        <f>VLOOKUP($A21,'Return Data'!$B$7:$R$2843,10,0)</f>
        <v>3.0996000000000001</v>
      </c>
      <c r="O21" s="66">
        <f t="shared" si="5"/>
        <v>29</v>
      </c>
      <c r="P21" s="65">
        <f>VLOOKUP($A21,'Return Data'!$B$7:$R$2843,11,0)</f>
        <v>3.0539000000000001</v>
      </c>
      <c r="Q21" s="66">
        <f t="shared" si="8"/>
        <v>29</v>
      </c>
      <c r="R21" s="65">
        <f>VLOOKUP($A21,'Return Data'!$B$7:$R$2843,12,0)</f>
        <v>3.0200999999999998</v>
      </c>
      <c r="S21" s="66">
        <f t="shared" si="10"/>
        <v>28</v>
      </c>
      <c r="T21" s="65">
        <f>VLOOKUP($A21,'Return Data'!$B$7:$R$2843,13,0)</f>
        <v>3.0264000000000002</v>
      </c>
      <c r="U21" s="66">
        <f t="shared" si="11"/>
        <v>25</v>
      </c>
      <c r="V21" s="65"/>
      <c r="W21" s="66"/>
      <c r="X21" s="65"/>
      <c r="Y21" s="66"/>
      <c r="Z21" s="65">
        <f>VLOOKUP($A21,'Return Data'!$B$7:$R$2843,16,0)</f>
        <v>3.7496</v>
      </c>
      <c r="AA21" s="67">
        <f t="shared" si="7"/>
        <v>23</v>
      </c>
    </row>
    <row r="22" spans="1:27" x14ac:dyDescent="0.3">
      <c r="A22" s="63" t="s">
        <v>1311</v>
      </c>
      <c r="B22" s="64">
        <f>VLOOKUP($A22,'Return Data'!$B$7:$R$2843,3,0)</f>
        <v>44368</v>
      </c>
      <c r="C22" s="65">
        <f>VLOOKUP($A22,'Return Data'!$B$7:$R$2843,4,0)</f>
        <v>1047.7937999999999</v>
      </c>
      <c r="D22" s="65">
        <f>VLOOKUP($A22,'Return Data'!$B$7:$R$2843,5,0)</f>
        <v>3.1738</v>
      </c>
      <c r="E22" s="66">
        <f t="shared" si="0"/>
        <v>19</v>
      </c>
      <c r="F22" s="65">
        <f>VLOOKUP($A22,'Return Data'!$B$7:$R$2843,6,0)</f>
        <v>3.1964000000000001</v>
      </c>
      <c r="G22" s="66">
        <f t="shared" si="1"/>
        <v>20</v>
      </c>
      <c r="H22" s="65">
        <f>VLOOKUP($A22,'Return Data'!$B$7:$R$2843,7,0)</f>
        <v>3.1753999999999998</v>
      </c>
      <c r="I22" s="66">
        <f t="shared" si="2"/>
        <v>21</v>
      </c>
      <c r="J22" s="65">
        <f>VLOOKUP($A22,'Return Data'!$B$7:$R$2843,8,0)</f>
        <v>3.1461999999999999</v>
      </c>
      <c r="K22" s="66">
        <f t="shared" si="3"/>
        <v>22</v>
      </c>
      <c r="L22" s="65">
        <f>VLOOKUP($A22,'Return Data'!$B$7:$R$2843,9,0)</f>
        <v>3.1509</v>
      </c>
      <c r="M22" s="66">
        <f t="shared" si="4"/>
        <v>24</v>
      </c>
      <c r="N22" s="65">
        <f>VLOOKUP($A22,'Return Data'!$B$7:$R$2843,10,0)</f>
        <v>3.1501999999999999</v>
      </c>
      <c r="O22" s="66">
        <f t="shared" si="5"/>
        <v>21</v>
      </c>
      <c r="P22" s="65">
        <f>VLOOKUP($A22,'Return Data'!$B$7:$R$2843,11,0)</f>
        <v>3.0991</v>
      </c>
      <c r="Q22" s="66">
        <f t="shared" si="8"/>
        <v>22</v>
      </c>
      <c r="R22" s="65">
        <f>VLOOKUP($A22,'Return Data'!$B$7:$R$2843,12,0)</f>
        <v>3.0651999999999999</v>
      </c>
      <c r="S22" s="66">
        <f t="shared" ref="S22" si="12">RANK(R22,R$8:R$37,0)</f>
        <v>23</v>
      </c>
      <c r="T22" s="65"/>
      <c r="U22" s="66"/>
      <c r="V22" s="65"/>
      <c r="W22" s="66"/>
      <c r="X22" s="65"/>
      <c r="Y22" s="66"/>
      <c r="Z22" s="65">
        <f>VLOOKUP($A22,'Return Data'!$B$7:$R$2843,16,0)</f>
        <v>3.2675000000000001</v>
      </c>
      <c r="AA22" s="67">
        <f t="shared" si="7"/>
        <v>30</v>
      </c>
    </row>
    <row r="23" spans="1:27" x14ac:dyDescent="0.3">
      <c r="A23" s="63" t="s">
        <v>1313</v>
      </c>
      <c r="B23" s="64">
        <f>VLOOKUP($A23,'Return Data'!$B$7:$R$2843,3,0)</f>
        <v>44368</v>
      </c>
      <c r="C23" s="65">
        <f>VLOOKUP($A23,'Return Data'!$B$7:$R$2843,4,0)</f>
        <v>1057.8453999999999</v>
      </c>
      <c r="D23" s="65">
        <f>VLOOKUP($A23,'Return Data'!$B$7:$R$2843,5,0)</f>
        <v>3.1194000000000002</v>
      </c>
      <c r="E23" s="66">
        <f t="shared" si="0"/>
        <v>28</v>
      </c>
      <c r="F23" s="65">
        <f>VLOOKUP($A23,'Return Data'!$B$7:$R$2843,6,0)</f>
        <v>3.1486999999999998</v>
      </c>
      <c r="G23" s="66">
        <f t="shared" si="1"/>
        <v>26</v>
      </c>
      <c r="H23" s="65">
        <f>VLOOKUP($A23,'Return Data'!$B$7:$R$2843,7,0)</f>
        <v>3.1278999999999999</v>
      </c>
      <c r="I23" s="66">
        <f t="shared" si="2"/>
        <v>28</v>
      </c>
      <c r="J23" s="65">
        <f>VLOOKUP($A23,'Return Data'!$B$7:$R$2843,8,0)</f>
        <v>3.1044</v>
      </c>
      <c r="K23" s="66">
        <f t="shared" si="3"/>
        <v>29</v>
      </c>
      <c r="L23" s="65">
        <f>VLOOKUP($A23,'Return Data'!$B$7:$R$2843,9,0)</f>
        <v>3.1036999999999999</v>
      </c>
      <c r="M23" s="66">
        <f t="shared" si="4"/>
        <v>30</v>
      </c>
      <c r="N23" s="65">
        <f>VLOOKUP($A23,'Return Data'!$B$7:$R$2843,10,0)</f>
        <v>3.0937000000000001</v>
      </c>
      <c r="O23" s="66">
        <f t="shared" si="5"/>
        <v>30</v>
      </c>
      <c r="P23" s="65">
        <f>VLOOKUP($A23,'Return Data'!$B$7:$R$2843,11,0)</f>
        <v>3.0442999999999998</v>
      </c>
      <c r="Q23" s="66">
        <f t="shared" si="8"/>
        <v>30</v>
      </c>
      <c r="R23" s="65">
        <f>VLOOKUP($A23,'Return Data'!$B$7:$R$2843,12,0)</f>
        <v>3.0091999999999999</v>
      </c>
      <c r="S23" s="66">
        <f t="shared" si="10"/>
        <v>30</v>
      </c>
      <c r="T23" s="65">
        <f>VLOOKUP($A23,'Return Data'!$B$7:$R$2843,13,0)</f>
        <v>3.0192000000000001</v>
      </c>
      <c r="U23" s="66">
        <f t="shared" si="11"/>
        <v>26</v>
      </c>
      <c r="V23" s="65"/>
      <c r="W23" s="66"/>
      <c r="X23" s="65"/>
      <c r="Y23" s="66"/>
      <c r="Z23" s="65">
        <f>VLOOKUP($A23,'Return Data'!$B$7:$R$2843,16,0)</f>
        <v>3.4451000000000001</v>
      </c>
      <c r="AA23" s="67">
        <f t="shared" si="7"/>
        <v>27</v>
      </c>
    </row>
    <row r="24" spans="1:27" x14ac:dyDescent="0.3">
      <c r="A24" s="63" t="s">
        <v>1315</v>
      </c>
      <c r="B24" s="64">
        <f>VLOOKUP($A24,'Return Data'!$B$7:$R$2843,3,0)</f>
        <v>44368</v>
      </c>
      <c r="C24" s="65">
        <f>VLOOKUP($A24,'Return Data'!$B$7:$R$2843,4,0)</f>
        <v>1053.5438999999999</v>
      </c>
      <c r="D24" s="65">
        <f>VLOOKUP($A24,'Return Data'!$B$7:$R$2843,5,0)</f>
        <v>3.1703000000000001</v>
      </c>
      <c r="E24" s="66">
        <f t="shared" si="0"/>
        <v>20</v>
      </c>
      <c r="F24" s="65">
        <f>VLOOKUP($A24,'Return Data'!$B$7:$R$2843,6,0)</f>
        <v>3.1905000000000001</v>
      </c>
      <c r="G24" s="66">
        <f t="shared" si="1"/>
        <v>22</v>
      </c>
      <c r="H24" s="65">
        <f>VLOOKUP($A24,'Return Data'!$B$7:$R$2843,7,0)</f>
        <v>3.1743999999999999</v>
      </c>
      <c r="I24" s="66">
        <f t="shared" si="2"/>
        <v>22</v>
      </c>
      <c r="J24" s="65">
        <f>VLOOKUP($A24,'Return Data'!$B$7:$R$2843,8,0)</f>
        <v>3.1741000000000001</v>
      </c>
      <c r="K24" s="66">
        <f t="shared" si="3"/>
        <v>15</v>
      </c>
      <c r="L24" s="65">
        <f>VLOOKUP($A24,'Return Data'!$B$7:$R$2843,9,0)</f>
        <v>3.1863000000000001</v>
      </c>
      <c r="M24" s="66">
        <f t="shared" si="4"/>
        <v>15</v>
      </c>
      <c r="N24" s="65">
        <f>VLOOKUP($A24,'Return Data'!$B$7:$R$2843,10,0)</f>
        <v>3.2309000000000001</v>
      </c>
      <c r="O24" s="66">
        <f t="shared" si="5"/>
        <v>5</v>
      </c>
      <c r="P24" s="65">
        <f>VLOOKUP($A24,'Return Data'!$B$7:$R$2843,11,0)</f>
        <v>3.1646000000000001</v>
      </c>
      <c r="Q24" s="66">
        <f t="shared" si="8"/>
        <v>5</v>
      </c>
      <c r="R24" s="65">
        <f>VLOOKUP($A24,'Return Data'!$B$7:$R$2843,12,0)</f>
        <v>3.1219000000000001</v>
      </c>
      <c r="S24" s="66">
        <f t="shared" ref="S24" si="13">RANK(R24,R$8:R$37,0)</f>
        <v>5</v>
      </c>
      <c r="T24" s="65"/>
      <c r="U24" s="66"/>
      <c r="V24" s="65"/>
      <c r="W24" s="66"/>
      <c r="X24" s="65"/>
      <c r="Y24" s="66"/>
      <c r="Z24" s="65">
        <f>VLOOKUP($A24,'Return Data'!$B$7:$R$2843,16,0)</f>
        <v>3.4209000000000001</v>
      </c>
      <c r="AA24" s="67">
        <f t="shared" si="7"/>
        <v>29</v>
      </c>
    </row>
    <row r="25" spans="1:27" x14ac:dyDescent="0.3">
      <c r="A25" s="63" t="s">
        <v>1317</v>
      </c>
      <c r="B25" s="64">
        <f>VLOOKUP($A25,'Return Data'!$B$7:$R$2843,3,0)</f>
        <v>44368</v>
      </c>
      <c r="C25" s="65">
        <f>VLOOKUP($A25,'Return Data'!$B$7:$R$2843,4,0)</f>
        <v>1105.6787999999999</v>
      </c>
      <c r="D25" s="65">
        <f>VLOOKUP($A25,'Return Data'!$B$7:$R$2843,5,0)</f>
        <v>3.1859000000000002</v>
      </c>
      <c r="E25" s="66">
        <f t="shared" si="0"/>
        <v>16</v>
      </c>
      <c r="F25" s="65">
        <f>VLOOKUP($A25,'Return Data'!$B$7:$R$2843,6,0)</f>
        <v>3.1919</v>
      </c>
      <c r="G25" s="66">
        <f t="shared" si="1"/>
        <v>21</v>
      </c>
      <c r="H25" s="65">
        <f>VLOOKUP($A25,'Return Data'!$B$7:$R$2843,7,0)</f>
        <v>3.1772</v>
      </c>
      <c r="I25" s="66">
        <f t="shared" si="2"/>
        <v>19</v>
      </c>
      <c r="J25" s="65">
        <f>VLOOKUP($A25,'Return Data'!$B$7:$R$2843,8,0)</f>
        <v>3.1507000000000001</v>
      </c>
      <c r="K25" s="66">
        <f t="shared" si="3"/>
        <v>20</v>
      </c>
      <c r="L25" s="65">
        <f>VLOOKUP($A25,'Return Data'!$B$7:$R$2843,9,0)</f>
        <v>3.1661000000000001</v>
      </c>
      <c r="M25" s="66">
        <f t="shared" si="4"/>
        <v>21</v>
      </c>
      <c r="N25" s="65">
        <f>VLOOKUP($A25,'Return Data'!$B$7:$R$2843,10,0)</f>
        <v>3.1514000000000002</v>
      </c>
      <c r="O25" s="66">
        <f t="shared" si="5"/>
        <v>20</v>
      </c>
      <c r="P25" s="65">
        <f>VLOOKUP($A25,'Return Data'!$B$7:$R$2843,11,0)</f>
        <v>3.1013000000000002</v>
      </c>
      <c r="Q25" s="66">
        <f t="shared" si="8"/>
        <v>20</v>
      </c>
      <c r="R25" s="65">
        <f>VLOOKUP($A25,'Return Data'!$B$7:$R$2843,12,0)</f>
        <v>3.0709</v>
      </c>
      <c r="S25" s="66">
        <f t="shared" si="10"/>
        <v>20</v>
      </c>
      <c r="T25" s="65">
        <f>VLOOKUP($A25,'Return Data'!$B$7:$R$2843,13,0)</f>
        <v>3.0705</v>
      </c>
      <c r="U25" s="66">
        <f t="shared" si="11"/>
        <v>21</v>
      </c>
      <c r="V25" s="65"/>
      <c r="W25" s="66"/>
      <c r="X25" s="65"/>
      <c r="Y25" s="66"/>
      <c r="Z25" s="65">
        <f>VLOOKUP($A25,'Return Data'!$B$7:$R$2843,16,0)</f>
        <v>4.2157</v>
      </c>
      <c r="AA25" s="67">
        <f t="shared" si="7"/>
        <v>11</v>
      </c>
    </row>
    <row r="26" spans="1:27" x14ac:dyDescent="0.3">
      <c r="A26" s="63" t="s">
        <v>1319</v>
      </c>
      <c r="B26" s="64">
        <f>VLOOKUP($A26,'Return Data'!$B$7:$R$2843,3,0)</f>
        <v>44368</v>
      </c>
      <c r="C26" s="65">
        <f>VLOOKUP($A26,'Return Data'!$B$7:$R$2843,4,0)</f>
        <v>2695.2778333333299</v>
      </c>
      <c r="D26" s="65">
        <f>VLOOKUP($A26,'Return Data'!$B$7:$R$2843,5,0)</f>
        <v>3.1962000000000002</v>
      </c>
      <c r="E26" s="66">
        <f t="shared" si="0"/>
        <v>14</v>
      </c>
      <c r="F26" s="65">
        <f>VLOOKUP($A26,'Return Data'!$B$7:$R$2843,6,0)</f>
        <v>3.2126000000000001</v>
      </c>
      <c r="G26" s="66">
        <f t="shared" si="1"/>
        <v>12</v>
      </c>
      <c r="H26" s="65">
        <f>VLOOKUP($A26,'Return Data'!$B$7:$R$2843,7,0)</f>
        <v>3.2027999999999999</v>
      </c>
      <c r="I26" s="66">
        <f t="shared" si="2"/>
        <v>13</v>
      </c>
      <c r="J26" s="65">
        <f>VLOOKUP($A26,'Return Data'!$B$7:$R$2843,8,0)</f>
        <v>3.1768000000000001</v>
      </c>
      <c r="K26" s="66">
        <f t="shared" si="3"/>
        <v>14</v>
      </c>
      <c r="L26" s="65">
        <f>VLOOKUP($A26,'Return Data'!$B$7:$R$2843,9,0)</f>
        <v>3.202</v>
      </c>
      <c r="M26" s="66">
        <f t="shared" si="4"/>
        <v>11</v>
      </c>
      <c r="N26" s="65">
        <f>VLOOKUP($A26,'Return Data'!$B$7:$R$2843,10,0)</f>
        <v>3.1919</v>
      </c>
      <c r="O26" s="66">
        <f t="shared" si="5"/>
        <v>11</v>
      </c>
      <c r="P26" s="65">
        <f>VLOOKUP($A26,'Return Data'!$B$7:$R$2843,11,0)</f>
        <v>3.1364000000000001</v>
      </c>
      <c r="Q26" s="66">
        <f t="shared" si="8"/>
        <v>11</v>
      </c>
      <c r="R26" s="65">
        <f>VLOOKUP($A26,'Return Data'!$B$7:$R$2843,12,0)</f>
        <v>3.0886</v>
      </c>
      <c r="S26" s="66">
        <f t="shared" si="10"/>
        <v>13</v>
      </c>
      <c r="T26" s="65">
        <f>VLOOKUP($A26,'Return Data'!$B$7:$R$2843,13,0)</f>
        <v>3.0931999999999999</v>
      </c>
      <c r="U26" s="66">
        <f t="shared" si="11"/>
        <v>13</v>
      </c>
      <c r="V26" s="65">
        <f>VLOOKUP($A26,'Return Data'!$B$7:$R$2843,17,0)</f>
        <v>3.8243</v>
      </c>
      <c r="W26" s="66">
        <f t="shared" ref="W26:W36" si="14">RANK(V26,V$8:V$37,0)</f>
        <v>2</v>
      </c>
      <c r="X26" s="65">
        <f>VLOOKUP($A26,'Return Data'!$B$7:$R$2843,14,0)</f>
        <v>4.6435000000000004</v>
      </c>
      <c r="Y26" s="66">
        <f t="shared" ref="Y26:Y36" si="15">RANK(X26,X$8:X$37,0)</f>
        <v>2</v>
      </c>
      <c r="Z26" s="65">
        <f>VLOOKUP($A26,'Return Data'!$B$7:$R$2843,16,0)</f>
        <v>6.6454000000000004</v>
      </c>
      <c r="AA26" s="67">
        <f t="shared" si="7"/>
        <v>1</v>
      </c>
    </row>
    <row r="27" spans="1:27" x14ac:dyDescent="0.3">
      <c r="A27" s="63" t="s">
        <v>1321</v>
      </c>
      <c r="B27" s="64">
        <f>VLOOKUP($A27,'Return Data'!$B$7:$R$2843,3,0)</f>
        <v>44368</v>
      </c>
      <c r="C27" s="65">
        <f>VLOOKUP($A27,'Return Data'!$B$7:$R$2843,4,0)</f>
        <v>1074.229</v>
      </c>
      <c r="D27" s="65">
        <f>VLOOKUP($A27,'Return Data'!$B$7:$R$2843,5,0)</f>
        <v>3.218</v>
      </c>
      <c r="E27" s="66">
        <f t="shared" si="0"/>
        <v>8</v>
      </c>
      <c r="F27" s="65">
        <f>VLOOKUP($A27,'Return Data'!$B$7:$R$2843,6,0)</f>
        <v>3.2503000000000002</v>
      </c>
      <c r="G27" s="66">
        <f t="shared" si="1"/>
        <v>7</v>
      </c>
      <c r="H27" s="65">
        <f>VLOOKUP($A27,'Return Data'!$B$7:$R$2843,7,0)</f>
        <v>3.2410999999999999</v>
      </c>
      <c r="I27" s="66">
        <f t="shared" si="2"/>
        <v>5</v>
      </c>
      <c r="J27" s="65">
        <f>VLOOKUP($A27,'Return Data'!$B$7:$R$2843,8,0)</f>
        <v>3.2294999999999998</v>
      </c>
      <c r="K27" s="66">
        <f t="shared" si="3"/>
        <v>5</v>
      </c>
      <c r="L27" s="65">
        <f>VLOOKUP($A27,'Return Data'!$B$7:$R$2843,9,0)</f>
        <v>3.2385999999999999</v>
      </c>
      <c r="M27" s="66">
        <f t="shared" si="4"/>
        <v>6</v>
      </c>
      <c r="N27" s="65">
        <f>VLOOKUP($A27,'Return Data'!$B$7:$R$2843,10,0)</f>
        <v>3.2016</v>
      </c>
      <c r="O27" s="66">
        <f t="shared" si="5"/>
        <v>9</v>
      </c>
      <c r="P27" s="65">
        <f>VLOOKUP($A27,'Return Data'!$B$7:$R$2843,11,0)</f>
        <v>3.1309</v>
      </c>
      <c r="Q27" s="66">
        <f t="shared" si="8"/>
        <v>12</v>
      </c>
      <c r="R27" s="65">
        <f>VLOOKUP($A27,'Return Data'!$B$7:$R$2843,12,0)</f>
        <v>3.0861999999999998</v>
      </c>
      <c r="S27" s="66">
        <f t="shared" si="10"/>
        <v>15</v>
      </c>
      <c r="T27" s="65">
        <f>VLOOKUP($A27,'Return Data'!$B$7:$R$2843,13,0)</f>
        <v>3.0834000000000001</v>
      </c>
      <c r="U27" s="66">
        <f t="shared" si="11"/>
        <v>15</v>
      </c>
      <c r="V27" s="65"/>
      <c r="W27" s="66"/>
      <c r="X27" s="65"/>
      <c r="Y27" s="66"/>
      <c r="Z27" s="65">
        <f>VLOOKUP($A27,'Return Data'!$B$7:$R$2843,16,0)</f>
        <v>3.7524000000000002</v>
      </c>
      <c r="AA27" s="67">
        <f t="shared" si="7"/>
        <v>22</v>
      </c>
    </row>
    <row r="28" spans="1:27" x14ac:dyDescent="0.3">
      <c r="A28" s="63" t="s">
        <v>1323</v>
      </c>
      <c r="B28" s="64">
        <f>VLOOKUP($A28,'Return Data'!$B$7:$R$2843,3,0)</f>
        <v>44368</v>
      </c>
      <c r="C28" s="65">
        <f>VLOOKUP($A28,'Return Data'!$B$7:$R$2843,4,0)</f>
        <v>1072.5673999999999</v>
      </c>
      <c r="D28" s="65">
        <f>VLOOKUP($A28,'Return Data'!$B$7:$R$2843,5,0)</f>
        <v>3.2604000000000002</v>
      </c>
      <c r="E28" s="66">
        <f t="shared" si="0"/>
        <v>5</v>
      </c>
      <c r="F28" s="65">
        <f>VLOOKUP($A28,'Return Data'!$B$7:$R$2843,6,0)</f>
        <v>3.2610000000000001</v>
      </c>
      <c r="G28" s="66">
        <f t="shared" si="1"/>
        <v>4</v>
      </c>
      <c r="H28" s="65">
        <f>VLOOKUP($A28,'Return Data'!$B$7:$R$2843,7,0)</f>
        <v>3.2265999999999999</v>
      </c>
      <c r="I28" s="66">
        <f t="shared" si="2"/>
        <v>7</v>
      </c>
      <c r="J28" s="65">
        <f>VLOOKUP($A28,'Return Data'!$B$7:$R$2843,8,0)</f>
        <v>3.2006000000000001</v>
      </c>
      <c r="K28" s="66">
        <f t="shared" si="3"/>
        <v>7</v>
      </c>
      <c r="L28" s="65">
        <f>VLOOKUP($A28,'Return Data'!$B$7:$R$2843,9,0)</f>
        <v>3.2117</v>
      </c>
      <c r="M28" s="66">
        <f t="shared" si="4"/>
        <v>8</v>
      </c>
      <c r="N28" s="65">
        <f>VLOOKUP($A28,'Return Data'!$B$7:$R$2843,10,0)</f>
        <v>3.2229999999999999</v>
      </c>
      <c r="O28" s="66">
        <f t="shared" si="5"/>
        <v>8</v>
      </c>
      <c r="P28" s="65">
        <f>VLOOKUP($A28,'Return Data'!$B$7:$R$2843,11,0)</f>
        <v>3.1486000000000001</v>
      </c>
      <c r="Q28" s="66">
        <f t="shared" si="8"/>
        <v>7</v>
      </c>
      <c r="R28" s="65">
        <f>VLOOKUP($A28,'Return Data'!$B$7:$R$2843,12,0)</f>
        <v>3.113</v>
      </c>
      <c r="S28" s="66">
        <f t="shared" si="10"/>
        <v>8</v>
      </c>
      <c r="T28" s="65">
        <f>VLOOKUP($A28,'Return Data'!$B$7:$R$2843,13,0)</f>
        <v>3.1314000000000002</v>
      </c>
      <c r="U28" s="66">
        <f t="shared" si="11"/>
        <v>5</v>
      </c>
      <c r="V28" s="65"/>
      <c r="W28" s="66"/>
      <c r="X28" s="65"/>
      <c r="Y28" s="66"/>
      <c r="Z28" s="65">
        <f>VLOOKUP($A28,'Return Data'!$B$7:$R$2843,16,0)</f>
        <v>3.7258</v>
      </c>
      <c r="AA28" s="67">
        <f t="shared" si="7"/>
        <v>24</v>
      </c>
    </row>
    <row r="29" spans="1:27" x14ac:dyDescent="0.3">
      <c r="A29" s="63" t="s">
        <v>1325</v>
      </c>
      <c r="B29" s="64">
        <f>VLOOKUP($A29,'Return Data'!$B$7:$R$2843,3,0)</f>
        <v>44368</v>
      </c>
      <c r="C29" s="65">
        <f>VLOOKUP($A29,'Return Data'!$B$7:$R$2843,4,0)</f>
        <v>1061.9294</v>
      </c>
      <c r="D29" s="65">
        <f>VLOOKUP($A29,'Return Data'!$B$7:$R$2843,5,0)</f>
        <v>3.2793000000000001</v>
      </c>
      <c r="E29" s="66">
        <f t="shared" si="0"/>
        <v>3</v>
      </c>
      <c r="F29" s="65">
        <f>VLOOKUP($A29,'Return Data'!$B$7:$R$2843,6,0)</f>
        <v>3.2534999999999998</v>
      </c>
      <c r="G29" s="66">
        <f t="shared" si="1"/>
        <v>6</v>
      </c>
      <c r="H29" s="65">
        <f>VLOOKUP($A29,'Return Data'!$B$7:$R$2843,7,0)</f>
        <v>3.2471999999999999</v>
      </c>
      <c r="I29" s="66">
        <f t="shared" si="2"/>
        <v>4</v>
      </c>
      <c r="J29" s="65">
        <f>VLOOKUP($A29,'Return Data'!$B$7:$R$2843,8,0)</f>
        <v>3.2298</v>
      </c>
      <c r="K29" s="66">
        <f t="shared" si="3"/>
        <v>4</v>
      </c>
      <c r="L29" s="65">
        <f>VLOOKUP($A29,'Return Data'!$B$7:$R$2843,9,0)</f>
        <v>3.2440000000000002</v>
      </c>
      <c r="M29" s="66">
        <f t="shared" si="4"/>
        <v>5</v>
      </c>
      <c r="N29" s="65">
        <f>VLOOKUP($A29,'Return Data'!$B$7:$R$2843,10,0)</f>
        <v>3.2376999999999998</v>
      </c>
      <c r="O29" s="66">
        <f t="shared" si="5"/>
        <v>2</v>
      </c>
      <c r="P29" s="65">
        <f>VLOOKUP($A29,'Return Data'!$B$7:$R$2843,11,0)</f>
        <v>3.1892</v>
      </c>
      <c r="Q29" s="66">
        <f t="shared" si="8"/>
        <v>2</v>
      </c>
      <c r="R29" s="65">
        <f>VLOOKUP($A29,'Return Data'!$B$7:$R$2843,12,0)</f>
        <v>3.1575000000000002</v>
      </c>
      <c r="S29" s="66">
        <f t="shared" si="10"/>
        <v>2</v>
      </c>
      <c r="T29" s="65">
        <f>VLOOKUP($A29,'Return Data'!$B$7:$R$2843,13,0)</f>
        <v>3.1663999999999999</v>
      </c>
      <c r="U29" s="66">
        <f t="shared" ref="U29" si="16">RANK(T29,T$8:T$37,0)</f>
        <v>1</v>
      </c>
      <c r="V29" s="65"/>
      <c r="W29" s="66"/>
      <c r="X29" s="65"/>
      <c r="Y29" s="66"/>
      <c r="Z29" s="65">
        <f>VLOOKUP($A29,'Return Data'!$B$7:$R$2843,16,0)</f>
        <v>3.6305000000000001</v>
      </c>
      <c r="AA29" s="67">
        <f t="shared" si="7"/>
        <v>25</v>
      </c>
    </row>
    <row r="30" spans="1:27" x14ac:dyDescent="0.3">
      <c r="A30" s="63" t="s">
        <v>1327</v>
      </c>
      <c r="B30" s="64">
        <f>VLOOKUP($A30,'Return Data'!$B$7:$R$2843,3,0)</f>
        <v>44368</v>
      </c>
      <c r="C30" s="65">
        <f>VLOOKUP($A30,'Return Data'!$B$7:$R$2843,4,0)</f>
        <v>111.2574</v>
      </c>
      <c r="D30" s="65">
        <f>VLOOKUP($A30,'Return Data'!$B$7:$R$2843,5,0)</f>
        <v>3.1825000000000001</v>
      </c>
      <c r="E30" s="66">
        <f t="shared" si="0"/>
        <v>18</v>
      </c>
      <c r="F30" s="65">
        <f>VLOOKUP($A30,'Return Data'!$B$7:$R$2843,6,0)</f>
        <v>3.2050000000000001</v>
      </c>
      <c r="G30" s="66">
        <f t="shared" si="1"/>
        <v>17</v>
      </c>
      <c r="H30" s="65">
        <f>VLOOKUP($A30,'Return Data'!$B$7:$R$2843,7,0)</f>
        <v>3.2029999999999998</v>
      </c>
      <c r="I30" s="66">
        <f t="shared" si="2"/>
        <v>12</v>
      </c>
      <c r="J30" s="65">
        <f>VLOOKUP($A30,'Return Data'!$B$7:$R$2843,8,0)</f>
        <v>3.1720999999999999</v>
      </c>
      <c r="K30" s="66">
        <f t="shared" si="3"/>
        <v>16</v>
      </c>
      <c r="L30" s="65">
        <f>VLOOKUP($A30,'Return Data'!$B$7:$R$2843,9,0)</f>
        <v>3.1770999999999998</v>
      </c>
      <c r="M30" s="66">
        <f t="shared" si="4"/>
        <v>17</v>
      </c>
      <c r="N30" s="65">
        <f>VLOOKUP($A30,'Return Data'!$B$7:$R$2843,10,0)</f>
        <v>3.1616</v>
      </c>
      <c r="O30" s="66">
        <f t="shared" si="5"/>
        <v>17</v>
      </c>
      <c r="P30" s="65">
        <f>VLOOKUP($A30,'Return Data'!$B$7:$R$2843,11,0)</f>
        <v>3.1027999999999998</v>
      </c>
      <c r="Q30" s="66">
        <f t="shared" si="8"/>
        <v>18</v>
      </c>
      <c r="R30" s="65">
        <f>VLOOKUP($A30,'Return Data'!$B$7:$R$2843,12,0)</f>
        <v>3.0789</v>
      </c>
      <c r="S30" s="66">
        <f t="shared" si="10"/>
        <v>17</v>
      </c>
      <c r="T30" s="65">
        <f>VLOOKUP($A30,'Return Data'!$B$7:$R$2843,13,0)</f>
        <v>3.0876999999999999</v>
      </c>
      <c r="U30" s="66">
        <f t="shared" si="11"/>
        <v>14</v>
      </c>
      <c r="V30" s="65"/>
      <c r="W30" s="66"/>
      <c r="X30" s="65"/>
      <c r="Y30" s="66"/>
      <c r="Z30" s="65">
        <f>VLOOKUP($A30,'Return Data'!$B$7:$R$2843,16,0)</f>
        <v>4.3423999999999996</v>
      </c>
      <c r="AA30" s="67">
        <f t="shared" si="7"/>
        <v>9</v>
      </c>
    </row>
    <row r="31" spans="1:27" x14ac:dyDescent="0.3">
      <c r="A31" s="63" t="s">
        <v>1329</v>
      </c>
      <c r="B31" s="64">
        <f>VLOOKUP($A31,'Return Data'!$B$7:$R$2843,3,0)</f>
        <v>44368</v>
      </c>
      <c r="C31" s="65">
        <f>VLOOKUP($A31,'Return Data'!$B$7:$R$2843,4,0)</f>
        <v>1069.7164</v>
      </c>
      <c r="D31" s="65">
        <f>VLOOKUP($A31,'Return Data'!$B$7:$R$2843,5,0)</f>
        <v>3.2793000000000001</v>
      </c>
      <c r="E31" s="66">
        <f t="shared" si="0"/>
        <v>3</v>
      </c>
      <c r="F31" s="65">
        <f>VLOOKUP($A31,'Return Data'!$B$7:$R$2843,6,0)</f>
        <v>3.3231999999999999</v>
      </c>
      <c r="G31" s="66">
        <f t="shared" si="1"/>
        <v>3</v>
      </c>
      <c r="H31" s="65">
        <f>VLOOKUP($A31,'Return Data'!$B$7:$R$2843,7,0)</f>
        <v>3.2826</v>
      </c>
      <c r="I31" s="66">
        <f t="shared" si="2"/>
        <v>3</v>
      </c>
      <c r="J31" s="65">
        <f>VLOOKUP($A31,'Return Data'!$B$7:$R$2843,8,0)</f>
        <v>3.2563</v>
      </c>
      <c r="K31" s="66">
        <f t="shared" si="3"/>
        <v>3</v>
      </c>
      <c r="L31" s="65">
        <f>VLOOKUP($A31,'Return Data'!$B$7:$R$2843,9,0)</f>
        <v>3.2593000000000001</v>
      </c>
      <c r="M31" s="66">
        <f t="shared" si="4"/>
        <v>3</v>
      </c>
      <c r="N31" s="65">
        <f>VLOOKUP($A31,'Return Data'!$B$7:$R$2843,10,0)</f>
        <v>3.2370999999999999</v>
      </c>
      <c r="O31" s="66">
        <f t="shared" si="5"/>
        <v>3</v>
      </c>
      <c r="P31" s="65">
        <f>VLOOKUP($A31,'Return Data'!$B$7:$R$2843,11,0)</f>
        <v>3.1739999999999999</v>
      </c>
      <c r="Q31" s="66">
        <f t="shared" si="8"/>
        <v>4</v>
      </c>
      <c r="R31" s="65">
        <f>VLOOKUP($A31,'Return Data'!$B$7:$R$2843,12,0)</f>
        <v>3.1436999999999999</v>
      </c>
      <c r="S31" s="66">
        <f t="shared" si="10"/>
        <v>3</v>
      </c>
      <c r="T31" s="65">
        <f>VLOOKUP($A31,'Return Data'!$B$7:$R$2843,13,0)</f>
        <v>3.1472000000000002</v>
      </c>
      <c r="U31" s="66">
        <f t="shared" si="11"/>
        <v>3</v>
      </c>
      <c r="V31" s="65"/>
      <c r="W31" s="66"/>
      <c r="X31" s="65"/>
      <c r="Y31" s="66"/>
      <c r="Z31" s="65">
        <f>VLOOKUP($A31,'Return Data'!$B$7:$R$2843,16,0)</f>
        <v>3.7740999999999998</v>
      </c>
      <c r="AA31" s="67">
        <f t="shared" si="7"/>
        <v>20</v>
      </c>
    </row>
    <row r="32" spans="1:27" x14ac:dyDescent="0.3">
      <c r="A32" s="63" t="s">
        <v>1331</v>
      </c>
      <c r="B32" s="64">
        <f>VLOOKUP($A32,'Return Data'!$B$7:$R$2843,3,0)</f>
        <v>44368</v>
      </c>
      <c r="C32" s="65">
        <f>VLOOKUP($A32,'Return Data'!$B$7:$R$2843,4,0)</f>
        <v>3375.6808000000001</v>
      </c>
      <c r="D32" s="65">
        <f>VLOOKUP($A32,'Return Data'!$B$7:$R$2843,5,0)</f>
        <v>3.1943000000000001</v>
      </c>
      <c r="E32" s="66">
        <f t="shared" si="0"/>
        <v>15</v>
      </c>
      <c r="F32" s="65">
        <f>VLOOKUP($A32,'Return Data'!$B$7:$R$2843,6,0)</f>
        <v>3.2342</v>
      </c>
      <c r="G32" s="66">
        <f t="shared" si="1"/>
        <v>10</v>
      </c>
      <c r="H32" s="65">
        <f>VLOOKUP($A32,'Return Data'!$B$7:$R$2843,7,0)</f>
        <v>3.2191999999999998</v>
      </c>
      <c r="I32" s="66">
        <f t="shared" si="2"/>
        <v>9</v>
      </c>
      <c r="J32" s="65">
        <f>VLOOKUP($A32,'Return Data'!$B$7:$R$2843,8,0)</f>
        <v>3.1939000000000002</v>
      </c>
      <c r="K32" s="66">
        <f t="shared" si="3"/>
        <v>10</v>
      </c>
      <c r="L32" s="65">
        <f>VLOOKUP($A32,'Return Data'!$B$7:$R$2843,9,0)</f>
        <v>3.1985000000000001</v>
      </c>
      <c r="M32" s="66">
        <f t="shared" si="4"/>
        <v>12</v>
      </c>
      <c r="N32" s="65">
        <f>VLOOKUP($A32,'Return Data'!$B$7:$R$2843,10,0)</f>
        <v>3.1835</v>
      </c>
      <c r="O32" s="66">
        <f t="shared" si="5"/>
        <v>12</v>
      </c>
      <c r="P32" s="65">
        <f>VLOOKUP($A32,'Return Data'!$B$7:$R$2843,11,0)</f>
        <v>3.1135000000000002</v>
      </c>
      <c r="Q32" s="66">
        <f t="shared" si="8"/>
        <v>16</v>
      </c>
      <c r="R32" s="65">
        <f>VLOOKUP($A32,'Return Data'!$B$7:$R$2843,12,0)</f>
        <v>3.0716000000000001</v>
      </c>
      <c r="S32" s="66">
        <f t="shared" si="10"/>
        <v>19</v>
      </c>
      <c r="T32" s="65">
        <f>VLOOKUP($A32,'Return Data'!$B$7:$R$2843,13,0)</f>
        <v>3.0749</v>
      </c>
      <c r="U32" s="66">
        <f t="shared" si="11"/>
        <v>18</v>
      </c>
      <c r="V32" s="65">
        <f>VLOOKUP($A32,'Return Data'!$B$7:$R$2843,17,0)</f>
        <v>3.7982</v>
      </c>
      <c r="W32" s="66">
        <f t="shared" si="14"/>
        <v>4</v>
      </c>
      <c r="X32" s="65">
        <f>VLOOKUP($A32,'Return Data'!$B$7:$R$2843,14,0)</f>
        <v>4.6265999999999998</v>
      </c>
      <c r="Y32" s="66">
        <f t="shared" si="15"/>
        <v>3</v>
      </c>
      <c r="Z32" s="65">
        <f>VLOOKUP($A32,'Return Data'!$B$7:$R$2843,16,0)</f>
        <v>6.5346000000000002</v>
      </c>
      <c r="AA32" s="67">
        <f t="shared" si="7"/>
        <v>3</v>
      </c>
    </row>
    <row r="33" spans="1:27" x14ac:dyDescent="0.3">
      <c r="A33" s="63" t="s">
        <v>1333</v>
      </c>
      <c r="B33" s="64">
        <f>VLOOKUP($A33,'Return Data'!$B$7:$R$2843,3,0)</f>
        <v>44368</v>
      </c>
      <c r="C33" s="65">
        <f>VLOOKUP($A33,'Return Data'!$B$7:$R$2843,4,0)</f>
        <v>1102.1125</v>
      </c>
      <c r="D33" s="65">
        <f>VLOOKUP($A33,'Return Data'!$B$7:$R$2843,5,0)</f>
        <v>3.1333000000000002</v>
      </c>
      <c r="E33" s="66">
        <f t="shared" si="0"/>
        <v>26</v>
      </c>
      <c r="F33" s="65">
        <f>VLOOKUP($A33,'Return Data'!$B$7:$R$2843,6,0)</f>
        <v>3.1791</v>
      </c>
      <c r="G33" s="66">
        <f t="shared" si="1"/>
        <v>23</v>
      </c>
      <c r="H33" s="65">
        <f>VLOOKUP($A33,'Return Data'!$B$7:$R$2843,7,0)</f>
        <v>3.1406000000000001</v>
      </c>
      <c r="I33" s="66">
        <f t="shared" si="2"/>
        <v>25</v>
      </c>
      <c r="J33" s="65">
        <f>VLOOKUP($A33,'Return Data'!$B$7:$R$2843,8,0)</f>
        <v>3.1265999999999998</v>
      </c>
      <c r="K33" s="66">
        <f t="shared" si="3"/>
        <v>25</v>
      </c>
      <c r="L33" s="65">
        <f>VLOOKUP($A33,'Return Data'!$B$7:$R$2843,9,0)</f>
        <v>3.1387999999999998</v>
      </c>
      <c r="M33" s="66">
        <f t="shared" si="4"/>
        <v>26</v>
      </c>
      <c r="N33" s="65">
        <f>VLOOKUP($A33,'Return Data'!$B$7:$R$2843,10,0)</f>
        <v>3.1436999999999999</v>
      </c>
      <c r="O33" s="66">
        <f t="shared" si="5"/>
        <v>25</v>
      </c>
      <c r="P33" s="65">
        <f>VLOOKUP($A33,'Return Data'!$B$7:$R$2843,11,0)</f>
        <v>3.0855000000000001</v>
      </c>
      <c r="Q33" s="66">
        <f t="shared" si="8"/>
        <v>26</v>
      </c>
      <c r="R33" s="65">
        <f>VLOOKUP($A33,'Return Data'!$B$7:$R$2843,12,0)</f>
        <v>3.0482999999999998</v>
      </c>
      <c r="S33" s="66">
        <f t="shared" si="10"/>
        <v>26</v>
      </c>
      <c r="T33" s="65">
        <f>VLOOKUP($A33,'Return Data'!$B$7:$R$2843,13,0)</f>
        <v>3.0459000000000001</v>
      </c>
      <c r="U33" s="66">
        <f t="shared" si="11"/>
        <v>23</v>
      </c>
      <c r="V33" s="65"/>
      <c r="W33" s="66"/>
      <c r="X33" s="65"/>
      <c r="Y33" s="66"/>
      <c r="Z33" s="65">
        <f>VLOOKUP($A33,'Return Data'!$B$7:$R$2843,16,0)</f>
        <v>4.4009</v>
      </c>
      <c r="AA33" s="67">
        <f t="shared" si="7"/>
        <v>6</v>
      </c>
    </row>
    <row r="34" spans="1:27" x14ac:dyDescent="0.3">
      <c r="A34" s="63" t="s">
        <v>1335</v>
      </c>
      <c r="B34" s="64">
        <f>VLOOKUP($A34,'Return Data'!$B$7:$R$2843,3,0)</f>
        <v>44368</v>
      </c>
      <c r="C34" s="65">
        <f>VLOOKUP($A34,'Return Data'!$B$7:$R$2843,4,0)</f>
        <v>1093.6596</v>
      </c>
      <c r="D34" s="65">
        <f>VLOOKUP($A34,'Return Data'!$B$7:$R$2843,5,0)</f>
        <v>3.2141999999999999</v>
      </c>
      <c r="E34" s="66">
        <f t="shared" si="0"/>
        <v>9</v>
      </c>
      <c r="F34" s="65">
        <f>VLOOKUP($A34,'Return Data'!$B$7:$R$2843,6,0)</f>
        <v>3.2103000000000002</v>
      </c>
      <c r="G34" s="66">
        <f t="shared" si="1"/>
        <v>13</v>
      </c>
      <c r="H34" s="65">
        <f>VLOOKUP($A34,'Return Data'!$B$7:$R$2843,7,0)</f>
        <v>3.2044999999999999</v>
      </c>
      <c r="I34" s="66">
        <f t="shared" si="2"/>
        <v>11</v>
      </c>
      <c r="J34" s="65">
        <f>VLOOKUP($A34,'Return Data'!$B$7:$R$2843,8,0)</f>
        <v>3.1818</v>
      </c>
      <c r="K34" s="66">
        <f t="shared" si="3"/>
        <v>11</v>
      </c>
      <c r="L34" s="65">
        <f>VLOOKUP($A34,'Return Data'!$B$7:$R$2843,9,0)</f>
        <v>3.1926000000000001</v>
      </c>
      <c r="M34" s="66">
        <f t="shared" si="4"/>
        <v>14</v>
      </c>
      <c r="N34" s="65">
        <f>VLOOKUP($A34,'Return Data'!$B$7:$R$2843,10,0)</f>
        <v>3.2241</v>
      </c>
      <c r="O34" s="66">
        <f t="shared" si="5"/>
        <v>7</v>
      </c>
      <c r="P34" s="65">
        <f>VLOOKUP($A34,'Return Data'!$B$7:$R$2843,11,0)</f>
        <v>3.1476999999999999</v>
      </c>
      <c r="Q34" s="66">
        <f t="shared" si="8"/>
        <v>8</v>
      </c>
      <c r="R34" s="65">
        <f>VLOOKUP($A34,'Return Data'!$B$7:$R$2843,12,0)</f>
        <v>3.1105</v>
      </c>
      <c r="S34" s="66">
        <f t="shared" si="10"/>
        <v>9</v>
      </c>
      <c r="T34" s="65">
        <f>VLOOKUP($A34,'Return Data'!$B$7:$R$2843,13,0)</f>
        <v>3.1137000000000001</v>
      </c>
      <c r="U34" s="66">
        <f t="shared" si="11"/>
        <v>7</v>
      </c>
      <c r="V34" s="65"/>
      <c r="W34" s="66"/>
      <c r="X34" s="65"/>
      <c r="Y34" s="66"/>
      <c r="Z34" s="65">
        <f>VLOOKUP($A34,'Return Data'!$B$7:$R$2843,16,0)</f>
        <v>4.0652999999999997</v>
      </c>
      <c r="AA34" s="67">
        <f t="shared" si="7"/>
        <v>13</v>
      </c>
    </row>
    <row r="35" spans="1:27" x14ac:dyDescent="0.3">
      <c r="A35" s="63" t="s">
        <v>1337</v>
      </c>
      <c r="B35" s="64">
        <f>VLOOKUP($A35,'Return Data'!$B$7:$R$2843,3,0)</f>
        <v>44368</v>
      </c>
      <c r="C35" s="65">
        <f>VLOOKUP($A35,'Return Data'!$B$7:$R$2843,4,0)</f>
        <v>1091.4260999999999</v>
      </c>
      <c r="D35" s="65">
        <f>VLOOKUP($A35,'Return Data'!$B$7:$R$2843,5,0)</f>
        <v>3.1472000000000002</v>
      </c>
      <c r="E35" s="66">
        <f t="shared" si="0"/>
        <v>25</v>
      </c>
      <c r="F35" s="65">
        <f>VLOOKUP($A35,'Return Data'!$B$7:$R$2843,6,0)</f>
        <v>3.2593000000000001</v>
      </c>
      <c r="G35" s="66">
        <f t="shared" si="1"/>
        <v>5</v>
      </c>
      <c r="H35" s="65">
        <f>VLOOKUP($A35,'Return Data'!$B$7:$R$2843,7,0)</f>
        <v>3.1880999999999999</v>
      </c>
      <c r="I35" s="66">
        <f t="shared" si="2"/>
        <v>17</v>
      </c>
      <c r="J35" s="65">
        <f>VLOOKUP($A35,'Return Data'!$B$7:$R$2843,8,0)</f>
        <v>3.1242000000000001</v>
      </c>
      <c r="K35" s="66">
        <f t="shared" si="3"/>
        <v>26</v>
      </c>
      <c r="L35" s="65">
        <f>VLOOKUP($A35,'Return Data'!$B$7:$R$2843,9,0)</f>
        <v>3.1709999999999998</v>
      </c>
      <c r="M35" s="66">
        <f t="shared" si="4"/>
        <v>19</v>
      </c>
      <c r="N35" s="65">
        <f>VLOOKUP($A35,'Return Data'!$B$7:$R$2843,10,0)</f>
        <v>3.15</v>
      </c>
      <c r="O35" s="66">
        <f t="shared" si="5"/>
        <v>22</v>
      </c>
      <c r="P35" s="65">
        <f>VLOOKUP($A35,'Return Data'!$B$7:$R$2843,11,0)</f>
        <v>3.1021999999999998</v>
      </c>
      <c r="Q35" s="66">
        <f t="shared" si="8"/>
        <v>19</v>
      </c>
      <c r="R35" s="65">
        <f>VLOOKUP($A35,'Return Data'!$B$7:$R$2843,12,0)</f>
        <v>3.0651999999999999</v>
      </c>
      <c r="S35" s="66">
        <f t="shared" si="10"/>
        <v>23</v>
      </c>
      <c r="T35" s="65">
        <f>VLOOKUP($A35,'Return Data'!$B$7:$R$2843,13,0)</f>
        <v>3.0714999999999999</v>
      </c>
      <c r="U35" s="66">
        <f t="shared" si="11"/>
        <v>20</v>
      </c>
      <c r="V35" s="65"/>
      <c r="W35" s="66"/>
      <c r="X35" s="65"/>
      <c r="Y35" s="66"/>
      <c r="Z35" s="65">
        <f>VLOOKUP($A35,'Return Data'!$B$7:$R$2843,16,0)</f>
        <v>3.9782999999999999</v>
      </c>
      <c r="AA35" s="67">
        <f t="shared" si="7"/>
        <v>16</v>
      </c>
    </row>
    <row r="36" spans="1:27" x14ac:dyDescent="0.3">
      <c r="A36" s="63" t="s">
        <v>1339</v>
      </c>
      <c r="B36" s="64">
        <f>VLOOKUP($A36,'Return Data'!$B$7:$R$2843,3,0)</f>
        <v>44368</v>
      </c>
      <c r="C36" s="65">
        <f>VLOOKUP($A36,'Return Data'!$B$7:$R$2843,4,0)</f>
        <v>2837.6803</v>
      </c>
      <c r="D36" s="65">
        <f>VLOOKUP($A36,'Return Data'!$B$7:$R$2843,5,0)</f>
        <v>3.2044000000000001</v>
      </c>
      <c r="E36" s="66">
        <f t="shared" si="0"/>
        <v>10</v>
      </c>
      <c r="F36" s="65">
        <f>VLOOKUP($A36,'Return Data'!$B$7:$R$2843,6,0)</f>
        <v>3.2168999999999999</v>
      </c>
      <c r="G36" s="66">
        <f t="shared" si="1"/>
        <v>11</v>
      </c>
      <c r="H36" s="65">
        <f>VLOOKUP($A36,'Return Data'!$B$7:$R$2843,7,0)</f>
        <v>3.1974</v>
      </c>
      <c r="I36" s="66">
        <f t="shared" si="2"/>
        <v>14</v>
      </c>
      <c r="J36" s="65">
        <f>VLOOKUP($A36,'Return Data'!$B$7:$R$2843,8,0)</f>
        <v>3.1791</v>
      </c>
      <c r="K36" s="66">
        <f t="shared" si="3"/>
        <v>13</v>
      </c>
      <c r="L36" s="65">
        <f>VLOOKUP($A36,'Return Data'!$B$7:$R$2843,9,0)</f>
        <v>3.1945999999999999</v>
      </c>
      <c r="M36" s="66">
        <f t="shared" si="4"/>
        <v>13</v>
      </c>
      <c r="N36" s="65">
        <f>VLOOKUP($A36,'Return Data'!$B$7:$R$2843,10,0)</f>
        <v>3.1673</v>
      </c>
      <c r="O36" s="66">
        <f t="shared" si="5"/>
        <v>16</v>
      </c>
      <c r="P36" s="65">
        <f>VLOOKUP($A36,'Return Data'!$B$7:$R$2843,11,0)</f>
        <v>3.1156000000000001</v>
      </c>
      <c r="Q36" s="66">
        <f t="shared" si="8"/>
        <v>14</v>
      </c>
      <c r="R36" s="65">
        <f>VLOOKUP($A36,'Return Data'!$B$7:$R$2843,12,0)</f>
        <v>3.0827</v>
      </c>
      <c r="S36" s="66">
        <f t="shared" si="10"/>
        <v>16</v>
      </c>
      <c r="T36" s="65">
        <f>VLOOKUP($A36,'Return Data'!$B$7:$R$2843,13,0)</f>
        <v>3.0937999999999999</v>
      </c>
      <c r="U36" s="66">
        <f t="shared" si="11"/>
        <v>12</v>
      </c>
      <c r="V36" s="65">
        <f>VLOOKUP($A36,'Return Data'!$B$7:$R$2843,17,0)</f>
        <v>3.8338999999999999</v>
      </c>
      <c r="W36" s="66">
        <f t="shared" si="14"/>
        <v>1</v>
      </c>
      <c r="X36" s="65">
        <f>VLOOKUP($A36,'Return Data'!$B$7:$R$2843,14,0)</f>
        <v>4.6643999999999997</v>
      </c>
      <c r="Y36" s="66">
        <f t="shared" si="15"/>
        <v>1</v>
      </c>
      <c r="Z36" s="65">
        <f>VLOOKUP($A36,'Return Data'!$B$7:$R$2843,16,0)</f>
        <v>6.6375000000000002</v>
      </c>
      <c r="AA36" s="67">
        <f t="shared" si="7"/>
        <v>2</v>
      </c>
    </row>
    <row r="37" spans="1:27" x14ac:dyDescent="0.3">
      <c r="A37" s="63" t="s">
        <v>1341</v>
      </c>
      <c r="B37" s="64">
        <f>VLOOKUP($A37,'Return Data'!$B$7:$R$2843,3,0)</f>
        <v>44368</v>
      </c>
      <c r="C37" s="65">
        <f>VLOOKUP($A37,'Return Data'!$B$7:$R$2843,4,0)</f>
        <v>1066.6796999999999</v>
      </c>
      <c r="D37" s="65">
        <f>VLOOKUP($A37,'Return Data'!$B$7:$R$2843,5,0)</f>
        <v>2.9601000000000002</v>
      </c>
      <c r="E37" s="66">
        <f t="shared" si="0"/>
        <v>30</v>
      </c>
      <c r="F37" s="65">
        <f>VLOOKUP($A37,'Return Data'!$B$7:$R$2843,6,0)</f>
        <v>2.9914000000000001</v>
      </c>
      <c r="G37" s="66">
        <f t="shared" si="1"/>
        <v>30</v>
      </c>
      <c r="H37" s="65">
        <f>VLOOKUP($A37,'Return Data'!$B$7:$R$2843,7,0)</f>
        <v>2.9767000000000001</v>
      </c>
      <c r="I37" s="66">
        <f t="shared" si="2"/>
        <v>30</v>
      </c>
      <c r="J37" s="65">
        <f>VLOOKUP($A37,'Return Data'!$B$7:$R$2843,8,0)</f>
        <v>2.9628000000000001</v>
      </c>
      <c r="K37" s="66">
        <f t="shared" si="3"/>
        <v>30</v>
      </c>
      <c r="L37" s="65">
        <f>VLOOKUP($A37,'Return Data'!$B$7:$R$2843,9,0)</f>
        <v>3.41</v>
      </c>
      <c r="M37" s="66">
        <f t="shared" si="4"/>
        <v>1</v>
      </c>
      <c r="N37" s="65">
        <f>VLOOKUP($A37,'Return Data'!$B$7:$R$2843,10,0)</f>
        <v>3.1726999999999999</v>
      </c>
      <c r="O37" s="66">
        <f t="shared" si="5"/>
        <v>15</v>
      </c>
      <c r="P37" s="65">
        <f>VLOOKUP($A37,'Return Data'!$B$7:$R$2843,11,0)</f>
        <v>3.0697000000000001</v>
      </c>
      <c r="Q37" s="66">
        <f t="shared" si="8"/>
        <v>27</v>
      </c>
      <c r="R37" s="65">
        <f>VLOOKUP($A37,'Return Data'!$B$7:$R$2843,12,0)</f>
        <v>3.0099</v>
      </c>
      <c r="S37" s="66">
        <f t="shared" si="10"/>
        <v>29</v>
      </c>
      <c r="T37" s="65">
        <f>VLOOKUP($A37,'Return Data'!$B$7:$R$2843,13,0)</f>
        <v>2.9962</v>
      </c>
      <c r="U37" s="66">
        <f t="shared" si="11"/>
        <v>27</v>
      </c>
      <c r="V37" s="65"/>
      <c r="W37" s="66"/>
      <c r="X37" s="65"/>
      <c r="Y37" s="66"/>
      <c r="Z37" s="65">
        <f>VLOOKUP($A37,'Return Data'!$B$7:$R$2843,16,0)</f>
        <v>3.59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3.2385800000000002</v>
      </c>
      <c r="E39" s="74"/>
      <c r="F39" s="75">
        <f>AVERAGE(F8:F37)</f>
        <v>3.2319033333333334</v>
      </c>
      <c r="G39" s="74"/>
      <c r="H39" s="75">
        <f>AVERAGE(H8:H37)</f>
        <v>3.2034866666666675</v>
      </c>
      <c r="I39" s="74"/>
      <c r="J39" s="75">
        <f>AVERAGE(J8:J37)</f>
        <v>3.1741633333333334</v>
      </c>
      <c r="K39" s="74"/>
      <c r="L39" s="75">
        <f>AVERAGE(L8:L37)</f>
        <v>3.1938299999999993</v>
      </c>
      <c r="M39" s="74"/>
      <c r="N39" s="75">
        <f>AVERAGE(N8:N37)</f>
        <v>3.1759800000000005</v>
      </c>
      <c r="O39" s="74"/>
      <c r="P39" s="75">
        <f>AVERAGE(P8:P37)</f>
        <v>3.1192166666666665</v>
      </c>
      <c r="Q39" s="74"/>
      <c r="R39" s="75">
        <f>AVERAGE(R8:R37)</f>
        <v>3.0863133333333339</v>
      </c>
      <c r="S39" s="74"/>
      <c r="T39" s="75">
        <f>AVERAGE(T8:T37)</f>
        <v>3.0879407407407409</v>
      </c>
      <c r="U39" s="74"/>
      <c r="V39" s="75">
        <f>AVERAGE(V8:V37)</f>
        <v>3.8114999999999997</v>
      </c>
      <c r="W39" s="74"/>
      <c r="X39" s="75">
        <f>AVERAGE(X8:X37)</f>
        <v>4.6342499999999998</v>
      </c>
      <c r="Y39" s="74"/>
      <c r="Z39" s="75">
        <f>AVERAGE(Z8:Z37)</f>
        <v>4.2577233333333337</v>
      </c>
      <c r="AA39" s="76"/>
    </row>
    <row r="40" spans="1:27" x14ac:dyDescent="0.3">
      <c r="A40" s="73" t="s">
        <v>28</v>
      </c>
      <c r="B40" s="74"/>
      <c r="C40" s="74"/>
      <c r="D40" s="75">
        <f>MIN(D8:D37)</f>
        <v>2.9601000000000002</v>
      </c>
      <c r="E40" s="74"/>
      <c r="F40" s="75">
        <f>MIN(F8:F37)</f>
        <v>2.9914000000000001</v>
      </c>
      <c r="G40" s="74"/>
      <c r="H40" s="75">
        <f>MIN(H8:H37)</f>
        <v>2.9767000000000001</v>
      </c>
      <c r="I40" s="74"/>
      <c r="J40" s="75">
        <f>MIN(J8:J37)</f>
        <v>2.9628000000000001</v>
      </c>
      <c r="K40" s="74"/>
      <c r="L40" s="75">
        <f>MIN(L8:L37)</f>
        <v>3.1036999999999999</v>
      </c>
      <c r="M40" s="74"/>
      <c r="N40" s="75">
        <f>MIN(N8:N37)</f>
        <v>3.0937000000000001</v>
      </c>
      <c r="O40" s="74"/>
      <c r="P40" s="75">
        <f>MIN(P8:P37)</f>
        <v>3.0442999999999998</v>
      </c>
      <c r="Q40" s="74"/>
      <c r="R40" s="75">
        <f>MIN(R8:R37)</f>
        <v>3.0091999999999999</v>
      </c>
      <c r="S40" s="74"/>
      <c r="T40" s="75">
        <f>MIN(T8:T37)</f>
        <v>2.9962</v>
      </c>
      <c r="U40" s="74"/>
      <c r="V40" s="75">
        <f>MIN(V8:V37)</f>
        <v>3.7768999999999999</v>
      </c>
      <c r="W40" s="74"/>
      <c r="X40" s="75">
        <f>MIN(X8:X37)</f>
        <v>4.6025</v>
      </c>
      <c r="Y40" s="74"/>
      <c r="Z40" s="75">
        <f>MIN(Z8:Z37)</f>
        <v>3.2675000000000001</v>
      </c>
      <c r="AA40" s="76"/>
    </row>
    <row r="41" spans="1:27" ht="15" thickBot="1" x14ac:dyDescent="0.35">
      <c r="A41" s="77" t="s">
        <v>29</v>
      </c>
      <c r="B41" s="78"/>
      <c r="C41" s="78"/>
      <c r="D41" s="79">
        <f>MAX(D8:D37)</f>
        <v>4.6096000000000004</v>
      </c>
      <c r="E41" s="78"/>
      <c r="F41" s="79">
        <f>MAX(F8:F37)</f>
        <v>3.9756</v>
      </c>
      <c r="G41" s="78"/>
      <c r="H41" s="79">
        <f>MAX(H8:H37)</f>
        <v>3.6936</v>
      </c>
      <c r="I41" s="78"/>
      <c r="J41" s="79">
        <f>MAX(J8:J37)</f>
        <v>3.4462000000000002</v>
      </c>
      <c r="K41" s="78"/>
      <c r="L41" s="79">
        <f>MAX(L8:L37)</f>
        <v>3.41</v>
      </c>
      <c r="M41" s="78"/>
      <c r="N41" s="79">
        <f>MAX(N8:N37)</f>
        <v>3.2610999999999999</v>
      </c>
      <c r="O41" s="78"/>
      <c r="P41" s="79">
        <f>MAX(P8:P37)</f>
        <v>3.19</v>
      </c>
      <c r="Q41" s="78"/>
      <c r="R41" s="79">
        <f>MAX(R8:R37)</f>
        <v>3.1804000000000001</v>
      </c>
      <c r="S41" s="78"/>
      <c r="T41" s="79">
        <f>MAX(T8:T37)</f>
        <v>3.1663999999999999</v>
      </c>
      <c r="U41" s="78"/>
      <c r="V41" s="79">
        <f>MAX(V8:V37)</f>
        <v>3.8338999999999999</v>
      </c>
      <c r="W41" s="78"/>
      <c r="X41" s="79">
        <f>MAX(X8:X37)</f>
        <v>4.6643999999999997</v>
      </c>
      <c r="Y41" s="78"/>
      <c r="Z41" s="79">
        <f>MAX(Z8:Z37)</f>
        <v>6.6454000000000004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44368</v>
      </c>
      <c r="C8" s="65">
        <f>VLOOKUP($A8,'Return Data'!$B$7:$R$2843,4,0)</f>
        <v>1117.3233</v>
      </c>
      <c r="D8" s="65">
        <f>VLOOKUP($A8,'Return Data'!$B$7:$R$2843,5,0)</f>
        <v>3.1265000000000001</v>
      </c>
      <c r="E8" s="66">
        <f t="shared" ref="E8:E37" si="0">RANK(D8,D$8:D$37,0)</f>
        <v>10</v>
      </c>
      <c r="F8" s="65">
        <f>VLOOKUP($A8,'Return Data'!$B$7:$R$2843,6,0)</f>
        <v>3.1391</v>
      </c>
      <c r="G8" s="66">
        <f t="shared" ref="G8:G37" si="1">RANK(F8,F$8:F$37,0)</f>
        <v>12</v>
      </c>
      <c r="H8" s="65">
        <f>VLOOKUP($A8,'Return Data'!$B$7:$R$2843,7,0)</f>
        <v>3.1286</v>
      </c>
      <c r="I8" s="66">
        <f t="shared" ref="I8:I37" si="2">RANK(H8,H$8:H$37,0)</f>
        <v>10</v>
      </c>
      <c r="J8" s="65">
        <f>VLOOKUP($A8,'Return Data'!$B$7:$R$2843,8,0)</f>
        <v>3.1017000000000001</v>
      </c>
      <c r="K8" s="66">
        <f t="shared" ref="K8:K37" si="3">RANK(J8,J$8:J$37,0)</f>
        <v>12</v>
      </c>
      <c r="L8" s="65">
        <f>VLOOKUP($A8,'Return Data'!$B$7:$R$2843,9,0)</f>
        <v>3.1122999999999998</v>
      </c>
      <c r="M8" s="66">
        <f t="shared" ref="M8:M37" si="4">RANK(L8,L$8:L$37,0)</f>
        <v>11</v>
      </c>
      <c r="N8" s="65">
        <f>VLOOKUP($A8,'Return Data'!$B$7:$R$2843,10,0)</f>
        <v>3.1135000000000002</v>
      </c>
      <c r="O8" s="66">
        <f t="shared" ref="O8:O37" si="5">RANK(N8,N$8:N$37,0)</f>
        <v>9</v>
      </c>
      <c r="P8" s="65">
        <f>VLOOKUP($A8,'Return Data'!$B$7:$R$2843,11,0)</f>
        <v>3.0461</v>
      </c>
      <c r="Q8" s="66">
        <f>RANK(P8,P$8:P$37,0)</f>
        <v>11</v>
      </c>
      <c r="R8" s="65">
        <f>VLOOKUP($A8,'Return Data'!$B$7:$R$2843,12,0)</f>
        <v>2.9889000000000001</v>
      </c>
      <c r="S8" s="66">
        <f>RANK(R8,R$8:R$37,0)</f>
        <v>17</v>
      </c>
      <c r="T8" s="65">
        <f>VLOOKUP($A8,'Return Data'!$B$7:$R$2843,13,0)</f>
        <v>2.9834999999999998</v>
      </c>
      <c r="U8" s="66">
        <f>RANK(T8,T$8:T$37,0)</f>
        <v>16</v>
      </c>
      <c r="V8" s="65">
        <f>VLOOKUP($A8,'Return Data'!$B$7:$R$2843,17,0)</f>
        <v>3.6993</v>
      </c>
      <c r="W8" s="66">
        <f t="shared" ref="W8" si="6">RANK(V8,V$8:V$37,0)</f>
        <v>3</v>
      </c>
      <c r="X8" s="65"/>
      <c r="Y8" s="66"/>
      <c r="Z8" s="65">
        <f>VLOOKUP($A8,'Return Data'!$B$7:$R$2843,16,0)</f>
        <v>4.2944000000000004</v>
      </c>
      <c r="AA8" s="67">
        <f t="shared" ref="AA8:AA37" si="7">RANK(Z8,Z$8:Z$37,0)</f>
        <v>5</v>
      </c>
    </row>
    <row r="9" spans="1:27" x14ac:dyDescent="0.3">
      <c r="A9" s="63" t="s">
        <v>1286</v>
      </c>
      <c r="B9" s="64">
        <f>VLOOKUP($A9,'Return Data'!$B$7:$R$2843,3,0)</f>
        <v>44368</v>
      </c>
      <c r="C9" s="65">
        <f>VLOOKUP($A9,'Return Data'!$B$7:$R$2843,4,0)</f>
        <v>1094.2466999999999</v>
      </c>
      <c r="D9" s="65">
        <f>VLOOKUP($A9,'Return Data'!$B$7:$R$2843,5,0)</f>
        <v>3.1758000000000002</v>
      </c>
      <c r="E9" s="66">
        <f t="shared" si="0"/>
        <v>5</v>
      </c>
      <c r="F9" s="65">
        <f>VLOOKUP($A9,'Return Data'!$B$7:$R$2843,6,0)</f>
        <v>3.1875</v>
      </c>
      <c r="G9" s="66">
        <f t="shared" si="1"/>
        <v>4</v>
      </c>
      <c r="H9" s="65">
        <f>VLOOKUP($A9,'Return Data'!$B$7:$R$2843,7,0)</f>
        <v>3.1669999999999998</v>
      </c>
      <c r="I9" s="66">
        <f t="shared" si="2"/>
        <v>3</v>
      </c>
      <c r="J9" s="65">
        <f>VLOOKUP($A9,'Return Data'!$B$7:$R$2843,8,0)</f>
        <v>3.1358999999999999</v>
      </c>
      <c r="K9" s="66">
        <f t="shared" si="3"/>
        <v>4</v>
      </c>
      <c r="L9" s="65">
        <f>VLOOKUP($A9,'Return Data'!$B$7:$R$2843,9,0)</f>
        <v>3.1419000000000001</v>
      </c>
      <c r="M9" s="66">
        <f t="shared" si="4"/>
        <v>6</v>
      </c>
      <c r="N9" s="65">
        <f>VLOOKUP($A9,'Return Data'!$B$7:$R$2843,10,0)</f>
        <v>3.1381000000000001</v>
      </c>
      <c r="O9" s="66">
        <f t="shared" si="5"/>
        <v>5</v>
      </c>
      <c r="P9" s="65">
        <f>VLOOKUP($A9,'Return Data'!$B$7:$R$2843,11,0)</f>
        <v>3.0872999999999999</v>
      </c>
      <c r="Q9" s="66">
        <f>RANK(P9,P$8:P$37,0)</f>
        <v>6</v>
      </c>
      <c r="R9" s="65">
        <f>VLOOKUP($A9,'Return Data'!$B$7:$R$2843,12,0)</f>
        <v>3.0493999999999999</v>
      </c>
      <c r="S9" s="66">
        <f>RANK(R9,R$8:R$37,0)</f>
        <v>8</v>
      </c>
      <c r="T9" s="65">
        <f>VLOOKUP($A9,'Return Data'!$B$7:$R$2843,13,0)</f>
        <v>3.0579000000000001</v>
      </c>
      <c r="U9" s="66">
        <f>RANK(T9,T$8:T$37,0)</f>
        <v>4</v>
      </c>
      <c r="V9" s="65"/>
      <c r="W9" s="66"/>
      <c r="X9" s="65"/>
      <c r="Y9" s="66"/>
      <c r="Z9" s="65">
        <f>VLOOKUP($A9,'Return Data'!$B$7:$R$2843,16,0)</f>
        <v>4.0452000000000004</v>
      </c>
      <c r="AA9" s="67">
        <f t="shared" si="7"/>
        <v>12</v>
      </c>
    </row>
    <row r="10" spans="1:27" x14ac:dyDescent="0.3">
      <c r="A10" s="63" t="s">
        <v>1288</v>
      </c>
      <c r="B10" s="64">
        <f>VLOOKUP($A10,'Return Data'!$B$7:$R$2843,3,0)</f>
        <v>44368</v>
      </c>
      <c r="C10" s="65">
        <f>VLOOKUP($A10,'Return Data'!$B$7:$R$2843,4,0)</f>
        <v>1087.3867</v>
      </c>
      <c r="D10" s="65">
        <f>VLOOKUP($A10,'Return Data'!$B$7:$R$2843,5,0)</f>
        <v>3.1118999999999999</v>
      </c>
      <c r="E10" s="66">
        <f t="shared" si="0"/>
        <v>14</v>
      </c>
      <c r="F10" s="65">
        <f>VLOOKUP($A10,'Return Data'!$B$7:$R$2843,6,0)</f>
        <v>3.1572</v>
      </c>
      <c r="G10" s="66">
        <f t="shared" si="1"/>
        <v>9</v>
      </c>
      <c r="H10" s="65">
        <f>VLOOKUP($A10,'Return Data'!$B$7:$R$2843,7,0)</f>
        <v>3.1600999999999999</v>
      </c>
      <c r="I10" s="66">
        <f t="shared" si="2"/>
        <v>4</v>
      </c>
      <c r="J10" s="65">
        <f>VLOOKUP($A10,'Return Data'!$B$7:$R$2843,8,0)</f>
        <v>3.1444000000000001</v>
      </c>
      <c r="K10" s="66">
        <f t="shared" si="3"/>
        <v>3</v>
      </c>
      <c r="L10" s="65">
        <f>VLOOKUP($A10,'Return Data'!$B$7:$R$2843,9,0)</f>
        <v>3.1528</v>
      </c>
      <c r="M10" s="66">
        <f t="shared" si="4"/>
        <v>4</v>
      </c>
      <c r="N10" s="65">
        <f>VLOOKUP($A10,'Return Data'!$B$7:$R$2843,10,0)</f>
        <v>3.1303999999999998</v>
      </c>
      <c r="O10" s="66">
        <f t="shared" si="5"/>
        <v>7</v>
      </c>
      <c r="P10" s="65">
        <f>VLOOKUP($A10,'Return Data'!$B$7:$R$2843,11,0)</f>
        <v>3.0960999999999999</v>
      </c>
      <c r="Q10" s="66">
        <f>RANK(P10,P$8:P$37,0)</f>
        <v>2</v>
      </c>
      <c r="R10" s="65">
        <f>VLOOKUP($A10,'Return Data'!$B$7:$R$2843,12,0)</f>
        <v>3.0577999999999999</v>
      </c>
      <c r="S10" s="66">
        <f>RANK(R10,R$8:R$37,0)</f>
        <v>4</v>
      </c>
      <c r="T10" s="65">
        <f>VLOOKUP($A10,'Return Data'!$B$7:$R$2843,13,0)</f>
        <v>3.0552999999999999</v>
      </c>
      <c r="U10" s="66">
        <f>RANK(T10,T$8:T$37,0)</f>
        <v>5</v>
      </c>
      <c r="V10" s="65"/>
      <c r="W10" s="66"/>
      <c r="X10" s="65"/>
      <c r="Y10" s="66"/>
      <c r="Z10" s="65">
        <f>VLOOKUP($A10,'Return Data'!$B$7:$R$2843,16,0)</f>
        <v>3.9487000000000001</v>
      </c>
      <c r="AA10" s="67">
        <f t="shared" si="7"/>
        <v>14</v>
      </c>
    </row>
    <row r="11" spans="1:27" x14ac:dyDescent="0.3">
      <c r="A11" s="63" t="s">
        <v>1290</v>
      </c>
      <c r="B11" s="64">
        <f>VLOOKUP($A11,'Return Data'!$B$7:$R$2843,3,0)</f>
        <v>44368</v>
      </c>
      <c r="C11" s="65">
        <f>VLOOKUP($A11,'Return Data'!$B$7:$R$2843,4,0)</f>
        <v>1088.3393000000001</v>
      </c>
      <c r="D11" s="65">
        <f>VLOOKUP($A11,'Return Data'!$B$7:$R$2843,5,0)</f>
        <v>3.0857000000000001</v>
      </c>
      <c r="E11" s="66">
        <f t="shared" si="0"/>
        <v>21</v>
      </c>
      <c r="F11" s="65">
        <f>VLOOKUP($A11,'Return Data'!$B$7:$R$2843,6,0)</f>
        <v>3.0985</v>
      </c>
      <c r="G11" s="66">
        <f t="shared" si="1"/>
        <v>22</v>
      </c>
      <c r="H11" s="65">
        <f>VLOOKUP($A11,'Return Data'!$B$7:$R$2843,7,0)</f>
        <v>3.0771999999999999</v>
      </c>
      <c r="I11" s="66">
        <f t="shared" si="2"/>
        <v>24</v>
      </c>
      <c r="J11" s="65">
        <f>VLOOKUP($A11,'Return Data'!$B$7:$R$2843,8,0)</f>
        <v>3.0684</v>
      </c>
      <c r="K11" s="66">
        <f t="shared" si="3"/>
        <v>20</v>
      </c>
      <c r="L11" s="65">
        <f>VLOOKUP($A11,'Return Data'!$B$7:$R$2843,9,0)</f>
        <v>3.0657000000000001</v>
      </c>
      <c r="M11" s="66">
        <f t="shared" si="4"/>
        <v>25</v>
      </c>
      <c r="N11" s="65">
        <f>VLOOKUP($A11,'Return Data'!$B$7:$R$2843,10,0)</f>
        <v>3.0486</v>
      </c>
      <c r="O11" s="66">
        <f t="shared" si="5"/>
        <v>27</v>
      </c>
      <c r="P11" s="65">
        <f>VLOOKUP($A11,'Return Data'!$B$7:$R$2843,11,0)</f>
        <v>3.0226000000000002</v>
      </c>
      <c r="Q11" s="66">
        <f>RANK(P11,P$8:P$37,0)</f>
        <v>17</v>
      </c>
      <c r="R11" s="65">
        <f>VLOOKUP($A11,'Return Data'!$B$7:$R$2843,12,0)</f>
        <v>2.9986999999999999</v>
      </c>
      <c r="S11" s="66">
        <f>RANK(R11,R$8:R$37,0)</f>
        <v>14</v>
      </c>
      <c r="T11" s="65">
        <f>VLOOKUP($A11,'Return Data'!$B$7:$R$2843,13,0)</f>
        <v>2.9998</v>
      </c>
      <c r="U11" s="66">
        <f>RANK(T11,T$8:T$37,0)</f>
        <v>11</v>
      </c>
      <c r="V11" s="65"/>
      <c r="W11" s="66"/>
      <c r="X11" s="65"/>
      <c r="Y11" s="66"/>
      <c r="Z11" s="65">
        <f>VLOOKUP($A11,'Return Data'!$B$7:$R$2843,16,0)</f>
        <v>3.9226000000000001</v>
      </c>
      <c r="AA11" s="67">
        <f t="shared" si="7"/>
        <v>15</v>
      </c>
    </row>
    <row r="12" spans="1:27" x14ac:dyDescent="0.3">
      <c r="A12" s="63" t="s">
        <v>1292</v>
      </c>
      <c r="B12" s="64">
        <f>VLOOKUP($A12,'Return Data'!$B$7:$R$2843,3,0)</f>
        <v>44368</v>
      </c>
      <c r="C12" s="65">
        <f>VLOOKUP($A12,'Return Data'!$B$7:$R$2843,4,0)</f>
        <v>1047.1425999999999</v>
      </c>
      <c r="D12" s="65">
        <f>VLOOKUP($A12,'Return Data'!$B$7:$R$2843,5,0)</f>
        <v>4.5319000000000003</v>
      </c>
      <c r="E12" s="66">
        <f t="shared" si="0"/>
        <v>1</v>
      </c>
      <c r="F12" s="65">
        <f>VLOOKUP($A12,'Return Data'!$B$7:$R$2843,6,0)</f>
        <v>3.8946999999999998</v>
      </c>
      <c r="G12" s="66">
        <f t="shared" si="1"/>
        <v>1</v>
      </c>
      <c r="H12" s="65">
        <f>VLOOKUP($A12,'Return Data'!$B$7:$R$2843,7,0)</f>
        <v>3.6137000000000001</v>
      </c>
      <c r="I12" s="66">
        <f t="shared" si="2"/>
        <v>1</v>
      </c>
      <c r="J12" s="65">
        <f>VLOOKUP($A12,'Return Data'!$B$7:$R$2843,8,0)</f>
        <v>3.3658000000000001</v>
      </c>
      <c r="K12" s="66">
        <f t="shared" si="3"/>
        <v>1</v>
      </c>
      <c r="L12" s="65">
        <f>VLOOKUP($A12,'Return Data'!$B$7:$R$2843,9,0)</f>
        <v>3.2627000000000002</v>
      </c>
      <c r="M12" s="66">
        <f t="shared" si="4"/>
        <v>2</v>
      </c>
      <c r="N12" s="65">
        <f>VLOOKUP($A12,'Return Data'!$B$7:$R$2843,10,0)</f>
        <v>3.1766999999999999</v>
      </c>
      <c r="O12" s="66">
        <f t="shared" si="5"/>
        <v>2</v>
      </c>
      <c r="P12" s="65">
        <f>VLOOKUP($A12,'Return Data'!$B$7:$R$2843,11,0)</f>
        <v>3.1</v>
      </c>
      <c r="Q12" s="66">
        <f t="shared" ref="Q12:Q37" si="8">RANK(P12,P$8:P$37,0)</f>
        <v>1</v>
      </c>
      <c r="R12" s="65">
        <f>VLOOKUP($A12,'Return Data'!$B$7:$R$2843,12,0)</f>
        <v>3.0882999999999998</v>
      </c>
      <c r="S12" s="66">
        <f>RANK(R12,R$8:R$37,0)</f>
        <v>1</v>
      </c>
      <c r="T12" s="65"/>
      <c r="U12" s="66"/>
      <c r="V12" s="65"/>
      <c r="W12" s="66"/>
      <c r="X12" s="65"/>
      <c r="Y12" s="66"/>
      <c r="Z12" s="65">
        <f>VLOOKUP($A12,'Return Data'!$B$7:$R$2843,16,0)</f>
        <v>3.3424999999999998</v>
      </c>
      <c r="AA12" s="67">
        <f t="shared" si="7"/>
        <v>28</v>
      </c>
    </row>
    <row r="13" spans="1:27" x14ac:dyDescent="0.3">
      <c r="A13" s="63" t="s">
        <v>1294</v>
      </c>
      <c r="B13" s="64">
        <f>VLOOKUP($A13,'Return Data'!$B$7:$R$2843,3,0)</f>
        <v>44368</v>
      </c>
      <c r="C13" s="65">
        <f>VLOOKUP($A13,'Return Data'!$B$7:$R$2843,4,0)</f>
        <v>1072.7012</v>
      </c>
      <c r="D13" s="65">
        <f>VLOOKUP($A13,'Return Data'!$B$7:$R$2843,5,0)</f>
        <v>3.1307</v>
      </c>
      <c r="E13" s="66">
        <f t="shared" si="0"/>
        <v>8</v>
      </c>
      <c r="F13" s="65">
        <f>VLOOKUP($A13,'Return Data'!$B$7:$R$2843,6,0)</f>
        <v>3.1436999999999999</v>
      </c>
      <c r="G13" s="66">
        <f t="shared" si="1"/>
        <v>11</v>
      </c>
      <c r="H13" s="65">
        <f>VLOOKUP($A13,'Return Data'!$B$7:$R$2843,7,0)</f>
        <v>3.1352000000000002</v>
      </c>
      <c r="I13" s="66">
        <f t="shared" si="2"/>
        <v>9</v>
      </c>
      <c r="J13" s="65">
        <f>VLOOKUP($A13,'Return Data'!$B$7:$R$2843,8,0)</f>
        <v>3.1238999999999999</v>
      </c>
      <c r="K13" s="66">
        <f t="shared" si="3"/>
        <v>6</v>
      </c>
      <c r="L13" s="65">
        <f>VLOOKUP($A13,'Return Data'!$B$7:$R$2843,9,0)</f>
        <v>3.1265999999999998</v>
      </c>
      <c r="M13" s="66">
        <f t="shared" si="4"/>
        <v>9</v>
      </c>
      <c r="N13" s="65">
        <f>VLOOKUP($A13,'Return Data'!$B$7:$R$2843,10,0)</f>
        <v>3.1351</v>
      </c>
      <c r="O13" s="66">
        <f t="shared" si="5"/>
        <v>6</v>
      </c>
      <c r="P13" s="65">
        <f>VLOOKUP($A13,'Return Data'!$B$7:$R$2843,11,0)</f>
        <v>3.0735000000000001</v>
      </c>
      <c r="Q13" s="66">
        <f t="shared" si="8"/>
        <v>7</v>
      </c>
      <c r="R13" s="65">
        <f>VLOOKUP($A13,'Return Data'!$B$7:$R$2843,12,0)</f>
        <v>3.0495999999999999</v>
      </c>
      <c r="S13" s="66">
        <f t="shared" ref="S13:S37" si="9">RANK(R13,R$8:R$37,0)</f>
        <v>7</v>
      </c>
      <c r="T13" s="65">
        <f>VLOOKUP($A13,'Return Data'!$B$7:$R$2843,13,0)</f>
        <v>3.0649000000000002</v>
      </c>
      <c r="U13" s="66">
        <f t="shared" ref="U13:U37" si="10">RANK(T13,T$8:T$37,0)</f>
        <v>3</v>
      </c>
      <c r="V13" s="65"/>
      <c r="W13" s="66"/>
      <c r="X13" s="65"/>
      <c r="Y13" s="66"/>
      <c r="Z13" s="65">
        <f>VLOOKUP($A13,'Return Data'!$B$7:$R$2843,16,0)</f>
        <v>3.7273999999999998</v>
      </c>
      <c r="AA13" s="67">
        <f t="shared" si="7"/>
        <v>20</v>
      </c>
    </row>
    <row r="14" spans="1:27" x14ac:dyDescent="0.3">
      <c r="A14" s="63" t="s">
        <v>1296</v>
      </c>
      <c r="B14" s="64">
        <f>VLOOKUP($A14,'Return Data'!$B$7:$R$2843,3,0)</f>
        <v>44368</v>
      </c>
      <c r="C14" s="65">
        <f>VLOOKUP($A14,'Return Data'!$B$7:$R$2843,4,0)</f>
        <v>1107.6376</v>
      </c>
      <c r="D14" s="65">
        <f>VLOOKUP($A14,'Return Data'!$B$7:$R$2843,5,0)</f>
        <v>3.1274999999999999</v>
      </c>
      <c r="E14" s="66">
        <f t="shared" si="0"/>
        <v>9</v>
      </c>
      <c r="F14" s="65">
        <f>VLOOKUP($A14,'Return Data'!$B$7:$R$2843,6,0)</f>
        <v>3.1356999999999999</v>
      </c>
      <c r="G14" s="66">
        <f t="shared" si="1"/>
        <v>14</v>
      </c>
      <c r="H14" s="65">
        <f>VLOOKUP($A14,'Return Data'!$B$7:$R$2843,7,0)</f>
        <v>3.1211000000000002</v>
      </c>
      <c r="I14" s="66">
        <f t="shared" si="2"/>
        <v>12</v>
      </c>
      <c r="J14" s="65">
        <f>VLOOKUP($A14,'Return Data'!$B$7:$R$2843,8,0)</f>
        <v>3.1095000000000002</v>
      </c>
      <c r="K14" s="66">
        <f t="shared" si="3"/>
        <v>9</v>
      </c>
      <c r="L14" s="65">
        <f>VLOOKUP($A14,'Return Data'!$B$7:$R$2843,9,0)</f>
        <v>3.097</v>
      </c>
      <c r="M14" s="66">
        <f t="shared" si="4"/>
        <v>16</v>
      </c>
      <c r="N14" s="65">
        <f>VLOOKUP($A14,'Return Data'!$B$7:$R$2843,10,0)</f>
        <v>3.0659999999999998</v>
      </c>
      <c r="O14" s="66">
        <f t="shared" si="5"/>
        <v>21</v>
      </c>
      <c r="P14" s="65">
        <f>VLOOKUP($A14,'Return Data'!$B$7:$R$2843,11,0)</f>
        <v>3.0127000000000002</v>
      </c>
      <c r="Q14" s="66">
        <f t="shared" si="8"/>
        <v>18</v>
      </c>
      <c r="R14" s="65">
        <f>VLOOKUP($A14,'Return Data'!$B$7:$R$2843,12,0)</f>
        <v>3.0059999999999998</v>
      </c>
      <c r="S14" s="66">
        <f t="shared" si="9"/>
        <v>11</v>
      </c>
      <c r="T14" s="65">
        <f>VLOOKUP($A14,'Return Data'!$B$7:$R$2843,13,0)</f>
        <v>3.0272000000000001</v>
      </c>
      <c r="U14" s="66">
        <f t="shared" si="10"/>
        <v>9</v>
      </c>
      <c r="V14" s="65"/>
      <c r="W14" s="66"/>
      <c r="X14" s="65"/>
      <c r="Y14" s="66"/>
      <c r="Z14" s="65">
        <f>VLOOKUP($A14,'Return Data'!$B$7:$R$2843,16,0)</f>
        <v>4.2546999999999997</v>
      </c>
      <c r="AA14" s="67">
        <f t="shared" si="7"/>
        <v>8</v>
      </c>
    </row>
    <row r="15" spans="1:27" x14ac:dyDescent="0.3">
      <c r="A15" s="63" t="s">
        <v>1298</v>
      </c>
      <c r="B15" s="64">
        <f>VLOOKUP($A15,'Return Data'!$B$7:$R$2843,3,0)</f>
        <v>44368</v>
      </c>
      <c r="C15" s="65">
        <f>VLOOKUP($A15,'Return Data'!$B$7:$R$2843,4,0)</f>
        <v>1073.8144</v>
      </c>
      <c r="D15" s="65">
        <f>VLOOKUP($A15,'Return Data'!$B$7:$R$2843,5,0)</f>
        <v>3.1103999999999998</v>
      </c>
      <c r="E15" s="66">
        <f t="shared" si="0"/>
        <v>15</v>
      </c>
      <c r="F15" s="65">
        <f>VLOOKUP($A15,'Return Data'!$B$7:$R$2843,6,0)</f>
        <v>3.0916999999999999</v>
      </c>
      <c r="G15" s="66">
        <f t="shared" si="1"/>
        <v>25</v>
      </c>
      <c r="H15" s="65">
        <f>VLOOKUP($A15,'Return Data'!$B$7:$R$2843,7,0)</f>
        <v>3.0832999999999999</v>
      </c>
      <c r="I15" s="66">
        <f t="shared" si="2"/>
        <v>22</v>
      </c>
      <c r="J15" s="65">
        <f>VLOOKUP($A15,'Return Data'!$B$7:$R$2843,8,0)</f>
        <v>3.0767000000000002</v>
      </c>
      <c r="K15" s="66">
        <f t="shared" si="3"/>
        <v>18</v>
      </c>
      <c r="L15" s="65">
        <f>VLOOKUP($A15,'Return Data'!$B$7:$R$2843,9,0)</f>
        <v>3.0819000000000001</v>
      </c>
      <c r="M15" s="66">
        <f t="shared" si="4"/>
        <v>21</v>
      </c>
      <c r="N15" s="65">
        <f>VLOOKUP($A15,'Return Data'!$B$7:$R$2843,10,0)</f>
        <v>3.0663</v>
      </c>
      <c r="O15" s="66">
        <f t="shared" si="5"/>
        <v>20</v>
      </c>
      <c r="P15" s="65">
        <f>VLOOKUP($A15,'Return Data'!$B$7:$R$2843,11,0)</f>
        <v>3.0533999999999999</v>
      </c>
      <c r="Q15" s="66">
        <f t="shared" si="8"/>
        <v>9</v>
      </c>
      <c r="R15" s="65">
        <f>VLOOKUP($A15,'Return Data'!$B$7:$R$2843,12,0)</f>
        <v>3.0649999999999999</v>
      </c>
      <c r="S15" s="66">
        <f t="shared" si="9"/>
        <v>2</v>
      </c>
      <c r="T15" s="65">
        <f>VLOOKUP($A15,'Return Data'!$B$7:$R$2843,13,0)</f>
        <v>3.0865</v>
      </c>
      <c r="U15" s="66">
        <f t="shared" si="10"/>
        <v>1</v>
      </c>
      <c r="V15" s="65"/>
      <c r="W15" s="66"/>
      <c r="X15" s="65"/>
      <c r="Y15" s="66"/>
      <c r="Z15" s="65">
        <f>VLOOKUP($A15,'Return Data'!$B$7:$R$2843,16,0)</f>
        <v>3.7860999999999998</v>
      </c>
      <c r="AA15" s="67">
        <f t="shared" si="7"/>
        <v>17</v>
      </c>
    </row>
    <row r="16" spans="1:27" x14ac:dyDescent="0.3">
      <c r="A16" s="63" t="s">
        <v>1299</v>
      </c>
      <c r="B16" s="64">
        <f>VLOOKUP($A16,'Return Data'!$B$7:$R$2843,3,0)</f>
        <v>44368</v>
      </c>
      <c r="C16" s="65">
        <f>VLOOKUP($A16,'Return Data'!$B$7:$R$2843,4,0)</f>
        <v>1081.7248999999999</v>
      </c>
      <c r="D16" s="65">
        <f>VLOOKUP($A16,'Return Data'!$B$7:$R$2843,5,0)</f>
        <v>3.0708000000000002</v>
      </c>
      <c r="E16" s="66">
        <f t="shared" si="0"/>
        <v>24</v>
      </c>
      <c r="F16" s="65">
        <f>VLOOKUP($A16,'Return Data'!$B$7:$R$2843,6,0)</f>
        <v>3.0960999999999999</v>
      </c>
      <c r="G16" s="66">
        <f t="shared" si="1"/>
        <v>23</v>
      </c>
      <c r="H16" s="65">
        <f>VLOOKUP($A16,'Return Data'!$B$7:$R$2843,7,0)</f>
        <v>3.0785999999999998</v>
      </c>
      <c r="I16" s="66">
        <f t="shared" si="2"/>
        <v>23</v>
      </c>
      <c r="J16" s="65">
        <f>VLOOKUP($A16,'Return Data'!$B$7:$R$2843,8,0)</f>
        <v>3.0626000000000002</v>
      </c>
      <c r="K16" s="66">
        <f t="shared" si="3"/>
        <v>23</v>
      </c>
      <c r="L16" s="65">
        <f>VLOOKUP($A16,'Return Data'!$B$7:$R$2843,9,0)</f>
        <v>3.0688</v>
      </c>
      <c r="M16" s="66">
        <f t="shared" si="4"/>
        <v>24</v>
      </c>
      <c r="N16" s="65">
        <f>VLOOKUP($A16,'Return Data'!$B$7:$R$2843,10,0)</f>
        <v>3.0617999999999999</v>
      </c>
      <c r="O16" s="66">
        <f t="shared" si="5"/>
        <v>22</v>
      </c>
      <c r="P16" s="65">
        <f>VLOOKUP($A16,'Return Data'!$B$7:$R$2843,11,0)</f>
        <v>3.0070999999999999</v>
      </c>
      <c r="Q16" s="66">
        <f t="shared" si="8"/>
        <v>22</v>
      </c>
      <c r="R16" s="65">
        <f>VLOOKUP($A16,'Return Data'!$B$7:$R$2843,12,0)</f>
        <v>2.9733000000000001</v>
      </c>
      <c r="S16" s="66">
        <f t="shared" si="9"/>
        <v>20</v>
      </c>
      <c r="T16" s="65">
        <f>VLOOKUP($A16,'Return Data'!$B$7:$R$2843,13,0)</f>
        <v>2.9784000000000002</v>
      </c>
      <c r="U16" s="66">
        <f t="shared" si="10"/>
        <v>17</v>
      </c>
      <c r="V16" s="65"/>
      <c r="W16" s="66"/>
      <c r="X16" s="65"/>
      <c r="Y16" s="66"/>
      <c r="Z16" s="65">
        <f>VLOOKUP($A16,'Return Data'!$B$7:$R$2843,16,0)</f>
        <v>3.7690999999999999</v>
      </c>
      <c r="AA16" s="67">
        <f t="shared" si="7"/>
        <v>19</v>
      </c>
    </row>
    <row r="17" spans="1:27" x14ac:dyDescent="0.3">
      <c r="A17" s="63" t="s">
        <v>1301</v>
      </c>
      <c r="B17" s="64">
        <f>VLOOKUP($A17,'Return Data'!$B$7:$R$2843,3,0)</f>
        <v>44368</v>
      </c>
      <c r="C17" s="65">
        <f>VLOOKUP($A17,'Return Data'!$B$7:$R$2843,4,0)</f>
        <v>3061.1478000000002</v>
      </c>
      <c r="D17" s="65">
        <f>VLOOKUP($A17,'Return Data'!$B$7:$R$2843,5,0)</f>
        <v>3.1015999999999999</v>
      </c>
      <c r="E17" s="66">
        <f t="shared" si="0"/>
        <v>17</v>
      </c>
      <c r="F17" s="65">
        <f>VLOOKUP($A17,'Return Data'!$B$7:$R$2843,6,0)</f>
        <v>3.1093000000000002</v>
      </c>
      <c r="G17" s="66">
        <f t="shared" si="1"/>
        <v>20</v>
      </c>
      <c r="H17" s="65">
        <f>VLOOKUP($A17,'Return Data'!$B$7:$R$2843,7,0)</f>
        <v>3.0880000000000001</v>
      </c>
      <c r="I17" s="66">
        <f t="shared" si="2"/>
        <v>21</v>
      </c>
      <c r="J17" s="65">
        <f>VLOOKUP($A17,'Return Data'!$B$7:$R$2843,8,0)</f>
        <v>3.0647000000000002</v>
      </c>
      <c r="K17" s="66">
        <f t="shared" si="3"/>
        <v>22</v>
      </c>
      <c r="L17" s="65">
        <f>VLOOKUP($A17,'Return Data'!$B$7:$R$2843,9,0)</f>
        <v>3.0737999999999999</v>
      </c>
      <c r="M17" s="66">
        <f t="shared" si="4"/>
        <v>23</v>
      </c>
      <c r="N17" s="65">
        <f>VLOOKUP($A17,'Return Data'!$B$7:$R$2843,10,0)</f>
        <v>3.056</v>
      </c>
      <c r="O17" s="66">
        <f t="shared" si="5"/>
        <v>23</v>
      </c>
      <c r="P17" s="65">
        <f>VLOOKUP($A17,'Return Data'!$B$7:$R$2843,11,0)</f>
        <v>2.9975999999999998</v>
      </c>
      <c r="Q17" s="66">
        <f t="shared" si="8"/>
        <v>26</v>
      </c>
      <c r="R17" s="65">
        <f>VLOOKUP($A17,'Return Data'!$B$7:$R$2843,12,0)</f>
        <v>2.9558</v>
      </c>
      <c r="S17" s="66">
        <f t="shared" si="9"/>
        <v>24</v>
      </c>
      <c r="T17" s="65">
        <f>VLOOKUP($A17,'Return Data'!$B$7:$R$2843,13,0)</f>
        <v>2.9586999999999999</v>
      </c>
      <c r="U17" s="66">
        <f t="shared" si="10"/>
        <v>21</v>
      </c>
      <c r="V17" s="65">
        <f>VLOOKUP($A17,'Return Data'!$B$7:$R$2843,17,0)</f>
        <v>3.6724999999999999</v>
      </c>
      <c r="W17" s="66">
        <f>RANK(V17,V$8:V$37,0)</f>
        <v>4</v>
      </c>
      <c r="X17" s="65">
        <f>VLOOKUP($A17,'Return Data'!$B$7:$R$2843,14,0)</f>
        <v>4.5004</v>
      </c>
      <c r="Y17" s="66">
        <f>RANK(X17,X$8:X$37,0)</f>
        <v>3</v>
      </c>
      <c r="Z17" s="65">
        <f>VLOOKUP($A17,'Return Data'!$B$7:$R$2843,16,0)</f>
        <v>5.9417</v>
      </c>
      <c r="AA17" s="67">
        <f t="shared" si="7"/>
        <v>4</v>
      </c>
    </row>
    <row r="18" spans="1:27" x14ac:dyDescent="0.3">
      <c r="A18" s="63" t="s">
        <v>1304</v>
      </c>
      <c r="B18" s="64">
        <f>VLOOKUP($A18,'Return Data'!$B$7:$R$2843,3,0)</f>
        <v>44368</v>
      </c>
      <c r="C18" s="65">
        <f>VLOOKUP($A18,'Return Data'!$B$7:$R$2843,4,0)</f>
        <v>1080.5042000000001</v>
      </c>
      <c r="D18" s="65">
        <f>VLOOKUP($A18,'Return Data'!$B$7:$R$2843,5,0)</f>
        <v>3.3681999999999999</v>
      </c>
      <c r="E18" s="66">
        <f t="shared" si="0"/>
        <v>2</v>
      </c>
      <c r="F18" s="65">
        <f>VLOOKUP($A18,'Return Data'!$B$7:$R$2843,6,0)</f>
        <v>3.2258</v>
      </c>
      <c r="G18" s="66">
        <f t="shared" si="1"/>
        <v>3</v>
      </c>
      <c r="H18" s="65">
        <f>VLOOKUP($A18,'Return Data'!$B$7:$R$2843,7,0)</f>
        <v>3.1522000000000001</v>
      </c>
      <c r="I18" s="66">
        <f t="shared" si="2"/>
        <v>6</v>
      </c>
      <c r="J18" s="65">
        <f>VLOOKUP($A18,'Return Data'!$B$7:$R$2843,8,0)</f>
        <v>3.1084000000000001</v>
      </c>
      <c r="K18" s="66">
        <f t="shared" si="3"/>
        <v>10</v>
      </c>
      <c r="L18" s="65">
        <f>VLOOKUP($A18,'Return Data'!$B$7:$R$2843,9,0)</f>
        <v>3.1059999999999999</v>
      </c>
      <c r="M18" s="66">
        <f t="shared" si="4"/>
        <v>14</v>
      </c>
      <c r="N18" s="65">
        <f>VLOOKUP($A18,'Return Data'!$B$7:$R$2843,10,0)</f>
        <v>3.0741999999999998</v>
      </c>
      <c r="O18" s="66">
        <f t="shared" si="5"/>
        <v>17</v>
      </c>
      <c r="P18" s="65">
        <f>VLOOKUP($A18,'Return Data'!$B$7:$R$2843,11,0)</f>
        <v>3.0265</v>
      </c>
      <c r="Q18" s="66">
        <f t="shared" si="8"/>
        <v>15</v>
      </c>
      <c r="R18" s="65">
        <f>VLOOKUP($A18,'Return Data'!$B$7:$R$2843,12,0)</f>
        <v>2.9895</v>
      </c>
      <c r="S18" s="66">
        <f t="shared" si="9"/>
        <v>16</v>
      </c>
      <c r="T18" s="65">
        <f>VLOOKUP($A18,'Return Data'!$B$7:$R$2843,13,0)</f>
        <v>2.9952000000000001</v>
      </c>
      <c r="U18" s="66">
        <f t="shared" si="10"/>
        <v>13</v>
      </c>
      <c r="V18" s="65"/>
      <c r="W18" s="66"/>
      <c r="X18" s="65"/>
      <c r="Y18" s="66"/>
      <c r="Z18" s="65">
        <f>VLOOKUP($A18,'Return Data'!$B$7:$R$2843,16,0)</f>
        <v>3.7757000000000001</v>
      </c>
      <c r="AA18" s="67">
        <f t="shared" si="7"/>
        <v>18</v>
      </c>
    </row>
    <row r="19" spans="1:27" x14ac:dyDescent="0.3">
      <c r="A19" s="63" t="s">
        <v>1305</v>
      </c>
      <c r="B19" s="64">
        <f>VLOOKUP($A19,'Return Data'!$B$7:$R$2843,3,0)</f>
        <v>44368</v>
      </c>
      <c r="C19" s="65">
        <f>VLOOKUP($A19,'Return Data'!$B$7:$R$2843,4,0)</f>
        <v>111.482</v>
      </c>
      <c r="D19" s="65">
        <f>VLOOKUP($A19,'Return Data'!$B$7:$R$2843,5,0)</f>
        <v>3.0779000000000001</v>
      </c>
      <c r="E19" s="66">
        <f t="shared" si="0"/>
        <v>23</v>
      </c>
      <c r="F19" s="65">
        <f>VLOOKUP($A19,'Return Data'!$B$7:$R$2843,6,0)</f>
        <v>3.1002000000000001</v>
      </c>
      <c r="G19" s="66">
        <f t="shared" si="1"/>
        <v>21</v>
      </c>
      <c r="H19" s="65">
        <f>VLOOKUP($A19,'Return Data'!$B$7:$R$2843,7,0)</f>
        <v>3.0888</v>
      </c>
      <c r="I19" s="66">
        <f t="shared" si="2"/>
        <v>20</v>
      </c>
      <c r="J19" s="65">
        <f>VLOOKUP($A19,'Return Data'!$B$7:$R$2843,8,0)</f>
        <v>3.0649000000000002</v>
      </c>
      <c r="K19" s="66">
        <f t="shared" si="3"/>
        <v>21</v>
      </c>
      <c r="L19" s="65">
        <f>VLOOKUP($A19,'Return Data'!$B$7:$R$2843,9,0)</f>
        <v>3.0771999999999999</v>
      </c>
      <c r="M19" s="66">
        <f t="shared" si="4"/>
        <v>22</v>
      </c>
      <c r="N19" s="65">
        <f>VLOOKUP($A19,'Return Data'!$B$7:$R$2843,10,0)</f>
        <v>3.0811000000000002</v>
      </c>
      <c r="O19" s="66">
        <f t="shared" si="5"/>
        <v>16</v>
      </c>
      <c r="P19" s="65">
        <f>VLOOKUP($A19,'Return Data'!$B$7:$R$2843,11,0)</f>
        <v>3.0125000000000002</v>
      </c>
      <c r="Q19" s="66">
        <f t="shared" si="8"/>
        <v>19</v>
      </c>
      <c r="R19" s="65">
        <f>VLOOKUP($A19,'Return Data'!$B$7:$R$2843,12,0)</f>
        <v>2.9733000000000001</v>
      </c>
      <c r="S19" s="66">
        <f t="shared" si="9"/>
        <v>20</v>
      </c>
      <c r="T19" s="65">
        <f>VLOOKUP($A19,'Return Data'!$B$7:$R$2843,13,0)</f>
        <v>2.9727999999999999</v>
      </c>
      <c r="U19" s="66">
        <f t="shared" si="10"/>
        <v>18</v>
      </c>
      <c r="V19" s="65"/>
      <c r="W19" s="66"/>
      <c r="X19" s="65"/>
      <c r="Y19" s="66"/>
      <c r="Z19" s="65">
        <f>VLOOKUP($A19,'Return Data'!$B$7:$R$2843,16,0)</f>
        <v>4.2629000000000001</v>
      </c>
      <c r="AA19" s="67">
        <f t="shared" si="7"/>
        <v>7</v>
      </c>
    </row>
    <row r="20" spans="1:27" x14ac:dyDescent="0.3">
      <c r="A20" s="63" t="s">
        <v>1308</v>
      </c>
      <c r="B20" s="64">
        <f>VLOOKUP($A20,'Return Data'!$B$7:$R$2843,3,0)</f>
        <v>44368</v>
      </c>
      <c r="C20" s="65">
        <f>VLOOKUP($A20,'Return Data'!$B$7:$R$2843,4,0)</f>
        <v>1102.3954000000001</v>
      </c>
      <c r="D20" s="65">
        <f>VLOOKUP($A20,'Return Data'!$B$7:$R$2843,5,0)</f>
        <v>3.0596000000000001</v>
      </c>
      <c r="E20" s="66">
        <f t="shared" si="0"/>
        <v>26</v>
      </c>
      <c r="F20" s="65">
        <f>VLOOKUP($A20,'Return Data'!$B$7:$R$2843,6,0)</f>
        <v>3.0722999999999998</v>
      </c>
      <c r="G20" s="66">
        <f t="shared" si="1"/>
        <v>26</v>
      </c>
      <c r="H20" s="65">
        <f>VLOOKUP($A20,'Return Data'!$B$7:$R$2843,7,0)</f>
        <v>3.0701000000000001</v>
      </c>
      <c r="I20" s="66">
        <f t="shared" si="2"/>
        <v>26</v>
      </c>
      <c r="J20" s="65">
        <f>VLOOKUP($A20,'Return Data'!$B$7:$R$2843,8,0)</f>
        <v>3.0470000000000002</v>
      </c>
      <c r="K20" s="66">
        <f t="shared" si="3"/>
        <v>25</v>
      </c>
      <c r="L20" s="65">
        <f>VLOOKUP($A20,'Return Data'!$B$7:$R$2843,9,0)</f>
        <v>3.0564</v>
      </c>
      <c r="M20" s="66">
        <f t="shared" si="4"/>
        <v>27</v>
      </c>
      <c r="N20" s="65">
        <f>VLOOKUP($A20,'Return Data'!$B$7:$R$2843,10,0)</f>
        <v>3.0547</v>
      </c>
      <c r="O20" s="66">
        <f t="shared" si="5"/>
        <v>24</v>
      </c>
      <c r="P20" s="65">
        <f>VLOOKUP($A20,'Return Data'!$B$7:$R$2843,11,0)</f>
        <v>2.9885000000000002</v>
      </c>
      <c r="Q20" s="66">
        <f t="shared" si="8"/>
        <v>27</v>
      </c>
      <c r="R20" s="65">
        <f>VLOOKUP($A20,'Return Data'!$B$7:$R$2843,12,0)</f>
        <v>2.9512</v>
      </c>
      <c r="S20" s="66">
        <f t="shared" si="9"/>
        <v>26</v>
      </c>
      <c r="T20" s="65">
        <f>VLOOKUP($A20,'Return Data'!$B$7:$R$2843,13,0)</f>
        <v>2.9527000000000001</v>
      </c>
      <c r="U20" s="66">
        <f t="shared" si="10"/>
        <v>22</v>
      </c>
      <c r="V20" s="65"/>
      <c r="W20" s="66"/>
      <c r="X20" s="65"/>
      <c r="Y20" s="66"/>
      <c r="Z20" s="65">
        <f>VLOOKUP($A20,'Return Data'!$B$7:$R$2843,16,0)</f>
        <v>4.1025</v>
      </c>
      <c r="AA20" s="67">
        <f t="shared" si="7"/>
        <v>11</v>
      </c>
    </row>
    <row r="21" spans="1:27" x14ac:dyDescent="0.3">
      <c r="A21" s="63" t="s">
        <v>1310</v>
      </c>
      <c r="B21" s="64">
        <f>VLOOKUP($A21,'Return Data'!$B$7:$R$2843,3,0)</f>
        <v>44368</v>
      </c>
      <c r="C21" s="65">
        <f>VLOOKUP($A21,'Return Data'!$B$7:$R$2843,4,0)</f>
        <v>1072.547</v>
      </c>
      <c r="D21" s="65">
        <f>VLOOKUP($A21,'Return Data'!$B$7:$R$2843,5,0)</f>
        <v>3.0085999999999999</v>
      </c>
      <c r="E21" s="66">
        <f t="shared" si="0"/>
        <v>29</v>
      </c>
      <c r="F21" s="65">
        <f>VLOOKUP($A21,'Return Data'!$B$7:$R$2843,6,0)</f>
        <v>3.0453999999999999</v>
      </c>
      <c r="G21" s="66">
        <f t="shared" si="1"/>
        <v>29</v>
      </c>
      <c r="H21" s="65">
        <f>VLOOKUP($A21,'Return Data'!$B$7:$R$2843,7,0)</f>
        <v>3.0223</v>
      </c>
      <c r="I21" s="66">
        <f t="shared" si="2"/>
        <v>29</v>
      </c>
      <c r="J21" s="65">
        <f>VLOOKUP($A21,'Return Data'!$B$7:$R$2843,8,0)</f>
        <v>3.0082</v>
      </c>
      <c r="K21" s="66">
        <f t="shared" si="3"/>
        <v>28</v>
      </c>
      <c r="L21" s="65">
        <f>VLOOKUP($A21,'Return Data'!$B$7:$R$2843,9,0)</f>
        <v>3.0135999999999998</v>
      </c>
      <c r="M21" s="66">
        <f t="shared" si="4"/>
        <v>29</v>
      </c>
      <c r="N21" s="65">
        <f>VLOOKUP($A21,'Return Data'!$B$7:$R$2843,10,0)</f>
        <v>2.9971999999999999</v>
      </c>
      <c r="O21" s="66">
        <f t="shared" si="5"/>
        <v>29</v>
      </c>
      <c r="P21" s="65">
        <f>VLOOKUP($A21,'Return Data'!$B$7:$R$2843,11,0)</f>
        <v>2.9517000000000002</v>
      </c>
      <c r="Q21" s="66">
        <f t="shared" si="8"/>
        <v>29</v>
      </c>
      <c r="R21" s="65">
        <f>VLOOKUP($A21,'Return Data'!$B$7:$R$2843,12,0)</f>
        <v>2.9174000000000002</v>
      </c>
      <c r="S21" s="66">
        <f t="shared" si="9"/>
        <v>29</v>
      </c>
      <c r="T21" s="65">
        <f>VLOOKUP($A21,'Return Data'!$B$7:$R$2843,13,0)</f>
        <v>2.9228999999999998</v>
      </c>
      <c r="U21" s="66">
        <f t="shared" si="10"/>
        <v>26</v>
      </c>
      <c r="V21" s="65"/>
      <c r="W21" s="66"/>
      <c r="X21" s="65"/>
      <c r="Y21" s="66"/>
      <c r="Z21" s="65">
        <f>VLOOKUP($A21,'Return Data'!$B$7:$R$2843,16,0)</f>
        <v>3.6450999999999998</v>
      </c>
      <c r="AA21" s="67">
        <f t="shared" si="7"/>
        <v>22</v>
      </c>
    </row>
    <row r="22" spans="1:27" x14ac:dyDescent="0.3">
      <c r="A22" s="63" t="s">
        <v>1312</v>
      </c>
      <c r="B22" s="64">
        <f>VLOOKUP($A22,'Return Data'!$B$7:$R$2843,3,0)</f>
        <v>44368</v>
      </c>
      <c r="C22" s="65">
        <f>VLOOKUP($A22,'Return Data'!$B$7:$R$2843,4,0)</f>
        <v>1046.8770999999999</v>
      </c>
      <c r="D22" s="65">
        <f>VLOOKUP($A22,'Return Data'!$B$7:$R$2843,5,0)</f>
        <v>3.1103000000000001</v>
      </c>
      <c r="E22" s="66">
        <f t="shared" si="0"/>
        <v>16</v>
      </c>
      <c r="F22" s="65">
        <f>VLOOKUP($A22,'Return Data'!$B$7:$R$2843,6,0)</f>
        <v>3.1364000000000001</v>
      </c>
      <c r="G22" s="66">
        <f t="shared" si="1"/>
        <v>13</v>
      </c>
      <c r="H22" s="65">
        <f>VLOOKUP($A22,'Return Data'!$B$7:$R$2843,7,0)</f>
        <v>3.1154000000000002</v>
      </c>
      <c r="I22" s="66">
        <f t="shared" si="2"/>
        <v>14</v>
      </c>
      <c r="J22" s="65">
        <f>VLOOKUP($A22,'Return Data'!$B$7:$R$2843,8,0)</f>
        <v>3.0859999999999999</v>
      </c>
      <c r="K22" s="66">
        <f t="shared" si="3"/>
        <v>15</v>
      </c>
      <c r="L22" s="65">
        <f>VLOOKUP($A22,'Return Data'!$B$7:$R$2843,9,0)</f>
        <v>3.0908000000000002</v>
      </c>
      <c r="M22" s="66">
        <f t="shared" si="4"/>
        <v>18</v>
      </c>
      <c r="N22" s="65">
        <f>VLOOKUP($A22,'Return Data'!$B$7:$R$2843,10,0)</f>
        <v>3.0893999999999999</v>
      </c>
      <c r="O22" s="66">
        <f t="shared" si="5"/>
        <v>14</v>
      </c>
      <c r="P22" s="65">
        <f>VLOOKUP($A22,'Return Data'!$B$7:$R$2843,11,0)</f>
        <v>3.0379999999999998</v>
      </c>
      <c r="Q22" s="66">
        <f t="shared" si="8"/>
        <v>13</v>
      </c>
      <c r="R22" s="65">
        <f>VLOOKUP($A22,'Return Data'!$B$7:$R$2843,12,0)</f>
        <v>3.0036999999999998</v>
      </c>
      <c r="S22" s="66">
        <f>RANK(R22,R$8:R$37,0)</f>
        <v>12</v>
      </c>
      <c r="T22" s="65"/>
      <c r="U22" s="66"/>
      <c r="V22" s="65"/>
      <c r="W22" s="66"/>
      <c r="X22" s="65"/>
      <c r="Y22" s="66"/>
      <c r="Z22" s="65">
        <f>VLOOKUP($A22,'Return Data'!$B$7:$R$2843,16,0)</f>
        <v>3.2052</v>
      </c>
      <c r="AA22" s="67">
        <f t="shared" si="7"/>
        <v>30</v>
      </c>
    </row>
    <row r="23" spans="1:27" x14ac:dyDescent="0.3">
      <c r="A23" s="63" t="s">
        <v>1314</v>
      </c>
      <c r="B23" s="64">
        <f>VLOOKUP($A23,'Return Data'!$B$7:$R$2843,3,0)</f>
        <v>44368</v>
      </c>
      <c r="C23" s="65">
        <f>VLOOKUP($A23,'Return Data'!$B$7:$R$2843,4,0)</f>
        <v>1056.0920000000001</v>
      </c>
      <c r="D23" s="65">
        <f>VLOOKUP($A23,'Return Data'!$B$7:$R$2843,5,0)</f>
        <v>3.0209000000000001</v>
      </c>
      <c r="E23" s="66">
        <f t="shared" si="0"/>
        <v>27</v>
      </c>
      <c r="F23" s="65">
        <f>VLOOKUP($A23,'Return Data'!$B$7:$R$2843,6,0)</f>
        <v>3.0491000000000001</v>
      </c>
      <c r="G23" s="66">
        <f t="shared" si="1"/>
        <v>28</v>
      </c>
      <c r="H23" s="65">
        <f>VLOOKUP($A23,'Return Data'!$B$7:$R$2843,7,0)</f>
        <v>3.0278999999999998</v>
      </c>
      <c r="I23" s="66">
        <f t="shared" si="2"/>
        <v>27</v>
      </c>
      <c r="J23" s="65">
        <f>VLOOKUP($A23,'Return Data'!$B$7:$R$2843,8,0)</f>
        <v>3.0059</v>
      </c>
      <c r="K23" s="66">
        <f t="shared" si="3"/>
        <v>29</v>
      </c>
      <c r="L23" s="65">
        <f>VLOOKUP($A23,'Return Data'!$B$7:$R$2843,9,0)</f>
        <v>3.0043000000000002</v>
      </c>
      <c r="M23" s="66">
        <f t="shared" si="4"/>
        <v>30</v>
      </c>
      <c r="N23" s="65">
        <f>VLOOKUP($A23,'Return Data'!$B$7:$R$2843,10,0)</f>
        <v>2.9927000000000001</v>
      </c>
      <c r="O23" s="66">
        <f t="shared" si="5"/>
        <v>30</v>
      </c>
      <c r="P23" s="65">
        <f>VLOOKUP($A23,'Return Data'!$B$7:$R$2843,11,0)</f>
        <v>2.9426999999999999</v>
      </c>
      <c r="Q23" s="66">
        <f t="shared" si="8"/>
        <v>30</v>
      </c>
      <c r="R23" s="65">
        <f>VLOOKUP($A23,'Return Data'!$B$7:$R$2843,12,0)</f>
        <v>2.9066999999999998</v>
      </c>
      <c r="S23" s="66">
        <f t="shared" si="9"/>
        <v>30</v>
      </c>
      <c r="T23" s="65">
        <f>VLOOKUP($A23,'Return Data'!$B$7:$R$2843,13,0)</f>
        <v>2.9163000000000001</v>
      </c>
      <c r="U23" s="66">
        <f t="shared" si="10"/>
        <v>27</v>
      </c>
      <c r="V23" s="65"/>
      <c r="W23" s="66"/>
      <c r="X23" s="65"/>
      <c r="Y23" s="66"/>
      <c r="Z23" s="65">
        <f>VLOOKUP($A23,'Return Data'!$B$7:$R$2843,16,0)</f>
        <v>3.3416999999999999</v>
      </c>
      <c r="AA23" s="67">
        <f t="shared" si="7"/>
        <v>29</v>
      </c>
    </row>
    <row r="24" spans="1:27" x14ac:dyDescent="0.3">
      <c r="A24" s="63" t="s">
        <v>1316</v>
      </c>
      <c r="B24" s="64">
        <f>VLOOKUP($A24,'Return Data'!$B$7:$R$2843,3,0)</f>
        <v>44368</v>
      </c>
      <c r="C24" s="65">
        <f>VLOOKUP($A24,'Return Data'!$B$7:$R$2843,4,0)</f>
        <v>1052.4117000000001</v>
      </c>
      <c r="D24" s="65">
        <f>VLOOKUP($A24,'Return Data'!$B$7:$R$2843,5,0)</f>
        <v>3.1009000000000002</v>
      </c>
      <c r="E24" s="66">
        <f t="shared" si="0"/>
        <v>18</v>
      </c>
      <c r="F24" s="65">
        <f>VLOOKUP($A24,'Return Data'!$B$7:$R$2843,6,0)</f>
        <v>3.121</v>
      </c>
      <c r="G24" s="66">
        <f t="shared" si="1"/>
        <v>16</v>
      </c>
      <c r="H24" s="65">
        <f>VLOOKUP($A24,'Return Data'!$B$7:$R$2843,7,0)</f>
        <v>3.1049000000000002</v>
      </c>
      <c r="I24" s="66">
        <f t="shared" si="2"/>
        <v>17</v>
      </c>
      <c r="J24" s="65">
        <f>VLOOKUP($A24,'Return Data'!$B$7:$R$2843,8,0)</f>
        <v>3.1040000000000001</v>
      </c>
      <c r="K24" s="66">
        <f t="shared" si="3"/>
        <v>11</v>
      </c>
      <c r="L24" s="65">
        <f>VLOOKUP($A24,'Return Data'!$B$7:$R$2843,9,0)</f>
        <v>3.1162000000000001</v>
      </c>
      <c r="M24" s="66">
        <f t="shared" si="4"/>
        <v>10</v>
      </c>
      <c r="N24" s="65">
        <f>VLOOKUP($A24,'Return Data'!$B$7:$R$2843,10,0)</f>
        <v>3.1604000000000001</v>
      </c>
      <c r="O24" s="66">
        <f t="shared" si="5"/>
        <v>3</v>
      </c>
      <c r="P24" s="65">
        <f>VLOOKUP($A24,'Return Data'!$B$7:$R$2843,11,0)</f>
        <v>3.0935999999999999</v>
      </c>
      <c r="Q24" s="66">
        <f t="shared" si="8"/>
        <v>4</v>
      </c>
      <c r="R24" s="65">
        <f>VLOOKUP($A24,'Return Data'!$B$7:$R$2843,12,0)</f>
        <v>3.0503</v>
      </c>
      <c r="S24" s="66">
        <f>RANK(R24,R$8:R$37,0)</f>
        <v>6</v>
      </c>
      <c r="T24" s="65"/>
      <c r="U24" s="66"/>
      <c r="V24" s="65"/>
      <c r="W24" s="66"/>
      <c r="X24" s="65"/>
      <c r="Y24" s="66"/>
      <c r="Z24" s="65">
        <f>VLOOKUP($A24,'Return Data'!$B$7:$R$2843,16,0)</f>
        <v>3.3492000000000002</v>
      </c>
      <c r="AA24" s="67">
        <f t="shared" si="7"/>
        <v>27</v>
      </c>
    </row>
    <row r="25" spans="1:27" x14ac:dyDescent="0.3">
      <c r="A25" s="63" t="s">
        <v>1318</v>
      </c>
      <c r="B25" s="64">
        <f>VLOOKUP($A25,'Return Data'!$B$7:$R$2843,3,0)</f>
        <v>44368</v>
      </c>
      <c r="C25" s="65">
        <f>VLOOKUP($A25,'Return Data'!$B$7:$R$2843,4,0)</f>
        <v>1103.6651999999999</v>
      </c>
      <c r="D25" s="65">
        <f>VLOOKUP($A25,'Return Data'!$B$7:$R$2843,5,0)</f>
        <v>3.0825</v>
      </c>
      <c r="E25" s="66">
        <f t="shared" si="0"/>
        <v>22</v>
      </c>
      <c r="F25" s="65">
        <f>VLOOKUP($A25,'Return Data'!$B$7:$R$2843,6,0)</f>
        <v>3.0918999999999999</v>
      </c>
      <c r="G25" s="66">
        <f t="shared" si="1"/>
        <v>24</v>
      </c>
      <c r="H25" s="65">
        <f>VLOOKUP($A25,'Return Data'!$B$7:$R$2843,7,0)</f>
        <v>3.0764999999999998</v>
      </c>
      <c r="I25" s="66">
        <f t="shared" si="2"/>
        <v>25</v>
      </c>
      <c r="J25" s="65">
        <f>VLOOKUP($A25,'Return Data'!$B$7:$R$2843,8,0)</f>
        <v>3.0501999999999998</v>
      </c>
      <c r="K25" s="66">
        <f t="shared" si="3"/>
        <v>24</v>
      </c>
      <c r="L25" s="65">
        <f>VLOOKUP($A25,'Return Data'!$B$7:$R$2843,9,0)</f>
        <v>3.0655999999999999</v>
      </c>
      <c r="M25" s="66">
        <f t="shared" si="4"/>
        <v>26</v>
      </c>
      <c r="N25" s="65">
        <f>VLOOKUP($A25,'Return Data'!$B$7:$R$2843,10,0)</f>
        <v>3.0503999999999998</v>
      </c>
      <c r="O25" s="66">
        <f t="shared" si="5"/>
        <v>26</v>
      </c>
      <c r="P25" s="65">
        <f>VLOOKUP($A25,'Return Data'!$B$7:$R$2843,11,0)</f>
        <v>2.9996</v>
      </c>
      <c r="Q25" s="66">
        <f t="shared" si="8"/>
        <v>24</v>
      </c>
      <c r="R25" s="65">
        <f>VLOOKUP($A25,'Return Data'!$B$7:$R$2843,12,0)</f>
        <v>2.9685000000000001</v>
      </c>
      <c r="S25" s="66">
        <f t="shared" si="9"/>
        <v>22</v>
      </c>
      <c r="T25" s="65">
        <f>VLOOKUP($A25,'Return Data'!$B$7:$R$2843,13,0)</f>
        <v>2.9672000000000001</v>
      </c>
      <c r="U25" s="66">
        <f t="shared" si="10"/>
        <v>20</v>
      </c>
      <c r="V25" s="65"/>
      <c r="W25" s="66"/>
      <c r="X25" s="65"/>
      <c r="Y25" s="66"/>
      <c r="Z25" s="65">
        <f>VLOOKUP($A25,'Return Data'!$B$7:$R$2843,16,0)</f>
        <v>4.1375999999999999</v>
      </c>
      <c r="AA25" s="67">
        <f t="shared" si="7"/>
        <v>10</v>
      </c>
    </row>
    <row r="26" spans="1:27" x14ac:dyDescent="0.3">
      <c r="A26" s="63" t="s">
        <v>1320</v>
      </c>
      <c r="B26" s="64">
        <f>VLOOKUP($A26,'Return Data'!$B$7:$R$2843,3,0)</f>
        <v>44368</v>
      </c>
      <c r="C26" s="65">
        <f>VLOOKUP($A26,'Return Data'!$B$7:$R$2843,4,0)</f>
        <v>2566.2775000000001</v>
      </c>
      <c r="D26" s="65">
        <f>VLOOKUP($A26,'Return Data'!$B$7:$R$2843,5,0)</f>
        <v>3.0985</v>
      </c>
      <c r="E26" s="66">
        <f t="shared" si="0"/>
        <v>19</v>
      </c>
      <c r="F26" s="65">
        <f>VLOOKUP($A26,'Return Data'!$B$7:$R$2843,6,0)</f>
        <v>3.1132</v>
      </c>
      <c r="G26" s="66">
        <f t="shared" si="1"/>
        <v>18</v>
      </c>
      <c r="H26" s="65">
        <f>VLOOKUP($A26,'Return Data'!$B$7:$R$2843,7,0)</f>
        <v>3.1031</v>
      </c>
      <c r="I26" s="66">
        <f t="shared" si="2"/>
        <v>19</v>
      </c>
      <c r="J26" s="65">
        <f>VLOOKUP($A26,'Return Data'!$B$7:$R$2843,8,0)</f>
        <v>3.0766</v>
      </c>
      <c r="K26" s="66">
        <f t="shared" si="3"/>
        <v>19</v>
      </c>
      <c r="L26" s="65">
        <f>VLOOKUP($A26,'Return Data'!$B$7:$R$2843,9,0)</f>
        <v>3.1017000000000001</v>
      </c>
      <c r="M26" s="66">
        <f t="shared" si="4"/>
        <v>15</v>
      </c>
      <c r="N26" s="65">
        <f>VLOOKUP($A26,'Return Data'!$B$7:$R$2843,10,0)</f>
        <v>3.0911</v>
      </c>
      <c r="O26" s="66">
        <f t="shared" si="5"/>
        <v>13</v>
      </c>
      <c r="P26" s="65">
        <f>VLOOKUP($A26,'Return Data'!$B$7:$R$2843,11,0)</f>
        <v>3.0348999999999999</v>
      </c>
      <c r="Q26" s="66">
        <f t="shared" si="8"/>
        <v>14</v>
      </c>
      <c r="R26" s="65">
        <f>VLOOKUP($A26,'Return Data'!$B$7:$R$2843,12,0)</f>
        <v>2.9863</v>
      </c>
      <c r="S26" s="66">
        <f t="shared" si="9"/>
        <v>19</v>
      </c>
      <c r="T26" s="65">
        <f>VLOOKUP($A26,'Return Data'!$B$7:$R$2843,13,0)</f>
        <v>2.9887999999999999</v>
      </c>
      <c r="U26" s="66">
        <f t="shared" si="10"/>
        <v>15</v>
      </c>
      <c r="V26" s="65">
        <f>VLOOKUP($A26,'Return Data'!$B$7:$R$2843,17,0)</f>
        <v>3.4605999999999999</v>
      </c>
      <c r="W26" s="66">
        <f t="shared" ref="W26:W36" si="11">RANK(V26,V$8:V$37,0)</f>
        <v>5</v>
      </c>
      <c r="X26" s="65">
        <f>VLOOKUP($A26,'Return Data'!$B$7:$R$2843,14,0)</f>
        <v>4.1378000000000004</v>
      </c>
      <c r="Y26" s="66">
        <f t="shared" ref="Y26:Y36" si="12">RANK(X26,X$8:X$37,0)</f>
        <v>4</v>
      </c>
      <c r="Z26" s="65">
        <f>VLOOKUP($A26,'Return Data'!$B$7:$R$2843,16,0)</f>
        <v>6.6797000000000004</v>
      </c>
      <c r="AA26" s="67">
        <f t="shared" si="7"/>
        <v>1</v>
      </c>
    </row>
    <row r="27" spans="1:27" x14ac:dyDescent="0.3">
      <c r="A27" s="63" t="s">
        <v>1322</v>
      </c>
      <c r="B27" s="64">
        <f>VLOOKUP($A27,'Return Data'!$B$7:$R$2843,3,0)</f>
        <v>44368</v>
      </c>
      <c r="C27" s="65">
        <f>VLOOKUP($A27,'Return Data'!$B$7:$R$2843,4,0)</f>
        <v>1071.5341000000001</v>
      </c>
      <c r="D27" s="65">
        <f>VLOOKUP($A27,'Return Data'!$B$7:$R$2843,5,0)</f>
        <v>3.0897999999999999</v>
      </c>
      <c r="E27" s="66">
        <f t="shared" si="0"/>
        <v>20</v>
      </c>
      <c r="F27" s="65">
        <f>VLOOKUP($A27,'Return Data'!$B$7:$R$2843,6,0)</f>
        <v>3.121</v>
      </c>
      <c r="G27" s="66">
        <f t="shared" si="1"/>
        <v>16</v>
      </c>
      <c r="H27" s="65">
        <f>VLOOKUP($A27,'Return Data'!$B$7:$R$2843,7,0)</f>
        <v>3.1093999999999999</v>
      </c>
      <c r="I27" s="66">
        <f t="shared" si="2"/>
        <v>15</v>
      </c>
      <c r="J27" s="65">
        <f>VLOOKUP($A27,'Return Data'!$B$7:$R$2843,8,0)</f>
        <v>3.0983000000000001</v>
      </c>
      <c r="K27" s="66">
        <f t="shared" si="3"/>
        <v>14</v>
      </c>
      <c r="L27" s="65">
        <f>VLOOKUP($A27,'Return Data'!$B$7:$R$2843,9,0)</f>
        <v>3.1074999999999999</v>
      </c>
      <c r="M27" s="66">
        <f t="shared" si="4"/>
        <v>13</v>
      </c>
      <c r="N27" s="65">
        <f>VLOOKUP($A27,'Return Data'!$B$7:$R$2843,10,0)</f>
        <v>3.0703</v>
      </c>
      <c r="O27" s="66">
        <f t="shared" si="5"/>
        <v>19</v>
      </c>
      <c r="P27" s="65">
        <f>VLOOKUP($A27,'Return Data'!$B$7:$R$2843,11,0)</f>
        <v>2.9986000000000002</v>
      </c>
      <c r="Q27" s="66">
        <f t="shared" si="8"/>
        <v>25</v>
      </c>
      <c r="R27" s="65">
        <f>VLOOKUP($A27,'Return Data'!$B$7:$R$2843,12,0)</f>
        <v>2.9529999999999998</v>
      </c>
      <c r="S27" s="66">
        <f t="shared" si="9"/>
        <v>25</v>
      </c>
      <c r="T27" s="65">
        <f>VLOOKUP($A27,'Return Data'!$B$7:$R$2843,13,0)</f>
        <v>2.9491999999999998</v>
      </c>
      <c r="U27" s="66">
        <f t="shared" si="10"/>
        <v>23</v>
      </c>
      <c r="V27" s="65"/>
      <c r="W27" s="66"/>
      <c r="X27" s="65"/>
      <c r="Y27" s="66"/>
      <c r="Z27" s="65">
        <f>VLOOKUP($A27,'Return Data'!$B$7:$R$2843,16,0)</f>
        <v>3.6175999999999999</v>
      </c>
      <c r="AA27" s="67">
        <f t="shared" si="7"/>
        <v>24</v>
      </c>
    </row>
    <row r="28" spans="1:27" x14ac:dyDescent="0.3">
      <c r="A28" s="63" t="s">
        <v>1324</v>
      </c>
      <c r="B28" s="64">
        <f>VLOOKUP($A28,'Return Data'!$B$7:$R$2843,3,0)</f>
        <v>44368</v>
      </c>
      <c r="C28" s="65">
        <f>VLOOKUP($A28,'Return Data'!$B$7:$R$2843,4,0)</f>
        <v>1070.4898000000001</v>
      </c>
      <c r="D28" s="65">
        <f>VLOOKUP($A28,'Return Data'!$B$7:$R$2843,5,0)</f>
        <v>3.1576</v>
      </c>
      <c r="E28" s="66">
        <f t="shared" si="0"/>
        <v>6</v>
      </c>
      <c r="F28" s="65">
        <f>VLOOKUP($A28,'Return Data'!$B$7:$R$2843,6,0)</f>
        <v>3.1593</v>
      </c>
      <c r="G28" s="66">
        <f t="shared" si="1"/>
        <v>7</v>
      </c>
      <c r="H28" s="65">
        <f>VLOOKUP($A28,'Return Data'!$B$7:$R$2843,7,0)</f>
        <v>3.1255999999999999</v>
      </c>
      <c r="I28" s="66">
        <f t="shared" si="2"/>
        <v>11</v>
      </c>
      <c r="J28" s="65">
        <f>VLOOKUP($A28,'Return Data'!$B$7:$R$2843,8,0)</f>
        <v>3.0998999999999999</v>
      </c>
      <c r="K28" s="66">
        <f t="shared" si="3"/>
        <v>13</v>
      </c>
      <c r="L28" s="65">
        <f>VLOOKUP($A28,'Return Data'!$B$7:$R$2843,9,0)</f>
        <v>3.1110000000000002</v>
      </c>
      <c r="M28" s="66">
        <f t="shared" si="4"/>
        <v>12</v>
      </c>
      <c r="N28" s="65">
        <f>VLOOKUP($A28,'Return Data'!$B$7:$R$2843,10,0)</f>
        <v>3.1221000000000001</v>
      </c>
      <c r="O28" s="66">
        <f t="shared" si="5"/>
        <v>8</v>
      </c>
      <c r="P28" s="65">
        <f>VLOOKUP($A28,'Return Data'!$B$7:$R$2843,11,0)</f>
        <v>3.0470999999999999</v>
      </c>
      <c r="Q28" s="66">
        <f t="shared" si="8"/>
        <v>10</v>
      </c>
      <c r="R28" s="65">
        <f>VLOOKUP($A28,'Return Data'!$B$7:$R$2843,12,0)</f>
        <v>3.0106999999999999</v>
      </c>
      <c r="S28" s="66">
        <f t="shared" si="9"/>
        <v>10</v>
      </c>
      <c r="T28" s="65">
        <f>VLOOKUP($A28,'Return Data'!$B$7:$R$2843,13,0)</f>
        <v>3.0283000000000002</v>
      </c>
      <c r="U28" s="66">
        <f t="shared" si="10"/>
        <v>8</v>
      </c>
      <c r="V28" s="65"/>
      <c r="W28" s="66"/>
      <c r="X28" s="65"/>
      <c r="Y28" s="66"/>
      <c r="Z28" s="65">
        <f>VLOOKUP($A28,'Return Data'!$B$7:$R$2843,16,0)</f>
        <v>3.6208999999999998</v>
      </c>
      <c r="AA28" s="67">
        <f t="shared" si="7"/>
        <v>23</v>
      </c>
    </row>
    <row r="29" spans="1:27" x14ac:dyDescent="0.3">
      <c r="A29" s="63" t="s">
        <v>1326</v>
      </c>
      <c r="B29" s="64">
        <f>VLOOKUP($A29,'Return Data'!$B$7:$R$2843,3,0)</f>
        <v>44368</v>
      </c>
      <c r="C29" s="65">
        <f>VLOOKUP($A29,'Return Data'!$B$7:$R$2843,4,0)</f>
        <v>1060.1302000000001</v>
      </c>
      <c r="D29" s="65">
        <f>VLOOKUP($A29,'Return Data'!$B$7:$R$2843,5,0)</f>
        <v>3.1850000000000001</v>
      </c>
      <c r="E29" s="66">
        <f t="shared" si="0"/>
        <v>4</v>
      </c>
      <c r="F29" s="65">
        <f>VLOOKUP($A29,'Return Data'!$B$7:$R$2843,6,0)</f>
        <v>3.1591999999999998</v>
      </c>
      <c r="G29" s="66">
        <f t="shared" si="1"/>
        <v>8</v>
      </c>
      <c r="H29" s="65">
        <f>VLOOKUP($A29,'Return Data'!$B$7:$R$2843,7,0)</f>
        <v>3.1526999999999998</v>
      </c>
      <c r="I29" s="66">
        <f t="shared" si="2"/>
        <v>5</v>
      </c>
      <c r="J29" s="65">
        <f>VLOOKUP($A29,'Return Data'!$B$7:$R$2843,8,0)</f>
        <v>3.1339000000000001</v>
      </c>
      <c r="K29" s="66">
        <f t="shared" si="3"/>
        <v>5</v>
      </c>
      <c r="L29" s="65">
        <f>VLOOKUP($A29,'Return Data'!$B$7:$R$2843,9,0)</f>
        <v>3.1496</v>
      </c>
      <c r="M29" s="66">
        <f t="shared" si="4"/>
        <v>5</v>
      </c>
      <c r="N29" s="65">
        <f>VLOOKUP($A29,'Return Data'!$B$7:$R$2843,10,0)</f>
        <v>3.1385000000000001</v>
      </c>
      <c r="O29" s="66">
        <f t="shared" si="5"/>
        <v>4</v>
      </c>
      <c r="P29" s="65">
        <f>VLOOKUP($A29,'Return Data'!$B$7:$R$2843,11,0)</f>
        <v>3.0914999999999999</v>
      </c>
      <c r="Q29" s="66">
        <f t="shared" si="8"/>
        <v>5</v>
      </c>
      <c r="R29" s="65">
        <f>VLOOKUP($A29,'Return Data'!$B$7:$R$2843,12,0)</f>
        <v>3.0579999999999998</v>
      </c>
      <c r="S29" s="66">
        <f t="shared" si="9"/>
        <v>3</v>
      </c>
      <c r="T29" s="65">
        <f>VLOOKUP($A29,'Return Data'!$B$7:$R$2843,13,0)</f>
        <v>3.0655999999999999</v>
      </c>
      <c r="U29" s="66">
        <f t="shared" ref="U29" si="13">RANK(T29,T$8:T$37,0)</f>
        <v>2</v>
      </c>
      <c r="V29" s="65"/>
      <c r="W29" s="66"/>
      <c r="X29" s="65"/>
      <c r="Y29" s="66"/>
      <c r="Z29" s="65">
        <f>VLOOKUP($A29,'Return Data'!$B$7:$R$2843,16,0)</f>
        <v>3.5263</v>
      </c>
      <c r="AA29" s="67">
        <f t="shared" si="7"/>
        <v>26</v>
      </c>
    </row>
    <row r="30" spans="1:27" x14ac:dyDescent="0.3">
      <c r="A30" s="63" t="s">
        <v>1328</v>
      </c>
      <c r="B30" s="64">
        <f>VLOOKUP($A30,'Return Data'!$B$7:$R$2843,3,0)</f>
        <v>44368</v>
      </c>
      <c r="C30" s="65">
        <f>VLOOKUP($A30,'Return Data'!$B$7:$R$2843,4,0)</f>
        <v>110.9883</v>
      </c>
      <c r="D30" s="65">
        <f>VLOOKUP($A30,'Return Data'!$B$7:$R$2843,5,0)</f>
        <v>3.1244999999999998</v>
      </c>
      <c r="E30" s="66">
        <f t="shared" si="0"/>
        <v>11</v>
      </c>
      <c r="F30" s="65">
        <f>VLOOKUP($A30,'Return Data'!$B$7:$R$2843,6,0)</f>
        <v>3.125</v>
      </c>
      <c r="G30" s="66">
        <f t="shared" si="1"/>
        <v>15</v>
      </c>
      <c r="H30" s="65">
        <f>VLOOKUP($A30,'Return Data'!$B$7:$R$2843,7,0)</f>
        <v>3.1166999999999998</v>
      </c>
      <c r="I30" s="66">
        <f t="shared" si="2"/>
        <v>13</v>
      </c>
      <c r="J30" s="65">
        <f>VLOOKUP($A30,'Return Data'!$B$7:$R$2843,8,0)</f>
        <v>3.0832000000000002</v>
      </c>
      <c r="K30" s="66">
        <f t="shared" si="3"/>
        <v>16</v>
      </c>
      <c r="L30" s="65">
        <f>VLOOKUP($A30,'Return Data'!$B$7:$R$2843,9,0)</f>
        <v>3.0876999999999999</v>
      </c>
      <c r="M30" s="66">
        <f t="shared" si="4"/>
        <v>19</v>
      </c>
      <c r="N30" s="65">
        <f>VLOOKUP($A30,'Return Data'!$B$7:$R$2843,10,0)</f>
        <v>3.0712999999999999</v>
      </c>
      <c r="O30" s="66">
        <f t="shared" si="5"/>
        <v>18</v>
      </c>
      <c r="P30" s="65">
        <f>VLOOKUP($A30,'Return Data'!$B$7:$R$2843,11,0)</f>
        <v>3.0116000000000001</v>
      </c>
      <c r="Q30" s="66">
        <f t="shared" si="8"/>
        <v>20</v>
      </c>
      <c r="R30" s="65">
        <f>VLOOKUP($A30,'Return Data'!$B$7:$R$2843,12,0)</f>
        <v>2.9870000000000001</v>
      </c>
      <c r="S30" s="66">
        <f t="shared" si="9"/>
        <v>18</v>
      </c>
      <c r="T30" s="65">
        <f>VLOOKUP($A30,'Return Data'!$B$7:$R$2843,13,0)</f>
        <v>2.9939</v>
      </c>
      <c r="U30" s="66">
        <f t="shared" si="10"/>
        <v>14</v>
      </c>
      <c r="V30" s="65"/>
      <c r="W30" s="66"/>
      <c r="X30" s="65"/>
      <c r="Y30" s="66"/>
      <c r="Z30" s="65">
        <f>VLOOKUP($A30,'Return Data'!$B$7:$R$2843,16,0)</f>
        <v>4.2416999999999998</v>
      </c>
      <c r="AA30" s="67">
        <f t="shared" si="7"/>
        <v>9</v>
      </c>
    </row>
    <row r="31" spans="1:27" x14ac:dyDescent="0.3">
      <c r="A31" s="63" t="s">
        <v>1330</v>
      </c>
      <c r="B31" s="64">
        <f>VLOOKUP($A31,'Return Data'!$B$7:$R$2843,3,0)</f>
        <v>44368</v>
      </c>
      <c r="C31" s="65">
        <f>VLOOKUP($A31,'Return Data'!$B$7:$R$2843,4,0)</f>
        <v>1067.7791</v>
      </c>
      <c r="D31" s="65">
        <f>VLOOKUP($A31,'Return Data'!$B$7:$R$2843,5,0)</f>
        <v>3.2271999999999998</v>
      </c>
      <c r="E31" s="66">
        <f t="shared" si="0"/>
        <v>3</v>
      </c>
      <c r="F31" s="65">
        <f>VLOOKUP($A31,'Return Data'!$B$7:$R$2843,6,0)</f>
        <v>3.2722000000000002</v>
      </c>
      <c r="G31" s="66">
        <f t="shared" si="1"/>
        <v>2</v>
      </c>
      <c r="H31" s="65">
        <f>VLOOKUP($A31,'Return Data'!$B$7:$R$2843,7,0)</f>
        <v>3.2323</v>
      </c>
      <c r="I31" s="66">
        <f t="shared" si="2"/>
        <v>2</v>
      </c>
      <c r="J31" s="65">
        <f>VLOOKUP($A31,'Return Data'!$B$7:$R$2843,8,0)</f>
        <v>3.2063999999999999</v>
      </c>
      <c r="K31" s="66">
        <f t="shared" si="3"/>
        <v>2</v>
      </c>
      <c r="L31" s="65">
        <f>VLOOKUP($A31,'Return Data'!$B$7:$R$2843,9,0)</f>
        <v>3.2090999999999998</v>
      </c>
      <c r="M31" s="66">
        <f t="shared" si="4"/>
        <v>3</v>
      </c>
      <c r="N31" s="65">
        <f>VLOOKUP($A31,'Return Data'!$B$7:$R$2843,10,0)</f>
        <v>3.1810999999999998</v>
      </c>
      <c r="O31" s="66">
        <f t="shared" si="5"/>
        <v>1</v>
      </c>
      <c r="P31" s="65">
        <f>VLOOKUP($A31,'Return Data'!$B$7:$R$2843,11,0)</f>
        <v>3.0951</v>
      </c>
      <c r="Q31" s="66">
        <f t="shared" si="8"/>
        <v>3</v>
      </c>
      <c r="R31" s="65">
        <f>VLOOKUP($A31,'Return Data'!$B$7:$R$2843,12,0)</f>
        <v>3.0565000000000002</v>
      </c>
      <c r="S31" s="66">
        <f t="shared" si="9"/>
        <v>5</v>
      </c>
      <c r="T31" s="65">
        <f>VLOOKUP($A31,'Return Data'!$B$7:$R$2843,13,0)</f>
        <v>3.0550999999999999</v>
      </c>
      <c r="U31" s="66">
        <f t="shared" si="10"/>
        <v>6</v>
      </c>
      <c r="V31" s="65"/>
      <c r="W31" s="66"/>
      <c r="X31" s="65"/>
      <c r="Y31" s="66"/>
      <c r="Z31" s="65">
        <f>VLOOKUP($A31,'Return Data'!$B$7:$R$2843,16,0)</f>
        <v>3.6707000000000001</v>
      </c>
      <c r="AA31" s="67">
        <f t="shared" si="7"/>
        <v>21</v>
      </c>
    </row>
    <row r="32" spans="1:27" x14ac:dyDescent="0.3">
      <c r="A32" s="63" t="s">
        <v>1332</v>
      </c>
      <c r="B32" s="64">
        <f>VLOOKUP($A32,'Return Data'!$B$7:$R$2843,3,0)</f>
        <v>44368</v>
      </c>
      <c r="C32" s="65">
        <f>VLOOKUP($A32,'Return Data'!$B$7:$R$2843,4,0)</f>
        <v>3342.5165999999999</v>
      </c>
      <c r="D32" s="65">
        <f>VLOOKUP($A32,'Return Data'!$B$7:$R$2843,5,0)</f>
        <v>3.1244999999999998</v>
      </c>
      <c r="E32" s="66">
        <f t="shared" si="0"/>
        <v>11</v>
      </c>
      <c r="F32" s="65">
        <f>VLOOKUP($A32,'Return Data'!$B$7:$R$2843,6,0)</f>
        <v>3.1640000000000001</v>
      </c>
      <c r="G32" s="66">
        <f t="shared" si="1"/>
        <v>6</v>
      </c>
      <c r="H32" s="65">
        <f>VLOOKUP($A32,'Return Data'!$B$7:$R$2843,7,0)</f>
        <v>3.149</v>
      </c>
      <c r="I32" s="66">
        <f t="shared" si="2"/>
        <v>7</v>
      </c>
      <c r="J32" s="65">
        <f>VLOOKUP($A32,'Return Data'!$B$7:$R$2843,8,0)</f>
        <v>3.1225999999999998</v>
      </c>
      <c r="K32" s="66">
        <f t="shared" si="3"/>
        <v>7</v>
      </c>
      <c r="L32" s="65">
        <f>VLOOKUP($A32,'Return Data'!$B$7:$R$2843,9,0)</f>
        <v>3.1278000000000001</v>
      </c>
      <c r="M32" s="66">
        <f t="shared" si="4"/>
        <v>8</v>
      </c>
      <c r="N32" s="65">
        <f>VLOOKUP($A32,'Return Data'!$B$7:$R$2843,10,0)</f>
        <v>3.1126999999999998</v>
      </c>
      <c r="O32" s="66">
        <f t="shared" si="5"/>
        <v>10</v>
      </c>
      <c r="P32" s="65">
        <f>VLOOKUP($A32,'Return Data'!$B$7:$R$2843,11,0)</f>
        <v>3.0423</v>
      </c>
      <c r="Q32" s="66">
        <f t="shared" si="8"/>
        <v>12</v>
      </c>
      <c r="R32" s="65">
        <f>VLOOKUP($A32,'Return Data'!$B$7:$R$2843,12,0)</f>
        <v>2.9998999999999998</v>
      </c>
      <c r="S32" s="66">
        <f t="shared" si="9"/>
        <v>13</v>
      </c>
      <c r="T32" s="65">
        <f>VLOOKUP($A32,'Return Data'!$B$7:$R$2843,13,0)</f>
        <v>3.0026999999999999</v>
      </c>
      <c r="U32" s="66">
        <f t="shared" si="10"/>
        <v>10</v>
      </c>
      <c r="V32" s="65">
        <f>VLOOKUP($A32,'Return Data'!$B$7:$R$2843,17,0)</f>
        <v>3.7254</v>
      </c>
      <c r="W32" s="66">
        <f t="shared" si="11"/>
        <v>2</v>
      </c>
      <c r="X32" s="65">
        <f>VLOOKUP($A32,'Return Data'!$B$7:$R$2843,14,0)</f>
        <v>4.5570000000000004</v>
      </c>
      <c r="Y32" s="66">
        <f t="shared" si="12"/>
        <v>2</v>
      </c>
      <c r="Z32" s="65">
        <f>VLOOKUP($A32,'Return Data'!$B$7:$R$2843,16,0)</f>
        <v>6.6462000000000003</v>
      </c>
      <c r="AA32" s="67">
        <f t="shared" si="7"/>
        <v>2</v>
      </c>
    </row>
    <row r="33" spans="1:27" x14ac:dyDescent="0.3">
      <c r="A33" s="63" t="s">
        <v>1334</v>
      </c>
      <c r="B33" s="64">
        <f>VLOOKUP($A33,'Return Data'!$B$7:$R$2843,3,0)</f>
        <v>44368</v>
      </c>
      <c r="C33" s="65">
        <f>VLOOKUP($A33,'Return Data'!$B$7:$R$2843,4,0)</f>
        <v>1099.5056</v>
      </c>
      <c r="D33" s="65">
        <f>VLOOKUP($A33,'Return Data'!$B$7:$R$2843,5,0)</f>
        <v>3.0177999999999998</v>
      </c>
      <c r="E33" s="66">
        <f t="shared" si="0"/>
        <v>28</v>
      </c>
      <c r="F33" s="65">
        <f>VLOOKUP($A33,'Return Data'!$B$7:$R$2843,6,0)</f>
        <v>3.0659000000000001</v>
      </c>
      <c r="G33" s="66">
        <f t="shared" si="1"/>
        <v>27</v>
      </c>
      <c r="H33" s="65">
        <f>VLOOKUP($A33,'Return Data'!$B$7:$R$2843,7,0)</f>
        <v>3.0274000000000001</v>
      </c>
      <c r="I33" s="66">
        <f t="shared" si="2"/>
        <v>28</v>
      </c>
      <c r="J33" s="65">
        <f>VLOOKUP($A33,'Return Data'!$B$7:$R$2843,8,0)</f>
        <v>3.0131999999999999</v>
      </c>
      <c r="K33" s="66">
        <f t="shared" si="3"/>
        <v>27</v>
      </c>
      <c r="L33" s="65">
        <f>VLOOKUP($A33,'Return Data'!$B$7:$R$2843,9,0)</f>
        <v>3.0253000000000001</v>
      </c>
      <c r="M33" s="66">
        <f t="shared" si="4"/>
        <v>28</v>
      </c>
      <c r="N33" s="65">
        <f>VLOOKUP($A33,'Return Data'!$B$7:$R$2843,10,0)</f>
        <v>3.0169999999999999</v>
      </c>
      <c r="O33" s="66">
        <f t="shared" si="5"/>
        <v>28</v>
      </c>
      <c r="P33" s="65">
        <f>VLOOKUP($A33,'Return Data'!$B$7:$R$2843,11,0)</f>
        <v>2.9708999999999999</v>
      </c>
      <c r="Q33" s="66">
        <f t="shared" si="8"/>
        <v>28</v>
      </c>
      <c r="R33" s="65">
        <f>VLOOKUP($A33,'Return Data'!$B$7:$R$2843,12,0)</f>
        <v>2.9373</v>
      </c>
      <c r="S33" s="66">
        <f t="shared" si="9"/>
        <v>28</v>
      </c>
      <c r="T33" s="65">
        <f>VLOOKUP($A33,'Return Data'!$B$7:$R$2843,13,0)</f>
        <v>2.9361999999999999</v>
      </c>
      <c r="U33" s="66">
        <f t="shared" si="10"/>
        <v>24</v>
      </c>
      <c r="V33" s="65"/>
      <c r="W33" s="66"/>
      <c r="X33" s="65"/>
      <c r="Y33" s="66"/>
      <c r="Z33" s="65">
        <f>VLOOKUP($A33,'Return Data'!$B$7:$R$2843,16,0)</f>
        <v>4.2915000000000001</v>
      </c>
      <c r="AA33" s="67">
        <f t="shared" si="7"/>
        <v>6</v>
      </c>
    </row>
    <row r="34" spans="1:27" x14ac:dyDescent="0.3">
      <c r="A34" s="63" t="s">
        <v>1336</v>
      </c>
      <c r="B34" s="64">
        <f>VLOOKUP($A34,'Return Data'!$B$7:$R$2843,3,0)</f>
        <v>44368</v>
      </c>
      <c r="C34" s="65">
        <f>VLOOKUP($A34,'Return Data'!$B$7:$R$2843,4,0)</f>
        <v>1091.0614</v>
      </c>
      <c r="D34" s="65">
        <f>VLOOKUP($A34,'Return Data'!$B$7:$R$2843,5,0)</f>
        <v>3.1147999999999998</v>
      </c>
      <c r="E34" s="66">
        <f t="shared" si="0"/>
        <v>13</v>
      </c>
      <c r="F34" s="65">
        <f>VLOOKUP($A34,'Return Data'!$B$7:$R$2843,6,0)</f>
        <v>3.1097999999999999</v>
      </c>
      <c r="G34" s="66">
        <f t="shared" si="1"/>
        <v>19</v>
      </c>
      <c r="H34" s="65">
        <f>VLOOKUP($A34,'Return Data'!$B$7:$R$2843,7,0)</f>
        <v>3.1044</v>
      </c>
      <c r="I34" s="66">
        <f t="shared" si="2"/>
        <v>18</v>
      </c>
      <c r="J34" s="65">
        <f>VLOOKUP($A34,'Return Data'!$B$7:$R$2843,8,0)</f>
        <v>3.0815999999999999</v>
      </c>
      <c r="K34" s="66">
        <f t="shared" si="3"/>
        <v>17</v>
      </c>
      <c r="L34" s="65">
        <f>VLOOKUP($A34,'Return Data'!$B$7:$R$2843,9,0)</f>
        <v>3.0924</v>
      </c>
      <c r="M34" s="66">
        <f t="shared" si="4"/>
        <v>17</v>
      </c>
      <c r="N34" s="65">
        <f>VLOOKUP($A34,'Return Data'!$B$7:$R$2843,10,0)</f>
        <v>3.0823999999999998</v>
      </c>
      <c r="O34" s="66">
        <f t="shared" si="5"/>
        <v>15</v>
      </c>
      <c r="P34" s="65">
        <f>VLOOKUP($A34,'Return Data'!$B$7:$R$2843,11,0)</f>
        <v>3.0251000000000001</v>
      </c>
      <c r="Q34" s="66">
        <f t="shared" si="8"/>
        <v>16</v>
      </c>
      <c r="R34" s="65">
        <f>VLOOKUP($A34,'Return Data'!$B$7:$R$2843,12,0)</f>
        <v>2.9940000000000002</v>
      </c>
      <c r="S34" s="66">
        <f t="shared" si="9"/>
        <v>15</v>
      </c>
      <c r="T34" s="65">
        <f>VLOOKUP($A34,'Return Data'!$B$7:$R$2843,13,0)</f>
        <v>2.9996999999999998</v>
      </c>
      <c r="U34" s="66">
        <f t="shared" si="10"/>
        <v>12</v>
      </c>
      <c r="V34" s="65"/>
      <c r="W34" s="66"/>
      <c r="X34" s="65"/>
      <c r="Y34" s="66"/>
      <c r="Z34" s="65">
        <f>VLOOKUP($A34,'Return Data'!$B$7:$R$2843,16,0)</f>
        <v>3.9548999999999999</v>
      </c>
      <c r="AA34" s="67">
        <f t="shared" si="7"/>
        <v>13</v>
      </c>
    </row>
    <row r="35" spans="1:27" x14ac:dyDescent="0.3">
      <c r="A35" s="63" t="s">
        <v>1338</v>
      </c>
      <c r="B35" s="64">
        <f>VLOOKUP($A35,'Return Data'!$B$7:$R$2843,3,0)</f>
        <v>44368</v>
      </c>
      <c r="C35" s="65">
        <f>VLOOKUP($A35,'Return Data'!$B$7:$R$2843,4,0)</f>
        <v>1089.0237</v>
      </c>
      <c r="D35" s="65">
        <f>VLOOKUP($A35,'Return Data'!$B$7:$R$2843,5,0)</f>
        <v>3.0670000000000002</v>
      </c>
      <c r="E35" s="66">
        <f t="shared" si="0"/>
        <v>25</v>
      </c>
      <c r="F35" s="65">
        <f>VLOOKUP($A35,'Return Data'!$B$7:$R$2843,6,0)</f>
        <v>3.1781999999999999</v>
      </c>
      <c r="G35" s="66">
        <f t="shared" si="1"/>
        <v>5</v>
      </c>
      <c r="H35" s="65">
        <f>VLOOKUP($A35,'Return Data'!$B$7:$R$2843,7,0)</f>
        <v>3.1069</v>
      </c>
      <c r="I35" s="66">
        <f t="shared" si="2"/>
        <v>16</v>
      </c>
      <c r="J35" s="65">
        <f>VLOOKUP($A35,'Return Data'!$B$7:$R$2843,8,0)</f>
        <v>3.0434999999999999</v>
      </c>
      <c r="K35" s="66">
        <f t="shared" si="3"/>
        <v>26</v>
      </c>
      <c r="L35" s="65">
        <f>VLOOKUP($A35,'Return Data'!$B$7:$R$2843,9,0)</f>
        <v>3.0834999999999999</v>
      </c>
      <c r="M35" s="66">
        <f t="shared" si="4"/>
        <v>20</v>
      </c>
      <c r="N35" s="65">
        <f>VLOOKUP($A35,'Return Data'!$B$7:$R$2843,10,0)</f>
        <v>3.0539000000000001</v>
      </c>
      <c r="O35" s="66">
        <f t="shared" si="5"/>
        <v>25</v>
      </c>
      <c r="P35" s="65">
        <f>VLOOKUP($A35,'Return Data'!$B$7:$R$2843,11,0)</f>
        <v>3.0081000000000002</v>
      </c>
      <c r="Q35" s="66">
        <f t="shared" si="8"/>
        <v>21</v>
      </c>
      <c r="R35" s="65">
        <f>VLOOKUP($A35,'Return Data'!$B$7:$R$2843,12,0)</f>
        <v>2.9679000000000002</v>
      </c>
      <c r="S35" s="66">
        <f t="shared" si="9"/>
        <v>23</v>
      </c>
      <c r="T35" s="65">
        <f>VLOOKUP($A35,'Return Data'!$B$7:$R$2843,13,0)</f>
        <v>2.9716999999999998</v>
      </c>
      <c r="U35" s="66">
        <f t="shared" si="10"/>
        <v>19</v>
      </c>
      <c r="V35" s="65"/>
      <c r="W35" s="66"/>
      <c r="X35" s="65"/>
      <c r="Y35" s="66"/>
      <c r="Z35" s="65">
        <f>VLOOKUP($A35,'Return Data'!$B$7:$R$2843,16,0)</f>
        <v>3.8761000000000001</v>
      </c>
      <c r="AA35" s="67">
        <f t="shared" si="7"/>
        <v>16</v>
      </c>
    </row>
    <row r="36" spans="1:27" x14ac:dyDescent="0.3">
      <c r="A36" s="63" t="s">
        <v>1340</v>
      </c>
      <c r="B36" s="64">
        <f>VLOOKUP($A36,'Return Data'!$B$7:$R$2843,3,0)</f>
        <v>44368</v>
      </c>
      <c r="C36" s="65">
        <f>VLOOKUP($A36,'Return Data'!$B$7:$R$2843,4,0)</f>
        <v>2813.1640000000002</v>
      </c>
      <c r="D36" s="65">
        <f>VLOOKUP($A36,'Return Data'!$B$7:$R$2843,5,0)</f>
        <v>3.1453000000000002</v>
      </c>
      <c r="E36" s="66">
        <f t="shared" si="0"/>
        <v>7</v>
      </c>
      <c r="F36" s="65">
        <f>VLOOKUP($A36,'Return Data'!$B$7:$R$2843,6,0)</f>
        <v>3.1570999999999998</v>
      </c>
      <c r="G36" s="66">
        <f t="shared" si="1"/>
        <v>10</v>
      </c>
      <c r="H36" s="65">
        <f>VLOOKUP($A36,'Return Data'!$B$7:$R$2843,7,0)</f>
        <v>3.1375000000000002</v>
      </c>
      <c r="I36" s="66">
        <f t="shared" si="2"/>
        <v>8</v>
      </c>
      <c r="J36" s="65">
        <f>VLOOKUP($A36,'Return Data'!$B$7:$R$2843,8,0)</f>
        <v>3.1191</v>
      </c>
      <c r="K36" s="66">
        <f t="shared" si="3"/>
        <v>8</v>
      </c>
      <c r="L36" s="65">
        <f>VLOOKUP($A36,'Return Data'!$B$7:$R$2843,9,0)</f>
        <v>3.1343999999999999</v>
      </c>
      <c r="M36" s="66">
        <f t="shared" si="4"/>
        <v>7</v>
      </c>
      <c r="N36" s="65">
        <f>VLOOKUP($A36,'Return Data'!$B$7:$R$2843,10,0)</f>
        <v>3.1071</v>
      </c>
      <c r="O36" s="66">
        <f t="shared" si="5"/>
        <v>11</v>
      </c>
      <c r="P36" s="65">
        <f>VLOOKUP($A36,'Return Data'!$B$7:$R$2843,11,0)</f>
        <v>3.0548000000000002</v>
      </c>
      <c r="Q36" s="66">
        <f t="shared" si="8"/>
        <v>8</v>
      </c>
      <c r="R36" s="65">
        <f>VLOOKUP($A36,'Return Data'!$B$7:$R$2843,12,0)</f>
        <v>3.0221</v>
      </c>
      <c r="S36" s="66">
        <f t="shared" si="9"/>
        <v>9</v>
      </c>
      <c r="T36" s="65">
        <f>VLOOKUP($A36,'Return Data'!$B$7:$R$2843,13,0)</f>
        <v>3.0343</v>
      </c>
      <c r="U36" s="66">
        <f t="shared" si="10"/>
        <v>7</v>
      </c>
      <c r="V36" s="65">
        <f>VLOOKUP($A36,'Return Data'!$B$7:$R$2843,17,0)</f>
        <v>3.7601</v>
      </c>
      <c r="W36" s="66">
        <f t="shared" si="11"/>
        <v>1</v>
      </c>
      <c r="X36" s="65">
        <f>VLOOKUP($A36,'Return Data'!$B$7:$R$2843,14,0)</f>
        <v>4.5952000000000002</v>
      </c>
      <c r="Y36" s="66">
        <f t="shared" si="12"/>
        <v>1</v>
      </c>
      <c r="Z36" s="65">
        <f>VLOOKUP($A36,'Return Data'!$B$7:$R$2843,16,0)</f>
        <v>6.0723000000000003</v>
      </c>
      <c r="AA36" s="67">
        <f t="shared" si="7"/>
        <v>3</v>
      </c>
    </row>
    <row r="37" spans="1:27" x14ac:dyDescent="0.3">
      <c r="A37" s="63" t="s">
        <v>1342</v>
      </c>
      <c r="B37" s="64">
        <f>VLOOKUP($A37,'Return Data'!$B$7:$R$2843,3,0)</f>
        <v>44368</v>
      </c>
      <c r="C37" s="65">
        <f>VLOOKUP($A37,'Return Data'!$B$7:$R$2843,4,0)</f>
        <v>1065.4945</v>
      </c>
      <c r="D37" s="65">
        <f>VLOOKUP($A37,'Return Data'!$B$7:$R$2843,5,0)</f>
        <v>2.8915000000000002</v>
      </c>
      <c r="E37" s="66">
        <f t="shared" si="0"/>
        <v>30</v>
      </c>
      <c r="F37" s="65">
        <f>VLOOKUP($A37,'Return Data'!$B$7:$R$2843,6,0)</f>
        <v>2.9205000000000001</v>
      </c>
      <c r="G37" s="66">
        <f t="shared" si="1"/>
        <v>30</v>
      </c>
      <c r="H37" s="65">
        <f>VLOOKUP($A37,'Return Data'!$B$7:$R$2843,7,0)</f>
        <v>2.9056000000000002</v>
      </c>
      <c r="I37" s="66">
        <f t="shared" si="2"/>
        <v>30</v>
      </c>
      <c r="J37" s="65">
        <f>VLOOKUP($A37,'Return Data'!$B$7:$R$2843,8,0)</f>
        <v>2.8902999999999999</v>
      </c>
      <c r="K37" s="66">
        <f t="shared" si="3"/>
        <v>30</v>
      </c>
      <c r="L37" s="65">
        <f>VLOOKUP($A37,'Return Data'!$B$7:$R$2843,9,0)</f>
        <v>3.3378999999999999</v>
      </c>
      <c r="M37" s="66">
        <f t="shared" si="4"/>
        <v>1</v>
      </c>
      <c r="N37" s="65">
        <f>VLOOKUP($A37,'Return Data'!$B$7:$R$2843,10,0)</f>
        <v>3.1009000000000002</v>
      </c>
      <c r="O37" s="66">
        <f t="shared" si="5"/>
        <v>12</v>
      </c>
      <c r="P37" s="65">
        <f>VLOOKUP($A37,'Return Data'!$B$7:$R$2843,11,0)</f>
        <v>3.0005999999999999</v>
      </c>
      <c r="Q37" s="66">
        <f t="shared" si="8"/>
        <v>23</v>
      </c>
      <c r="R37" s="65">
        <f>VLOOKUP($A37,'Return Data'!$B$7:$R$2843,12,0)</f>
        <v>2.9443000000000001</v>
      </c>
      <c r="S37" s="66">
        <f t="shared" si="9"/>
        <v>27</v>
      </c>
      <c r="T37" s="65">
        <f>VLOOKUP($A37,'Return Data'!$B$7:$R$2843,13,0)</f>
        <v>2.9318</v>
      </c>
      <c r="U37" s="66">
        <f t="shared" si="10"/>
        <v>25</v>
      </c>
      <c r="V37" s="65"/>
      <c r="W37" s="66"/>
      <c r="X37" s="65"/>
      <c r="Y37" s="66"/>
      <c r="Z37" s="65">
        <f>VLOOKUP($A37,'Return Data'!$B$7:$R$2843,16,0)</f>
        <v>3.5270999999999999</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3.1548399999999996</v>
      </c>
      <c r="E39" s="74"/>
      <c r="F39" s="75">
        <f>AVERAGE(F8:F37)</f>
        <v>3.1480333333333337</v>
      </c>
      <c r="G39" s="74"/>
      <c r="H39" s="75">
        <f>AVERAGE(H8:H37)</f>
        <v>3.1193833333333334</v>
      </c>
      <c r="I39" s="74"/>
      <c r="J39" s="75">
        <f>AVERAGE(J8:J37)</f>
        <v>3.0898933333333334</v>
      </c>
      <c r="K39" s="74"/>
      <c r="L39" s="75">
        <f>AVERAGE(L8:L37)</f>
        <v>3.1093833333333336</v>
      </c>
      <c r="M39" s="74"/>
      <c r="N39" s="75">
        <f>AVERAGE(N8:N37)</f>
        <v>3.0880333333333332</v>
      </c>
      <c r="O39" s="74"/>
      <c r="P39" s="75">
        <f>AVERAGE(P8:P37)</f>
        <v>3.0310033333333335</v>
      </c>
      <c r="Q39" s="74"/>
      <c r="R39" s="75">
        <f>AVERAGE(R8:R37)</f>
        <v>2.9970133333333333</v>
      </c>
      <c r="S39" s="74"/>
      <c r="T39" s="75">
        <f>AVERAGE(T8:T37)</f>
        <v>2.9961703703703702</v>
      </c>
      <c r="U39" s="74"/>
      <c r="V39" s="75">
        <f>AVERAGE(V8:V37)</f>
        <v>3.6635800000000005</v>
      </c>
      <c r="W39" s="74"/>
      <c r="X39" s="75">
        <f>AVERAGE(X8:X37)</f>
        <v>4.4476000000000004</v>
      </c>
      <c r="Y39" s="74"/>
      <c r="Z39" s="75">
        <f>AVERAGE(Z8:Z37)</f>
        <v>4.1525766666666666</v>
      </c>
      <c r="AA39" s="76"/>
    </row>
    <row r="40" spans="1:27" x14ac:dyDescent="0.3">
      <c r="A40" s="73" t="s">
        <v>28</v>
      </c>
      <c r="B40" s="74"/>
      <c r="C40" s="74"/>
      <c r="D40" s="75">
        <f>MIN(D8:D37)</f>
        <v>2.8915000000000002</v>
      </c>
      <c r="E40" s="74"/>
      <c r="F40" s="75">
        <f>MIN(F8:F37)</f>
        <v>2.9205000000000001</v>
      </c>
      <c r="G40" s="74"/>
      <c r="H40" s="75">
        <f>MIN(H8:H37)</f>
        <v>2.9056000000000002</v>
      </c>
      <c r="I40" s="74"/>
      <c r="J40" s="75">
        <f>MIN(J8:J37)</f>
        <v>2.8902999999999999</v>
      </c>
      <c r="K40" s="74"/>
      <c r="L40" s="75">
        <f>MIN(L8:L37)</f>
        <v>3.0043000000000002</v>
      </c>
      <c r="M40" s="74"/>
      <c r="N40" s="75">
        <f>MIN(N8:N37)</f>
        <v>2.9927000000000001</v>
      </c>
      <c r="O40" s="74"/>
      <c r="P40" s="75">
        <f>MIN(P8:P37)</f>
        <v>2.9426999999999999</v>
      </c>
      <c r="Q40" s="74"/>
      <c r="R40" s="75">
        <f>MIN(R8:R37)</f>
        <v>2.9066999999999998</v>
      </c>
      <c r="S40" s="74"/>
      <c r="T40" s="75">
        <f>MIN(T8:T37)</f>
        <v>2.9163000000000001</v>
      </c>
      <c r="U40" s="74"/>
      <c r="V40" s="75">
        <f>MIN(V8:V37)</f>
        <v>3.4605999999999999</v>
      </c>
      <c r="W40" s="74"/>
      <c r="X40" s="75">
        <f>MIN(X8:X37)</f>
        <v>4.1378000000000004</v>
      </c>
      <c r="Y40" s="74"/>
      <c r="Z40" s="75">
        <f>MIN(Z8:Z37)</f>
        <v>3.2052</v>
      </c>
      <c r="AA40" s="76"/>
    </row>
    <row r="41" spans="1:27" ht="15" thickBot="1" x14ac:dyDescent="0.35">
      <c r="A41" s="77" t="s">
        <v>29</v>
      </c>
      <c r="B41" s="78"/>
      <c r="C41" s="78"/>
      <c r="D41" s="79">
        <f>MAX(D8:D37)</f>
        <v>4.5319000000000003</v>
      </c>
      <c r="E41" s="78"/>
      <c r="F41" s="79">
        <f>MAX(F8:F37)</f>
        <v>3.8946999999999998</v>
      </c>
      <c r="G41" s="78"/>
      <c r="H41" s="79">
        <f>MAX(H8:H37)</f>
        <v>3.6137000000000001</v>
      </c>
      <c r="I41" s="78"/>
      <c r="J41" s="79">
        <f>MAX(J8:J37)</f>
        <v>3.3658000000000001</v>
      </c>
      <c r="K41" s="78"/>
      <c r="L41" s="79">
        <f>MAX(L8:L37)</f>
        <v>3.3378999999999999</v>
      </c>
      <c r="M41" s="78"/>
      <c r="N41" s="79">
        <f>MAX(N8:N37)</f>
        <v>3.1810999999999998</v>
      </c>
      <c r="O41" s="78"/>
      <c r="P41" s="79">
        <f>MAX(P8:P37)</f>
        <v>3.1</v>
      </c>
      <c r="Q41" s="78"/>
      <c r="R41" s="79">
        <f>MAX(R8:R37)</f>
        <v>3.0882999999999998</v>
      </c>
      <c r="S41" s="78"/>
      <c r="T41" s="79">
        <f>MAX(T8:T37)</f>
        <v>3.0865</v>
      </c>
      <c r="U41" s="78"/>
      <c r="V41" s="79">
        <f>MAX(V8:V37)</f>
        <v>3.7601</v>
      </c>
      <c r="W41" s="78"/>
      <c r="X41" s="79">
        <f>MAX(X8:X37)</f>
        <v>4.5952000000000002</v>
      </c>
      <c r="Y41" s="78"/>
      <c r="Z41" s="79">
        <f>MAX(Z8:Z37)</f>
        <v>6.6797000000000004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44368</v>
      </c>
      <c r="C8" s="65">
        <f>VLOOKUP($A8,'Return Data'!$B$7:$R$2843,4,0)</f>
        <v>558.81539999999995</v>
      </c>
      <c r="D8" s="65">
        <f>VLOOKUP($A8,'Return Data'!$B$7:$R$2843,5,0)</f>
        <v>6.4633000000000003</v>
      </c>
      <c r="E8" s="66">
        <f t="shared" ref="E8:E33" si="0">RANK(D8,D$8:D$33,0)</f>
        <v>3</v>
      </c>
      <c r="F8" s="65">
        <f>VLOOKUP($A8,'Return Data'!$B$7:$R$2843,6,0)</f>
        <v>6.4633000000000003</v>
      </c>
      <c r="G8" s="66">
        <f t="shared" ref="G8:G33" si="1">RANK(F8,F$8:F$33,0)</f>
        <v>3</v>
      </c>
      <c r="H8" s="65">
        <f>VLOOKUP($A8,'Return Data'!$B$7:$R$2843,7,0)</f>
        <v>0.54869999999999997</v>
      </c>
      <c r="I8" s="66">
        <f t="shared" ref="I8:I33" si="2">RANK(H8,H$8:H$33,0)</f>
        <v>8</v>
      </c>
      <c r="J8" s="65">
        <f>VLOOKUP($A8,'Return Data'!$B$7:$R$2843,8,0)</f>
        <v>3.952</v>
      </c>
      <c r="K8" s="66">
        <f t="shared" ref="K8:K33" si="3">RANK(J8,J$8:J$33,0)</f>
        <v>4</v>
      </c>
      <c r="L8" s="65">
        <f>VLOOKUP($A8,'Return Data'!$B$7:$R$2843,9,0)</f>
        <v>4.8223000000000003</v>
      </c>
      <c r="M8" s="66">
        <f t="shared" ref="M8:M33" si="4">RANK(L8,L$8:L$33,0)</f>
        <v>5</v>
      </c>
      <c r="N8" s="65">
        <f>VLOOKUP($A8,'Return Data'!$B$7:$R$2843,10,0)</f>
        <v>6.0982000000000003</v>
      </c>
      <c r="O8" s="66">
        <f t="shared" ref="O8:O33" si="5">RANK(N8,N$8:N$33,0)</f>
        <v>4</v>
      </c>
      <c r="P8" s="65">
        <f>VLOOKUP($A8,'Return Data'!$B$7:$R$2843,11,0)</f>
        <v>4.4511000000000003</v>
      </c>
      <c r="Q8" s="66">
        <f t="shared" ref="Q8:Q33" si="6">RANK(P8,P$8:P$33,0)</f>
        <v>7</v>
      </c>
      <c r="R8" s="65">
        <f>VLOOKUP($A8,'Return Data'!$B$7:$R$2843,12,0)</f>
        <v>5.3144</v>
      </c>
      <c r="S8" s="66">
        <f t="shared" ref="S8:S33" si="7">RANK(R8,R$8:R$33,0)</f>
        <v>6</v>
      </c>
      <c r="T8" s="65">
        <f>VLOOKUP($A8,'Return Data'!$B$7:$R$2843,13,0)</f>
        <v>6.0427999999999997</v>
      </c>
      <c r="U8" s="66">
        <f t="shared" ref="U8:U33" si="8">RANK(T8,T$8:T$33,0)</f>
        <v>11</v>
      </c>
      <c r="V8" s="65">
        <f>VLOOKUP($A8,'Return Data'!$B$7:$R$2843,17,0)</f>
        <v>7.7024999999999997</v>
      </c>
      <c r="W8" s="66">
        <f t="shared" ref="W8:W31" si="9">RANK(V8,V$8:V$33,0)</f>
        <v>6</v>
      </c>
      <c r="X8" s="65">
        <f>VLOOKUP($A8,'Return Data'!$B$7:$R$2843,14,0)</f>
        <v>8.1350999999999996</v>
      </c>
      <c r="Y8" s="66">
        <f t="shared" ref="Y8:Y31" si="10">RANK(X8,X$8:X$33,0)</f>
        <v>1</v>
      </c>
      <c r="Z8" s="65">
        <f>VLOOKUP($A8,'Return Data'!$B$7:$R$2843,16,0)</f>
        <v>8.6128999999999998</v>
      </c>
      <c r="AA8" s="67">
        <f t="shared" ref="AA8:AA33" si="11">RANK(Z8,Z$8:Z$33,0)</f>
        <v>1</v>
      </c>
    </row>
    <row r="9" spans="1:27" x14ac:dyDescent="0.3">
      <c r="A9" s="63" t="s">
        <v>1016</v>
      </c>
      <c r="B9" s="64">
        <f>VLOOKUP($A9,'Return Data'!$B$7:$R$2843,3,0)</f>
        <v>44368</v>
      </c>
      <c r="C9" s="65">
        <f>VLOOKUP($A9,'Return Data'!$B$7:$R$2843,4,0)</f>
        <v>2508.2489</v>
      </c>
      <c r="D9" s="65">
        <f>VLOOKUP($A9,'Return Data'!$B$7:$R$2843,5,0)</f>
        <v>4.4958</v>
      </c>
      <c r="E9" s="66">
        <f t="shared" si="0"/>
        <v>15</v>
      </c>
      <c r="F9" s="65">
        <f>VLOOKUP($A9,'Return Data'!$B$7:$R$2843,6,0)</f>
        <v>4.4958</v>
      </c>
      <c r="G9" s="66">
        <f t="shared" si="1"/>
        <v>15</v>
      </c>
      <c r="H9" s="65">
        <f>VLOOKUP($A9,'Return Data'!$B$7:$R$2843,7,0)</f>
        <v>-0.41820000000000002</v>
      </c>
      <c r="I9" s="66">
        <f t="shared" si="2"/>
        <v>16</v>
      </c>
      <c r="J9" s="65">
        <f>VLOOKUP($A9,'Return Data'!$B$7:$R$2843,8,0)</f>
        <v>3.0023</v>
      </c>
      <c r="K9" s="66">
        <f t="shared" si="3"/>
        <v>11</v>
      </c>
      <c r="L9" s="65">
        <f>VLOOKUP($A9,'Return Data'!$B$7:$R$2843,9,0)</f>
        <v>3.6488999999999998</v>
      </c>
      <c r="M9" s="66">
        <f t="shared" si="4"/>
        <v>11</v>
      </c>
      <c r="N9" s="65">
        <f>VLOOKUP($A9,'Return Data'!$B$7:$R$2843,10,0)</f>
        <v>5.1478999999999999</v>
      </c>
      <c r="O9" s="66">
        <f t="shared" si="5"/>
        <v>10</v>
      </c>
      <c r="P9" s="65">
        <f>VLOOKUP($A9,'Return Data'!$B$7:$R$2843,11,0)</f>
        <v>4.1195000000000004</v>
      </c>
      <c r="Q9" s="66">
        <f t="shared" si="6"/>
        <v>11</v>
      </c>
      <c r="R9" s="65">
        <f>VLOOKUP($A9,'Return Data'!$B$7:$R$2843,12,0)</f>
        <v>4.7567000000000004</v>
      </c>
      <c r="S9" s="66">
        <f t="shared" si="7"/>
        <v>12</v>
      </c>
      <c r="T9" s="65">
        <f>VLOOKUP($A9,'Return Data'!$B$7:$R$2843,13,0)</f>
        <v>5.2637999999999998</v>
      </c>
      <c r="U9" s="66">
        <f t="shared" si="8"/>
        <v>15</v>
      </c>
      <c r="V9" s="65">
        <f>VLOOKUP($A9,'Return Data'!$B$7:$R$2843,17,0)</f>
        <v>7.0980999999999996</v>
      </c>
      <c r="W9" s="66">
        <f t="shared" si="9"/>
        <v>10</v>
      </c>
      <c r="X9" s="65">
        <f>VLOOKUP($A9,'Return Data'!$B$7:$R$2843,14,0)</f>
        <v>7.6954000000000002</v>
      </c>
      <c r="Y9" s="66">
        <f t="shared" si="10"/>
        <v>5</v>
      </c>
      <c r="Z9" s="65">
        <f>VLOOKUP($A9,'Return Data'!$B$7:$R$2843,16,0)</f>
        <v>8.2849000000000004</v>
      </c>
      <c r="AA9" s="67">
        <f t="shared" si="11"/>
        <v>4</v>
      </c>
    </row>
    <row r="10" spans="1:27" x14ac:dyDescent="0.3">
      <c r="A10" s="63" t="s">
        <v>1019</v>
      </c>
      <c r="B10" s="64">
        <f>VLOOKUP($A10,'Return Data'!$B$7:$R$2843,3,0)</f>
        <v>44368</v>
      </c>
      <c r="C10" s="65">
        <f>VLOOKUP($A10,'Return Data'!$B$7:$R$2843,4,0)</f>
        <v>1608.2962</v>
      </c>
      <c r="D10" s="65">
        <f>VLOOKUP($A10,'Return Data'!$B$7:$R$2843,5,0)</f>
        <v>2.6278999999999999</v>
      </c>
      <c r="E10" s="66">
        <f t="shared" si="0"/>
        <v>24</v>
      </c>
      <c r="F10" s="65">
        <f>VLOOKUP($A10,'Return Data'!$B$7:$R$2843,6,0)</f>
        <v>2.6278999999999999</v>
      </c>
      <c r="G10" s="66">
        <f t="shared" si="1"/>
        <v>24</v>
      </c>
      <c r="H10" s="65">
        <f>VLOOKUP($A10,'Return Data'!$B$7:$R$2843,7,0)</f>
        <v>-0.94650000000000001</v>
      </c>
      <c r="I10" s="66">
        <f t="shared" si="2"/>
        <v>20</v>
      </c>
      <c r="J10" s="65">
        <f>VLOOKUP($A10,'Return Data'!$B$7:$R$2843,8,0)</f>
        <v>2.8317999999999999</v>
      </c>
      <c r="K10" s="66">
        <f t="shared" si="3"/>
        <v>14</v>
      </c>
      <c r="L10" s="65">
        <f>VLOOKUP($A10,'Return Data'!$B$7:$R$2843,9,0)</f>
        <v>2.9641000000000002</v>
      </c>
      <c r="M10" s="66">
        <f t="shared" si="4"/>
        <v>23</v>
      </c>
      <c r="N10" s="65">
        <f>VLOOKUP($A10,'Return Data'!$B$7:$R$2843,10,0)</f>
        <v>6.0057999999999998</v>
      </c>
      <c r="O10" s="66">
        <f t="shared" si="5"/>
        <v>6</v>
      </c>
      <c r="P10" s="65">
        <f>VLOOKUP($A10,'Return Data'!$B$7:$R$2843,11,0)</f>
        <v>5.3483999999999998</v>
      </c>
      <c r="Q10" s="66">
        <f t="shared" si="6"/>
        <v>2</v>
      </c>
      <c r="R10" s="65">
        <f>VLOOKUP($A10,'Return Data'!$B$7:$R$2843,12,0)</f>
        <v>9.0648</v>
      </c>
      <c r="S10" s="66">
        <f t="shared" si="7"/>
        <v>2</v>
      </c>
      <c r="T10" s="65">
        <f>VLOOKUP($A10,'Return Data'!$B$7:$R$2843,13,0)</f>
        <v>36.264099999999999</v>
      </c>
      <c r="U10" s="66">
        <f t="shared" si="8"/>
        <v>1</v>
      </c>
      <c r="V10" s="65">
        <f>VLOOKUP($A10,'Return Data'!$B$7:$R$2843,17,0)</f>
        <v>-6.4564000000000004</v>
      </c>
      <c r="W10" s="66">
        <f t="shared" si="9"/>
        <v>25</v>
      </c>
      <c r="X10" s="65">
        <f>VLOOKUP($A10,'Return Data'!$B$7:$R$2843,14,0)</f>
        <v>-8.4252000000000002</v>
      </c>
      <c r="Y10" s="66">
        <f t="shared" si="10"/>
        <v>25</v>
      </c>
      <c r="Z10" s="65">
        <f>VLOOKUP($A10,'Return Data'!$B$7:$R$2843,16,0)</f>
        <v>2.5081000000000002</v>
      </c>
      <c r="AA10" s="67">
        <f t="shared" si="11"/>
        <v>25</v>
      </c>
    </row>
    <row r="11" spans="1:27" x14ac:dyDescent="0.3">
      <c r="A11" s="63" t="s">
        <v>1023</v>
      </c>
      <c r="B11" s="64">
        <f>VLOOKUP($A11,'Return Data'!$B$7:$R$2843,3,0)</f>
        <v>44368</v>
      </c>
      <c r="C11" s="65">
        <f>VLOOKUP($A11,'Return Data'!$B$7:$R$2843,4,0)</f>
        <v>34.058399999999999</v>
      </c>
      <c r="D11" s="65">
        <f>VLOOKUP($A11,'Return Data'!$B$7:$R$2843,5,0)</f>
        <v>5.2178000000000004</v>
      </c>
      <c r="E11" s="66">
        <f t="shared" si="0"/>
        <v>7</v>
      </c>
      <c r="F11" s="65">
        <f>VLOOKUP($A11,'Return Data'!$B$7:$R$2843,6,0)</f>
        <v>5.2178000000000004</v>
      </c>
      <c r="G11" s="66">
        <f t="shared" si="1"/>
        <v>7</v>
      </c>
      <c r="H11" s="65">
        <f>VLOOKUP($A11,'Return Data'!$B$7:$R$2843,7,0)</f>
        <v>-0.79600000000000004</v>
      </c>
      <c r="I11" s="66">
        <f t="shared" si="2"/>
        <v>19</v>
      </c>
      <c r="J11" s="65">
        <f>VLOOKUP($A11,'Return Data'!$B$7:$R$2843,8,0)</f>
        <v>3.0962999999999998</v>
      </c>
      <c r="K11" s="66">
        <f t="shared" si="3"/>
        <v>10</v>
      </c>
      <c r="L11" s="65">
        <f>VLOOKUP($A11,'Return Data'!$B$7:$R$2843,9,0)</f>
        <v>3.9752000000000001</v>
      </c>
      <c r="M11" s="66">
        <f t="shared" si="4"/>
        <v>7</v>
      </c>
      <c r="N11" s="65">
        <f>VLOOKUP($A11,'Return Data'!$B$7:$R$2843,10,0)</f>
        <v>5.8053999999999997</v>
      </c>
      <c r="O11" s="66">
        <f t="shared" si="5"/>
        <v>8</v>
      </c>
      <c r="P11" s="65">
        <f>VLOOKUP($A11,'Return Data'!$B$7:$R$2843,11,0)</f>
        <v>4.4671000000000003</v>
      </c>
      <c r="Q11" s="66">
        <f t="shared" si="6"/>
        <v>6</v>
      </c>
      <c r="R11" s="65">
        <f>VLOOKUP($A11,'Return Data'!$B$7:$R$2843,12,0)</f>
        <v>5.1905000000000001</v>
      </c>
      <c r="S11" s="66">
        <f t="shared" si="7"/>
        <v>7</v>
      </c>
      <c r="T11" s="65">
        <f>VLOOKUP($A11,'Return Data'!$B$7:$R$2843,13,0)</f>
        <v>5.4158999999999997</v>
      </c>
      <c r="U11" s="66">
        <f t="shared" si="8"/>
        <v>13</v>
      </c>
      <c r="V11" s="65">
        <f>VLOOKUP($A11,'Return Data'!$B$7:$R$2843,17,0)</f>
        <v>7.7119</v>
      </c>
      <c r="W11" s="66">
        <f t="shared" si="9"/>
        <v>5</v>
      </c>
      <c r="X11" s="65">
        <f>VLOOKUP($A11,'Return Data'!$B$7:$R$2843,14,0)</f>
        <v>7.5537000000000001</v>
      </c>
      <c r="Y11" s="66">
        <f t="shared" si="10"/>
        <v>7</v>
      </c>
      <c r="Z11" s="65">
        <f>VLOOKUP($A11,'Return Data'!$B$7:$R$2843,16,0)</f>
        <v>8.2096</v>
      </c>
      <c r="AA11" s="67">
        <f t="shared" si="11"/>
        <v>7</v>
      </c>
    </row>
    <row r="12" spans="1:27" x14ac:dyDescent="0.3">
      <c r="A12" s="63" t="s">
        <v>1024</v>
      </c>
      <c r="B12" s="64">
        <f>VLOOKUP($A12,'Return Data'!$B$7:$R$2843,3,0)</f>
        <v>44368</v>
      </c>
      <c r="C12" s="65">
        <f>VLOOKUP($A12,'Return Data'!$B$7:$R$2843,4,0)</f>
        <v>33.888399999999997</v>
      </c>
      <c r="D12" s="65">
        <f>VLOOKUP($A12,'Return Data'!$B$7:$R$2843,5,0)</f>
        <v>3.5554000000000001</v>
      </c>
      <c r="E12" s="66">
        <f t="shared" si="0"/>
        <v>21</v>
      </c>
      <c r="F12" s="65">
        <f>VLOOKUP($A12,'Return Data'!$B$7:$R$2843,6,0)</f>
        <v>3.5554000000000001</v>
      </c>
      <c r="G12" s="66">
        <f t="shared" si="1"/>
        <v>21</v>
      </c>
      <c r="H12" s="65">
        <f>VLOOKUP($A12,'Return Data'!$B$7:$R$2843,7,0)</f>
        <v>0.27700000000000002</v>
      </c>
      <c r="I12" s="66">
        <f t="shared" si="2"/>
        <v>10</v>
      </c>
      <c r="J12" s="65">
        <f>VLOOKUP($A12,'Return Data'!$B$7:$R$2843,8,0)</f>
        <v>2.7031999999999998</v>
      </c>
      <c r="K12" s="66">
        <f t="shared" si="3"/>
        <v>17</v>
      </c>
      <c r="L12" s="65">
        <f>VLOOKUP($A12,'Return Data'!$B$7:$R$2843,9,0)</f>
        <v>2.9466999999999999</v>
      </c>
      <c r="M12" s="66">
        <f t="shared" si="4"/>
        <v>24</v>
      </c>
      <c r="N12" s="65">
        <f>VLOOKUP($A12,'Return Data'!$B$7:$R$2843,10,0)</f>
        <v>4.0007000000000001</v>
      </c>
      <c r="O12" s="66">
        <f t="shared" si="5"/>
        <v>25</v>
      </c>
      <c r="P12" s="65">
        <f>VLOOKUP($A12,'Return Data'!$B$7:$R$2843,11,0)</f>
        <v>3.3195999999999999</v>
      </c>
      <c r="Q12" s="66">
        <f t="shared" si="6"/>
        <v>24</v>
      </c>
      <c r="R12" s="65">
        <f>VLOOKUP($A12,'Return Data'!$B$7:$R$2843,12,0)</f>
        <v>3.8912</v>
      </c>
      <c r="S12" s="66">
        <f t="shared" si="7"/>
        <v>24</v>
      </c>
      <c r="T12" s="65">
        <f>VLOOKUP($A12,'Return Data'!$B$7:$R$2843,13,0)</f>
        <v>4.1635999999999997</v>
      </c>
      <c r="U12" s="66">
        <f t="shared" si="8"/>
        <v>24</v>
      </c>
      <c r="V12" s="65">
        <f>VLOOKUP($A12,'Return Data'!$B$7:$R$2843,17,0)</f>
        <v>6.1459999999999999</v>
      </c>
      <c r="W12" s="66">
        <f t="shared" si="9"/>
        <v>19</v>
      </c>
      <c r="X12" s="65">
        <f>VLOOKUP($A12,'Return Data'!$B$7:$R$2843,14,0)</f>
        <v>6.8400999999999996</v>
      </c>
      <c r="Y12" s="66">
        <f t="shared" si="10"/>
        <v>13</v>
      </c>
      <c r="Z12" s="65">
        <f>VLOOKUP($A12,'Return Data'!$B$7:$R$2843,16,0)</f>
        <v>7.7990000000000004</v>
      </c>
      <c r="AA12" s="67">
        <f t="shared" si="11"/>
        <v>13</v>
      </c>
    </row>
    <row r="13" spans="1:27" x14ac:dyDescent="0.3">
      <c r="A13" s="63" t="s">
        <v>1026</v>
      </c>
      <c r="B13" s="64">
        <f>VLOOKUP($A13,'Return Data'!$B$7:$R$2843,3,0)</f>
        <v>44368</v>
      </c>
      <c r="C13" s="65">
        <f>VLOOKUP($A13,'Return Data'!$B$7:$R$2843,4,0)</f>
        <v>15.9694</v>
      </c>
      <c r="D13" s="65">
        <f>VLOOKUP($A13,'Return Data'!$B$7:$R$2843,5,0)</f>
        <v>4.2679999999999998</v>
      </c>
      <c r="E13" s="66">
        <f t="shared" si="0"/>
        <v>17</v>
      </c>
      <c r="F13" s="65">
        <f>VLOOKUP($A13,'Return Data'!$B$7:$R$2843,6,0)</f>
        <v>4.2679999999999998</v>
      </c>
      <c r="G13" s="66">
        <f t="shared" si="1"/>
        <v>17</v>
      </c>
      <c r="H13" s="65">
        <f>VLOOKUP($A13,'Return Data'!$B$7:$R$2843,7,0)</f>
        <v>-0.78349999999999997</v>
      </c>
      <c r="I13" s="66">
        <f t="shared" si="2"/>
        <v>18</v>
      </c>
      <c r="J13" s="65">
        <f>VLOOKUP($A13,'Return Data'!$B$7:$R$2843,8,0)</f>
        <v>2.3858000000000001</v>
      </c>
      <c r="K13" s="66">
        <f t="shared" si="3"/>
        <v>24</v>
      </c>
      <c r="L13" s="65">
        <f>VLOOKUP($A13,'Return Data'!$B$7:$R$2843,9,0)</f>
        <v>3.1271</v>
      </c>
      <c r="M13" s="66">
        <f t="shared" si="4"/>
        <v>22</v>
      </c>
      <c r="N13" s="65">
        <f>VLOOKUP($A13,'Return Data'!$B$7:$R$2843,10,0)</f>
        <v>4.7526999999999999</v>
      </c>
      <c r="O13" s="66">
        <f t="shared" si="5"/>
        <v>18</v>
      </c>
      <c r="P13" s="65">
        <f>VLOOKUP($A13,'Return Data'!$B$7:$R$2843,11,0)</f>
        <v>3.7627000000000002</v>
      </c>
      <c r="Q13" s="66">
        <f t="shared" si="6"/>
        <v>20</v>
      </c>
      <c r="R13" s="65">
        <f>VLOOKUP($A13,'Return Data'!$B$7:$R$2843,12,0)</f>
        <v>4.3464</v>
      </c>
      <c r="S13" s="66">
        <f t="shared" si="7"/>
        <v>20</v>
      </c>
      <c r="T13" s="65">
        <f>VLOOKUP($A13,'Return Data'!$B$7:$R$2843,13,0)</f>
        <v>4.5914000000000001</v>
      </c>
      <c r="U13" s="66">
        <f t="shared" si="8"/>
        <v>22</v>
      </c>
      <c r="V13" s="65">
        <f>VLOOKUP($A13,'Return Data'!$B$7:$R$2843,17,0)</f>
        <v>7.7721999999999998</v>
      </c>
      <c r="W13" s="66">
        <f t="shared" si="9"/>
        <v>3</v>
      </c>
      <c r="X13" s="65">
        <f>VLOOKUP($A13,'Return Data'!$B$7:$R$2843,14,0)</f>
        <v>7.3627000000000002</v>
      </c>
      <c r="Y13" s="66">
        <f t="shared" si="10"/>
        <v>10</v>
      </c>
      <c r="Z13" s="65">
        <f>VLOOKUP($A13,'Return Data'!$B$7:$R$2843,16,0)</f>
        <v>7.7286999999999999</v>
      </c>
      <c r="AA13" s="67">
        <f t="shared" si="11"/>
        <v>14</v>
      </c>
    </row>
    <row r="14" spans="1:27" x14ac:dyDescent="0.3">
      <c r="A14" s="63" t="s">
        <v>1935</v>
      </c>
      <c r="B14" s="64">
        <f>VLOOKUP($A14,'Return Data'!$B$7:$R$2843,3,0)</f>
        <v>44368</v>
      </c>
      <c r="C14" s="65">
        <f>VLOOKUP($A14,'Return Data'!$B$7:$R$2843,4,0)</f>
        <v>24.386199999999999</v>
      </c>
      <c r="D14" s="65">
        <f>VLOOKUP($A14,'Return Data'!$B$7:$R$2843,5,0)</f>
        <v>58.352400000000003</v>
      </c>
      <c r="E14" s="66">
        <f t="shared" si="0"/>
        <v>1</v>
      </c>
      <c r="F14" s="65">
        <f>VLOOKUP($A14,'Return Data'!$B$7:$R$2843,6,0)</f>
        <v>58.352400000000003</v>
      </c>
      <c r="G14" s="66">
        <f t="shared" si="1"/>
        <v>1</v>
      </c>
      <c r="H14" s="65">
        <f>VLOOKUP($A14,'Return Data'!$B$7:$R$2843,7,0)</f>
        <v>26.1526</v>
      </c>
      <c r="I14" s="66">
        <f t="shared" si="2"/>
        <v>1</v>
      </c>
      <c r="J14" s="65">
        <f>VLOOKUP($A14,'Return Data'!$B$7:$R$2843,8,0)</f>
        <v>19.159199999999998</v>
      </c>
      <c r="K14" s="66">
        <f t="shared" si="3"/>
        <v>1</v>
      </c>
      <c r="L14" s="65">
        <f>VLOOKUP($A14,'Return Data'!$B$7:$R$2843,9,0)</f>
        <v>16.439499999999999</v>
      </c>
      <c r="M14" s="66">
        <f t="shared" si="4"/>
        <v>1</v>
      </c>
      <c r="N14" s="65">
        <f>VLOOKUP($A14,'Return Data'!$B$7:$R$2843,10,0)</f>
        <v>10.9293</v>
      </c>
      <c r="O14" s="66">
        <f t="shared" si="5"/>
        <v>1</v>
      </c>
      <c r="P14" s="65">
        <f>VLOOKUP($A14,'Return Data'!$B$7:$R$2843,11,0)</f>
        <v>10.8124</v>
      </c>
      <c r="Q14" s="66">
        <f t="shared" si="6"/>
        <v>1</v>
      </c>
      <c r="R14" s="65">
        <f>VLOOKUP($A14,'Return Data'!$B$7:$R$2843,12,0)</f>
        <v>13.3817</v>
      </c>
      <c r="S14" s="66">
        <f t="shared" si="7"/>
        <v>1</v>
      </c>
      <c r="T14" s="65">
        <f>VLOOKUP($A14,'Return Data'!$B$7:$R$2843,13,0)</f>
        <v>13.518700000000001</v>
      </c>
      <c r="U14" s="66">
        <f t="shared" si="8"/>
        <v>3</v>
      </c>
      <c r="V14" s="65">
        <f>VLOOKUP($A14,'Return Data'!$B$7:$R$2843,17,0)</f>
        <v>4.3821000000000003</v>
      </c>
      <c r="W14" s="66">
        <f t="shared" si="9"/>
        <v>23</v>
      </c>
      <c r="X14" s="65">
        <f>VLOOKUP($A14,'Return Data'!$B$7:$R$2843,14,0)</f>
        <v>5.8079999999999998</v>
      </c>
      <c r="Y14" s="66">
        <f t="shared" si="10"/>
        <v>17</v>
      </c>
      <c r="Z14" s="65">
        <f>VLOOKUP($A14,'Return Data'!$B$7:$R$2843,16,0)</f>
        <v>8.2698</v>
      </c>
      <c r="AA14" s="67">
        <f t="shared" si="11"/>
        <v>5</v>
      </c>
    </row>
    <row r="15" spans="1:27" x14ac:dyDescent="0.3">
      <c r="A15" s="63" t="s">
        <v>1033</v>
      </c>
      <c r="B15" s="64">
        <f>VLOOKUP($A15,'Return Data'!$B$7:$R$2843,3,0)</f>
        <v>44368</v>
      </c>
      <c r="C15" s="65">
        <f>VLOOKUP($A15,'Return Data'!$B$7:$R$2843,4,0)</f>
        <v>48.188200000000002</v>
      </c>
      <c r="D15" s="65">
        <f>VLOOKUP($A15,'Return Data'!$B$7:$R$2843,5,0)</f>
        <v>6.7450000000000001</v>
      </c>
      <c r="E15" s="66">
        <f t="shared" si="0"/>
        <v>2</v>
      </c>
      <c r="F15" s="65">
        <f>VLOOKUP($A15,'Return Data'!$B$7:$R$2843,6,0)</f>
        <v>6.7450000000000001</v>
      </c>
      <c r="G15" s="66">
        <f t="shared" si="1"/>
        <v>2</v>
      </c>
      <c r="H15" s="65">
        <f>VLOOKUP($A15,'Return Data'!$B$7:$R$2843,7,0)</f>
        <v>3.9308999999999998</v>
      </c>
      <c r="I15" s="66">
        <f t="shared" si="2"/>
        <v>2</v>
      </c>
      <c r="J15" s="65">
        <f>VLOOKUP($A15,'Return Data'!$B$7:$R$2843,8,0)</f>
        <v>5.7855999999999996</v>
      </c>
      <c r="K15" s="66">
        <f t="shared" si="3"/>
        <v>2</v>
      </c>
      <c r="L15" s="65">
        <f>VLOOKUP($A15,'Return Data'!$B$7:$R$2843,9,0)</f>
        <v>5.3680000000000003</v>
      </c>
      <c r="M15" s="66">
        <f t="shared" si="4"/>
        <v>2</v>
      </c>
      <c r="N15" s="65">
        <f>VLOOKUP($A15,'Return Data'!$B$7:$R$2843,10,0)</f>
        <v>6.1706000000000003</v>
      </c>
      <c r="O15" s="66">
        <f t="shared" si="5"/>
        <v>3</v>
      </c>
      <c r="P15" s="65">
        <f>VLOOKUP($A15,'Return Data'!$B$7:$R$2843,11,0)</f>
        <v>4.5381</v>
      </c>
      <c r="Q15" s="66">
        <f t="shared" si="6"/>
        <v>5</v>
      </c>
      <c r="R15" s="65">
        <f>VLOOKUP($A15,'Return Data'!$B$7:$R$2843,12,0)</f>
        <v>5.8231999999999999</v>
      </c>
      <c r="S15" s="66">
        <f t="shared" si="7"/>
        <v>3</v>
      </c>
      <c r="T15" s="65">
        <f>VLOOKUP($A15,'Return Data'!$B$7:$R$2843,13,0)</f>
        <v>6.6228999999999996</v>
      </c>
      <c r="U15" s="66">
        <f t="shared" si="8"/>
        <v>7</v>
      </c>
      <c r="V15" s="65">
        <f>VLOOKUP($A15,'Return Data'!$B$7:$R$2843,17,0)</f>
        <v>7.5983000000000001</v>
      </c>
      <c r="W15" s="66">
        <f t="shared" si="9"/>
        <v>7</v>
      </c>
      <c r="X15" s="65">
        <f>VLOOKUP($A15,'Return Data'!$B$7:$R$2843,14,0)</f>
        <v>7.8860000000000001</v>
      </c>
      <c r="Y15" s="66">
        <f t="shared" si="10"/>
        <v>3</v>
      </c>
      <c r="Z15" s="65">
        <f>VLOOKUP($A15,'Return Data'!$B$7:$R$2843,16,0)</f>
        <v>8.23</v>
      </c>
      <c r="AA15" s="67">
        <f t="shared" si="11"/>
        <v>6</v>
      </c>
    </row>
    <row r="16" spans="1:27" x14ac:dyDescent="0.3">
      <c r="A16" s="63" t="s">
        <v>1035</v>
      </c>
      <c r="B16" s="64">
        <f>VLOOKUP($A16,'Return Data'!$B$7:$R$2843,3,0)</f>
        <v>44368</v>
      </c>
      <c r="C16" s="65">
        <f>VLOOKUP($A16,'Return Data'!$B$7:$R$2843,4,0)</f>
        <v>17.387499999999999</v>
      </c>
      <c r="D16" s="65">
        <f>VLOOKUP($A16,'Return Data'!$B$7:$R$2843,5,0)</f>
        <v>4.55</v>
      </c>
      <c r="E16" s="66">
        <f t="shared" si="0"/>
        <v>13</v>
      </c>
      <c r="F16" s="65">
        <f>VLOOKUP($A16,'Return Data'!$B$7:$R$2843,6,0)</f>
        <v>4.55</v>
      </c>
      <c r="G16" s="66">
        <f t="shared" si="1"/>
        <v>13</v>
      </c>
      <c r="H16" s="65">
        <f>VLOOKUP($A16,'Return Data'!$B$7:$R$2843,7,0)</f>
        <v>-0.03</v>
      </c>
      <c r="I16" s="66">
        <f t="shared" si="2"/>
        <v>14</v>
      </c>
      <c r="J16" s="65">
        <f>VLOOKUP($A16,'Return Data'!$B$7:$R$2843,8,0)</f>
        <v>2.6116000000000001</v>
      </c>
      <c r="K16" s="66">
        <f t="shared" si="3"/>
        <v>20</v>
      </c>
      <c r="L16" s="65">
        <f>VLOOKUP($A16,'Return Data'!$B$7:$R$2843,9,0)</f>
        <v>3.2185000000000001</v>
      </c>
      <c r="M16" s="66">
        <f t="shared" si="4"/>
        <v>20</v>
      </c>
      <c r="N16" s="65">
        <f>VLOOKUP($A16,'Return Data'!$B$7:$R$2843,10,0)</f>
        <v>5.2900999999999998</v>
      </c>
      <c r="O16" s="66">
        <f t="shared" si="5"/>
        <v>9</v>
      </c>
      <c r="P16" s="65">
        <f>VLOOKUP($A16,'Return Data'!$B$7:$R$2843,11,0)</f>
        <v>3.9529999999999998</v>
      </c>
      <c r="Q16" s="66">
        <f t="shared" si="6"/>
        <v>13</v>
      </c>
      <c r="R16" s="65">
        <f>VLOOKUP($A16,'Return Data'!$B$7:$R$2843,12,0)</f>
        <v>4.5373000000000001</v>
      </c>
      <c r="S16" s="66">
        <f t="shared" si="7"/>
        <v>15</v>
      </c>
      <c r="T16" s="65">
        <f>VLOOKUP($A16,'Return Data'!$B$7:$R$2843,13,0)</f>
        <v>13.1023</v>
      </c>
      <c r="U16" s="66">
        <f t="shared" si="8"/>
        <v>4</v>
      </c>
      <c r="V16" s="65">
        <f>VLOOKUP($A16,'Return Data'!$B$7:$R$2843,17,0)</f>
        <v>5.0704000000000002</v>
      </c>
      <c r="W16" s="66">
        <f t="shared" si="9"/>
        <v>22</v>
      </c>
      <c r="X16" s="65">
        <f>VLOOKUP($A16,'Return Data'!$B$7:$R$2843,14,0)</f>
        <v>2.7343000000000002</v>
      </c>
      <c r="Y16" s="66">
        <f t="shared" si="10"/>
        <v>22</v>
      </c>
      <c r="Z16" s="65">
        <f>VLOOKUP($A16,'Return Data'!$B$7:$R$2843,16,0)</f>
        <v>6.4543999999999997</v>
      </c>
      <c r="AA16" s="67">
        <f t="shared" si="11"/>
        <v>22</v>
      </c>
    </row>
    <row r="17" spans="1:27" x14ac:dyDescent="0.3">
      <c r="A17" s="63" t="s">
        <v>1037</v>
      </c>
      <c r="B17" s="64">
        <f>VLOOKUP($A17,'Return Data'!$B$7:$R$2843,3,0)</f>
        <v>44368</v>
      </c>
      <c r="C17" s="65">
        <f>VLOOKUP($A17,'Return Data'!$B$7:$R$2843,4,0)</f>
        <v>424.93549999999999</v>
      </c>
      <c r="D17" s="65">
        <f>VLOOKUP($A17,'Return Data'!$B$7:$R$2843,5,0)</f>
        <v>4.5140000000000002</v>
      </c>
      <c r="E17" s="66">
        <f t="shared" si="0"/>
        <v>14</v>
      </c>
      <c r="F17" s="65">
        <f>VLOOKUP($A17,'Return Data'!$B$7:$R$2843,6,0)</f>
        <v>4.5140000000000002</v>
      </c>
      <c r="G17" s="66">
        <f t="shared" si="1"/>
        <v>14</v>
      </c>
      <c r="H17" s="65">
        <f>VLOOKUP($A17,'Return Data'!$B$7:$R$2843,7,0)</f>
        <v>2.1606000000000001</v>
      </c>
      <c r="I17" s="66">
        <f t="shared" si="2"/>
        <v>3</v>
      </c>
      <c r="J17" s="65">
        <f>VLOOKUP($A17,'Return Data'!$B$7:$R$2843,8,0)</f>
        <v>4.1917</v>
      </c>
      <c r="K17" s="66">
        <f t="shared" si="3"/>
        <v>3</v>
      </c>
      <c r="L17" s="65">
        <f>VLOOKUP($A17,'Return Data'!$B$7:$R$2843,9,0)</f>
        <v>5.0540000000000003</v>
      </c>
      <c r="M17" s="66">
        <f t="shared" si="4"/>
        <v>4</v>
      </c>
      <c r="N17" s="65">
        <f>VLOOKUP($A17,'Return Data'!$B$7:$R$2843,10,0)</f>
        <v>5.8292999999999999</v>
      </c>
      <c r="O17" s="66">
        <f t="shared" si="5"/>
        <v>7</v>
      </c>
      <c r="P17" s="65">
        <f>VLOOKUP($A17,'Return Data'!$B$7:$R$2843,11,0)</f>
        <v>3.8170999999999999</v>
      </c>
      <c r="Q17" s="66">
        <f t="shared" si="6"/>
        <v>18</v>
      </c>
      <c r="R17" s="65">
        <f>VLOOKUP($A17,'Return Data'!$B$7:$R$2843,12,0)</f>
        <v>5.3464</v>
      </c>
      <c r="S17" s="66">
        <f t="shared" si="7"/>
        <v>5</v>
      </c>
      <c r="T17" s="65">
        <f>VLOOKUP($A17,'Return Data'!$B$7:$R$2843,13,0)</f>
        <v>6.1688999999999998</v>
      </c>
      <c r="U17" s="66">
        <f t="shared" si="8"/>
        <v>10</v>
      </c>
      <c r="V17" s="65">
        <f>VLOOKUP($A17,'Return Data'!$B$7:$R$2843,17,0)</f>
        <v>7.4710999999999999</v>
      </c>
      <c r="W17" s="66">
        <f t="shared" si="9"/>
        <v>8</v>
      </c>
      <c r="X17" s="65">
        <f>VLOOKUP($A17,'Return Data'!$B$7:$R$2843,14,0)</f>
        <v>7.8254000000000001</v>
      </c>
      <c r="Y17" s="66">
        <f t="shared" si="10"/>
        <v>4</v>
      </c>
      <c r="Z17" s="65">
        <f>VLOOKUP($A17,'Return Data'!$B$7:$R$2843,16,0)</f>
        <v>8.4025999999999996</v>
      </c>
      <c r="AA17" s="67">
        <f t="shared" si="11"/>
        <v>3</v>
      </c>
    </row>
    <row r="18" spans="1:27" x14ac:dyDescent="0.3">
      <c r="A18" s="63" t="s">
        <v>1038</v>
      </c>
      <c r="B18" s="64">
        <f>VLOOKUP($A18,'Return Data'!$B$7:$R$2843,3,0)</f>
        <v>44368</v>
      </c>
      <c r="C18" s="65">
        <f>VLOOKUP($A18,'Return Data'!$B$7:$R$2843,4,0)</f>
        <v>30.945599999999999</v>
      </c>
      <c r="D18" s="65">
        <f>VLOOKUP($A18,'Return Data'!$B$7:$R$2843,5,0)</f>
        <v>4.2083000000000004</v>
      </c>
      <c r="E18" s="66">
        <f t="shared" si="0"/>
        <v>18</v>
      </c>
      <c r="F18" s="65">
        <f>VLOOKUP($A18,'Return Data'!$B$7:$R$2843,6,0)</f>
        <v>4.2083000000000004</v>
      </c>
      <c r="G18" s="66">
        <f t="shared" si="1"/>
        <v>18</v>
      </c>
      <c r="H18" s="65">
        <f>VLOOKUP($A18,'Return Data'!$B$7:$R$2843,7,0)</f>
        <v>-1.2970999999999999</v>
      </c>
      <c r="I18" s="66">
        <f t="shared" si="2"/>
        <v>24</v>
      </c>
      <c r="J18" s="65">
        <f>VLOOKUP($A18,'Return Data'!$B$7:$R$2843,8,0)</f>
        <v>2.5299</v>
      </c>
      <c r="K18" s="66">
        <f t="shared" si="3"/>
        <v>23</v>
      </c>
      <c r="L18" s="65">
        <f>VLOOKUP($A18,'Return Data'!$B$7:$R$2843,9,0)</f>
        <v>3.2429999999999999</v>
      </c>
      <c r="M18" s="66">
        <f t="shared" si="4"/>
        <v>17</v>
      </c>
      <c r="N18" s="65">
        <f>VLOOKUP($A18,'Return Data'!$B$7:$R$2843,10,0)</f>
        <v>4.8532000000000002</v>
      </c>
      <c r="O18" s="66">
        <f t="shared" si="5"/>
        <v>16</v>
      </c>
      <c r="P18" s="65">
        <f>VLOOKUP($A18,'Return Data'!$B$7:$R$2843,11,0)</f>
        <v>3.7612999999999999</v>
      </c>
      <c r="Q18" s="66">
        <f t="shared" si="6"/>
        <v>21</v>
      </c>
      <c r="R18" s="65">
        <f>VLOOKUP($A18,'Return Data'!$B$7:$R$2843,12,0)</f>
        <v>4.2619999999999996</v>
      </c>
      <c r="S18" s="66">
        <f t="shared" si="7"/>
        <v>21</v>
      </c>
      <c r="T18" s="65">
        <f>VLOOKUP($A18,'Return Data'!$B$7:$R$2843,13,0)</f>
        <v>4.6723999999999997</v>
      </c>
      <c r="U18" s="66">
        <f t="shared" si="8"/>
        <v>21</v>
      </c>
      <c r="V18" s="65">
        <f>VLOOKUP($A18,'Return Data'!$B$7:$R$2843,17,0)</f>
        <v>6.6242999999999999</v>
      </c>
      <c r="W18" s="66">
        <f t="shared" si="9"/>
        <v>17</v>
      </c>
      <c r="X18" s="65">
        <f>VLOOKUP($A18,'Return Data'!$B$7:$R$2843,14,0)</f>
        <v>7.2573999999999996</v>
      </c>
      <c r="Y18" s="66">
        <f t="shared" si="10"/>
        <v>12</v>
      </c>
      <c r="Z18" s="65">
        <f>VLOOKUP($A18,'Return Data'!$B$7:$R$2843,16,0)</f>
        <v>8.1265000000000001</v>
      </c>
      <c r="AA18" s="67">
        <f t="shared" si="11"/>
        <v>10</v>
      </c>
    </row>
    <row r="19" spans="1:27" x14ac:dyDescent="0.3">
      <c r="A19" s="63" t="s">
        <v>1041</v>
      </c>
      <c r="B19" s="64">
        <f>VLOOKUP($A19,'Return Data'!$B$7:$R$2843,3,0)</f>
        <v>44368</v>
      </c>
      <c r="C19" s="65">
        <f>VLOOKUP($A19,'Return Data'!$B$7:$R$2843,4,0)</f>
        <v>3081.4524999999999</v>
      </c>
      <c r="D19" s="65">
        <f>VLOOKUP($A19,'Return Data'!$B$7:$R$2843,5,0)</f>
        <v>4.8212999999999999</v>
      </c>
      <c r="E19" s="66">
        <f t="shared" si="0"/>
        <v>10</v>
      </c>
      <c r="F19" s="65">
        <f>VLOOKUP($A19,'Return Data'!$B$7:$R$2843,6,0)</f>
        <v>4.8212999999999999</v>
      </c>
      <c r="G19" s="66">
        <f t="shared" si="1"/>
        <v>10</v>
      </c>
      <c r="H19" s="65">
        <f>VLOOKUP($A19,'Return Data'!$B$7:$R$2843,7,0)</f>
        <v>-1.0082</v>
      </c>
      <c r="I19" s="66">
        <f t="shared" si="2"/>
        <v>22</v>
      </c>
      <c r="J19" s="65">
        <f>VLOOKUP($A19,'Return Data'!$B$7:$R$2843,8,0)</f>
        <v>2.6111</v>
      </c>
      <c r="K19" s="66">
        <f t="shared" si="3"/>
        <v>21</v>
      </c>
      <c r="L19" s="65">
        <f>VLOOKUP($A19,'Return Data'!$B$7:$R$2843,9,0)</f>
        <v>3.2355</v>
      </c>
      <c r="M19" s="66">
        <f t="shared" si="4"/>
        <v>19</v>
      </c>
      <c r="N19" s="65">
        <f>VLOOKUP($A19,'Return Data'!$B$7:$R$2843,10,0)</f>
        <v>5.0331000000000001</v>
      </c>
      <c r="O19" s="66">
        <f t="shared" si="5"/>
        <v>15</v>
      </c>
      <c r="P19" s="65">
        <f>VLOOKUP($A19,'Return Data'!$B$7:$R$2843,11,0)</f>
        <v>3.9093</v>
      </c>
      <c r="Q19" s="66">
        <f t="shared" si="6"/>
        <v>15</v>
      </c>
      <c r="R19" s="65">
        <f>VLOOKUP($A19,'Return Data'!$B$7:$R$2843,12,0)</f>
        <v>4.4762000000000004</v>
      </c>
      <c r="S19" s="66">
        <f t="shared" si="7"/>
        <v>16</v>
      </c>
      <c r="T19" s="65">
        <f>VLOOKUP($A19,'Return Data'!$B$7:$R$2843,13,0)</f>
        <v>4.9032</v>
      </c>
      <c r="U19" s="66">
        <f t="shared" si="8"/>
        <v>18</v>
      </c>
      <c r="V19" s="65">
        <f>VLOOKUP($A19,'Return Data'!$B$7:$R$2843,17,0)</f>
        <v>6.9627999999999997</v>
      </c>
      <c r="W19" s="66">
        <f t="shared" si="9"/>
        <v>11</v>
      </c>
      <c r="X19" s="65">
        <f>VLOOKUP($A19,'Return Data'!$B$7:$R$2843,14,0)</f>
        <v>7.5838000000000001</v>
      </c>
      <c r="Y19" s="66">
        <f t="shared" si="10"/>
        <v>6</v>
      </c>
      <c r="Z19" s="65">
        <f>VLOOKUP($A19,'Return Data'!$B$7:$R$2843,16,0)</f>
        <v>8.1277000000000008</v>
      </c>
      <c r="AA19" s="67">
        <f t="shared" si="11"/>
        <v>9</v>
      </c>
    </row>
    <row r="20" spans="1:27" x14ac:dyDescent="0.3">
      <c r="A20" s="63" t="s">
        <v>1043</v>
      </c>
      <c r="B20" s="64">
        <f>VLOOKUP($A20,'Return Data'!$B$7:$R$2843,3,0)</f>
        <v>44368</v>
      </c>
      <c r="C20" s="65">
        <f>VLOOKUP($A20,'Return Data'!$B$7:$R$2843,4,0)</f>
        <v>29.712</v>
      </c>
      <c r="D20" s="65">
        <f>VLOOKUP($A20,'Return Data'!$B$7:$R$2843,5,0)</f>
        <v>3.6865000000000001</v>
      </c>
      <c r="E20" s="66">
        <f t="shared" si="0"/>
        <v>20</v>
      </c>
      <c r="F20" s="65">
        <f>VLOOKUP($A20,'Return Data'!$B$7:$R$2843,6,0)</f>
        <v>3.6865000000000001</v>
      </c>
      <c r="G20" s="66">
        <f t="shared" si="1"/>
        <v>20</v>
      </c>
      <c r="H20" s="65">
        <f>VLOOKUP($A20,'Return Data'!$B$7:$R$2843,7,0)</f>
        <v>-1.0001</v>
      </c>
      <c r="I20" s="66">
        <f t="shared" si="2"/>
        <v>21</v>
      </c>
      <c r="J20" s="65">
        <f>VLOOKUP($A20,'Return Data'!$B$7:$R$2843,8,0)</f>
        <v>2.3536999999999999</v>
      </c>
      <c r="K20" s="66">
        <f t="shared" si="3"/>
        <v>25</v>
      </c>
      <c r="L20" s="65">
        <f>VLOOKUP($A20,'Return Data'!$B$7:$R$2843,9,0)</f>
        <v>2.8003999999999998</v>
      </c>
      <c r="M20" s="66">
        <f t="shared" si="4"/>
        <v>25</v>
      </c>
      <c r="N20" s="65">
        <f>VLOOKUP($A20,'Return Data'!$B$7:$R$2843,10,0)</f>
        <v>4.0860000000000003</v>
      </c>
      <c r="O20" s="66">
        <f t="shared" si="5"/>
        <v>24</v>
      </c>
      <c r="P20" s="65">
        <f>VLOOKUP($A20,'Return Data'!$B$7:$R$2843,11,0)</f>
        <v>3.2372999999999998</v>
      </c>
      <c r="Q20" s="66">
        <f t="shared" si="6"/>
        <v>25</v>
      </c>
      <c r="R20" s="65">
        <f>VLOOKUP($A20,'Return Data'!$B$7:$R$2843,12,0)</f>
        <v>3.7004000000000001</v>
      </c>
      <c r="S20" s="66">
        <f t="shared" si="7"/>
        <v>25</v>
      </c>
      <c r="T20" s="65">
        <f>VLOOKUP($A20,'Return Data'!$B$7:$R$2843,13,0)</f>
        <v>24.57</v>
      </c>
      <c r="U20" s="66">
        <f t="shared" si="8"/>
        <v>2</v>
      </c>
      <c r="V20" s="65">
        <f>VLOOKUP($A20,'Return Data'!$B$7:$R$2843,17,0)</f>
        <v>10.798500000000001</v>
      </c>
      <c r="W20" s="66">
        <f t="shared" si="9"/>
        <v>1</v>
      </c>
      <c r="X20" s="65">
        <f>VLOOKUP($A20,'Return Data'!$B$7:$R$2843,14,0)</f>
        <v>5.6528</v>
      </c>
      <c r="Y20" s="66">
        <f t="shared" si="10"/>
        <v>18</v>
      </c>
      <c r="Z20" s="65">
        <f>VLOOKUP($A20,'Return Data'!$B$7:$R$2843,16,0)</f>
        <v>7.3545999999999996</v>
      </c>
      <c r="AA20" s="67">
        <f t="shared" si="11"/>
        <v>18</v>
      </c>
    </row>
    <row r="21" spans="1:27" x14ac:dyDescent="0.3">
      <c r="A21" s="63" t="s">
        <v>1045</v>
      </c>
      <c r="B21" s="64">
        <f>VLOOKUP($A21,'Return Data'!$B$7:$R$2843,3,0)</f>
        <v>44368</v>
      </c>
      <c r="C21" s="65">
        <f>VLOOKUP($A21,'Return Data'!$B$7:$R$2843,4,0)</f>
        <v>2807.4785000000002</v>
      </c>
      <c r="D21" s="65">
        <f>VLOOKUP($A21,'Return Data'!$B$7:$R$2843,5,0)</f>
        <v>5.8293999999999997</v>
      </c>
      <c r="E21" s="66">
        <f t="shared" si="0"/>
        <v>4</v>
      </c>
      <c r="F21" s="65">
        <f>VLOOKUP($A21,'Return Data'!$B$7:$R$2843,6,0)</f>
        <v>5.8293999999999997</v>
      </c>
      <c r="G21" s="66">
        <f t="shared" si="1"/>
        <v>4</v>
      </c>
      <c r="H21" s="65">
        <f>VLOOKUP($A21,'Return Data'!$B$7:$R$2843,7,0)</f>
        <v>0.90280000000000005</v>
      </c>
      <c r="I21" s="66">
        <f t="shared" si="2"/>
        <v>4</v>
      </c>
      <c r="J21" s="65">
        <f>VLOOKUP($A21,'Return Data'!$B$7:$R$2843,8,0)</f>
        <v>2.7000999999999999</v>
      </c>
      <c r="K21" s="66">
        <f t="shared" si="3"/>
        <v>18</v>
      </c>
      <c r="L21" s="65">
        <f>VLOOKUP($A21,'Return Data'!$B$7:$R$2843,9,0)</f>
        <v>4.6653000000000002</v>
      </c>
      <c r="M21" s="66">
        <f t="shared" si="4"/>
        <v>6</v>
      </c>
      <c r="N21" s="65">
        <f>VLOOKUP($A21,'Return Data'!$B$7:$R$2843,10,0)</f>
        <v>6.0315000000000003</v>
      </c>
      <c r="O21" s="66">
        <f t="shared" si="5"/>
        <v>5</v>
      </c>
      <c r="P21" s="65">
        <f>VLOOKUP($A21,'Return Data'!$B$7:$R$2843,11,0)</f>
        <v>4.2237999999999998</v>
      </c>
      <c r="Q21" s="66">
        <f t="shared" si="6"/>
        <v>9</v>
      </c>
      <c r="R21" s="65">
        <f>VLOOKUP($A21,'Return Data'!$B$7:$R$2843,12,0)</f>
        <v>5.1783999999999999</v>
      </c>
      <c r="S21" s="66">
        <f t="shared" si="7"/>
        <v>8</v>
      </c>
      <c r="T21" s="65">
        <f>VLOOKUP($A21,'Return Data'!$B$7:$R$2843,13,0)</f>
        <v>5.9832000000000001</v>
      </c>
      <c r="U21" s="66">
        <f t="shared" si="8"/>
        <v>12</v>
      </c>
      <c r="V21" s="65">
        <f>VLOOKUP($A21,'Return Data'!$B$7:$R$2843,17,0)</f>
        <v>7.9165000000000001</v>
      </c>
      <c r="W21" s="66">
        <f t="shared" si="9"/>
        <v>2</v>
      </c>
      <c r="X21" s="65">
        <f>VLOOKUP($A21,'Return Data'!$B$7:$R$2843,14,0)</f>
        <v>8.1117000000000008</v>
      </c>
      <c r="Y21" s="66">
        <f t="shared" si="10"/>
        <v>2</v>
      </c>
      <c r="Z21" s="65">
        <f>VLOOKUP($A21,'Return Data'!$B$7:$R$2843,16,0)</f>
        <v>8.6021999999999998</v>
      </c>
      <c r="AA21" s="67">
        <f t="shared" si="11"/>
        <v>2</v>
      </c>
    </row>
    <row r="22" spans="1:27" x14ac:dyDescent="0.3">
      <c r="A22" s="63" t="s">
        <v>1046</v>
      </c>
      <c r="B22" s="64">
        <f>VLOOKUP($A22,'Return Data'!$B$7:$R$2843,3,0)</f>
        <v>44368</v>
      </c>
      <c r="C22" s="65">
        <f>VLOOKUP($A22,'Return Data'!$B$7:$R$2843,4,0)</f>
        <v>23.115100000000002</v>
      </c>
      <c r="D22" s="65">
        <f>VLOOKUP($A22,'Return Data'!$B$7:$R$2843,5,0)</f>
        <v>5.0023999999999997</v>
      </c>
      <c r="E22" s="66">
        <f t="shared" si="0"/>
        <v>9</v>
      </c>
      <c r="F22" s="65">
        <f>VLOOKUP($A22,'Return Data'!$B$7:$R$2843,6,0)</f>
        <v>5.0023999999999997</v>
      </c>
      <c r="G22" s="66">
        <f t="shared" si="1"/>
        <v>9</v>
      </c>
      <c r="H22" s="65">
        <f>VLOOKUP($A22,'Return Data'!$B$7:$R$2843,7,0)</f>
        <v>-1.6011</v>
      </c>
      <c r="I22" s="66">
        <f t="shared" si="2"/>
        <v>26</v>
      </c>
      <c r="J22" s="65">
        <f>VLOOKUP($A22,'Return Data'!$B$7:$R$2843,8,0)</f>
        <v>2.7437</v>
      </c>
      <c r="K22" s="66">
        <f t="shared" si="3"/>
        <v>15</v>
      </c>
      <c r="L22" s="65">
        <f>VLOOKUP($A22,'Return Data'!$B$7:$R$2843,9,0)</f>
        <v>3.4329999999999998</v>
      </c>
      <c r="M22" s="66">
        <f t="shared" si="4"/>
        <v>13</v>
      </c>
      <c r="N22" s="65">
        <f>VLOOKUP($A22,'Return Data'!$B$7:$R$2843,10,0)</f>
        <v>5.1351000000000004</v>
      </c>
      <c r="O22" s="66">
        <f t="shared" si="5"/>
        <v>12</v>
      </c>
      <c r="P22" s="65">
        <f>VLOOKUP($A22,'Return Data'!$B$7:$R$2843,11,0)</f>
        <v>4.1642000000000001</v>
      </c>
      <c r="Q22" s="66">
        <f t="shared" si="6"/>
        <v>10</v>
      </c>
      <c r="R22" s="65">
        <f>VLOOKUP($A22,'Return Data'!$B$7:$R$2843,12,0)</f>
        <v>4.9690000000000003</v>
      </c>
      <c r="S22" s="66">
        <f t="shared" si="7"/>
        <v>11</v>
      </c>
      <c r="T22" s="65">
        <f>VLOOKUP($A22,'Return Data'!$B$7:$R$2843,13,0)</f>
        <v>7.5308999999999999</v>
      </c>
      <c r="U22" s="66">
        <f t="shared" si="8"/>
        <v>6</v>
      </c>
      <c r="V22" s="65">
        <f>VLOOKUP($A22,'Return Data'!$B$7:$R$2843,17,0)</f>
        <v>6.7267999999999999</v>
      </c>
      <c r="W22" s="66">
        <f t="shared" si="9"/>
        <v>15</v>
      </c>
      <c r="X22" s="65">
        <f>VLOOKUP($A22,'Return Data'!$B$7:$R$2843,14,0)</f>
        <v>6.4333999999999998</v>
      </c>
      <c r="Y22" s="66">
        <f t="shared" si="10"/>
        <v>15</v>
      </c>
      <c r="Z22" s="65">
        <f>VLOOKUP($A22,'Return Data'!$B$7:$R$2843,16,0)</f>
        <v>8.0780999999999992</v>
      </c>
      <c r="AA22" s="67">
        <f t="shared" si="11"/>
        <v>11</v>
      </c>
    </row>
    <row r="23" spans="1:27" x14ac:dyDescent="0.3">
      <c r="A23" s="63" t="s">
        <v>1049</v>
      </c>
      <c r="B23" s="64">
        <f>VLOOKUP($A23,'Return Data'!$B$7:$R$2843,3,0)</f>
        <v>44368</v>
      </c>
      <c r="C23" s="65">
        <f>VLOOKUP($A23,'Return Data'!$B$7:$R$2843,4,0)</f>
        <v>33.431899999999999</v>
      </c>
      <c r="D23" s="65">
        <f>VLOOKUP($A23,'Return Data'!$B$7:$R$2843,5,0)</f>
        <v>5.0606</v>
      </c>
      <c r="E23" s="66">
        <f t="shared" si="0"/>
        <v>8</v>
      </c>
      <c r="F23" s="65">
        <f>VLOOKUP($A23,'Return Data'!$B$7:$R$2843,6,0)</f>
        <v>5.0606</v>
      </c>
      <c r="G23" s="66">
        <f t="shared" si="1"/>
        <v>8</v>
      </c>
      <c r="H23" s="65">
        <f>VLOOKUP($A23,'Return Data'!$B$7:$R$2843,7,0)</f>
        <v>9.3600000000000003E-2</v>
      </c>
      <c r="I23" s="66">
        <f t="shared" si="2"/>
        <v>11</v>
      </c>
      <c r="J23" s="65">
        <f>VLOOKUP($A23,'Return Data'!$B$7:$R$2843,8,0)</f>
        <v>2.9355000000000002</v>
      </c>
      <c r="K23" s="66">
        <f t="shared" si="3"/>
        <v>12</v>
      </c>
      <c r="L23" s="65">
        <f>VLOOKUP($A23,'Return Data'!$B$7:$R$2843,9,0)</f>
        <v>3.3304999999999998</v>
      </c>
      <c r="M23" s="66">
        <f t="shared" si="4"/>
        <v>14</v>
      </c>
      <c r="N23" s="65">
        <f>VLOOKUP($A23,'Return Data'!$B$7:$R$2843,10,0)</f>
        <v>4.5949999999999998</v>
      </c>
      <c r="O23" s="66">
        <f t="shared" si="5"/>
        <v>20</v>
      </c>
      <c r="P23" s="65">
        <f>VLOOKUP($A23,'Return Data'!$B$7:$R$2843,11,0)</f>
        <v>4.8657000000000004</v>
      </c>
      <c r="Q23" s="66">
        <f t="shared" si="6"/>
        <v>4</v>
      </c>
      <c r="R23" s="65">
        <f>VLOOKUP($A23,'Return Data'!$B$7:$R$2843,12,0)</f>
        <v>5.0744999999999996</v>
      </c>
      <c r="S23" s="66">
        <f t="shared" si="7"/>
        <v>9</v>
      </c>
      <c r="T23" s="65">
        <f>VLOOKUP($A23,'Return Data'!$B$7:$R$2843,13,0)</f>
        <v>6.2626999999999997</v>
      </c>
      <c r="U23" s="66">
        <f t="shared" si="8"/>
        <v>9</v>
      </c>
      <c r="V23" s="65">
        <f>VLOOKUP($A23,'Return Data'!$B$7:$R$2843,17,0)</f>
        <v>7.1058000000000003</v>
      </c>
      <c r="W23" s="66">
        <f t="shared" si="9"/>
        <v>9</v>
      </c>
      <c r="X23" s="65">
        <f>VLOOKUP($A23,'Return Data'!$B$7:$R$2843,14,0)</f>
        <v>6.0716000000000001</v>
      </c>
      <c r="Y23" s="66">
        <f t="shared" si="10"/>
        <v>16</v>
      </c>
      <c r="Z23" s="65">
        <f>VLOOKUP($A23,'Return Data'!$B$7:$R$2843,16,0)</f>
        <v>7.6612</v>
      </c>
      <c r="AA23" s="67">
        <f t="shared" si="11"/>
        <v>15</v>
      </c>
    </row>
    <row r="24" spans="1:27" x14ac:dyDescent="0.3">
      <c r="A24" s="63" t="s">
        <v>1050</v>
      </c>
      <c r="B24" s="64">
        <f>VLOOKUP($A24,'Return Data'!$B$7:$R$2843,3,0)</f>
        <v>44368</v>
      </c>
      <c r="C24" s="65">
        <f>VLOOKUP($A24,'Return Data'!$B$7:$R$2843,4,0)</f>
        <v>1357.8866</v>
      </c>
      <c r="D24" s="65">
        <f>VLOOKUP($A24,'Return Data'!$B$7:$R$2843,5,0)</f>
        <v>3.2202000000000002</v>
      </c>
      <c r="E24" s="66">
        <f t="shared" si="0"/>
        <v>23</v>
      </c>
      <c r="F24" s="65">
        <f>VLOOKUP($A24,'Return Data'!$B$7:$R$2843,6,0)</f>
        <v>3.2202000000000002</v>
      </c>
      <c r="G24" s="66">
        <f t="shared" si="1"/>
        <v>23</v>
      </c>
      <c r="H24" s="65">
        <f>VLOOKUP($A24,'Return Data'!$B$7:$R$2843,7,0)</f>
        <v>-0.32479999999999998</v>
      </c>
      <c r="I24" s="66">
        <f t="shared" si="2"/>
        <v>15</v>
      </c>
      <c r="J24" s="65">
        <f>VLOOKUP($A24,'Return Data'!$B$7:$R$2843,8,0)</f>
        <v>3.2873000000000001</v>
      </c>
      <c r="K24" s="66">
        <f t="shared" si="3"/>
        <v>8</v>
      </c>
      <c r="L24" s="65">
        <f>VLOOKUP($A24,'Return Data'!$B$7:$R$2843,9,0)</f>
        <v>3.7902</v>
      </c>
      <c r="M24" s="66">
        <f t="shared" si="4"/>
        <v>10</v>
      </c>
      <c r="N24" s="65">
        <f>VLOOKUP($A24,'Return Data'!$B$7:$R$2843,10,0)</f>
        <v>5.1372</v>
      </c>
      <c r="O24" s="66">
        <f t="shared" si="5"/>
        <v>11</v>
      </c>
      <c r="P24" s="65">
        <f>VLOOKUP($A24,'Return Data'!$B$7:$R$2843,11,0)</f>
        <v>4.0994000000000002</v>
      </c>
      <c r="Q24" s="66">
        <f t="shared" si="6"/>
        <v>12</v>
      </c>
      <c r="R24" s="65">
        <f>VLOOKUP($A24,'Return Data'!$B$7:$R$2843,12,0)</f>
        <v>4.6097999999999999</v>
      </c>
      <c r="S24" s="66">
        <f t="shared" si="7"/>
        <v>13</v>
      </c>
      <c r="T24" s="65">
        <f>VLOOKUP($A24,'Return Data'!$B$7:$R$2843,13,0)</f>
        <v>5.1100000000000003</v>
      </c>
      <c r="U24" s="66">
        <f t="shared" si="8"/>
        <v>17</v>
      </c>
      <c r="V24" s="65">
        <f>VLOOKUP($A24,'Return Data'!$B$7:$R$2843,17,0)</f>
        <v>6.7451999999999996</v>
      </c>
      <c r="W24" s="66">
        <f t="shared" si="9"/>
        <v>14</v>
      </c>
      <c r="X24" s="65">
        <f>VLOOKUP($A24,'Return Data'!$B$7:$R$2843,14,0)</f>
        <v>7.3796999999999997</v>
      </c>
      <c r="Y24" s="66">
        <f t="shared" si="10"/>
        <v>9</v>
      </c>
      <c r="Z24" s="65">
        <f>VLOOKUP($A24,'Return Data'!$B$7:$R$2843,16,0)</f>
        <v>7.2896000000000001</v>
      </c>
      <c r="AA24" s="67">
        <f t="shared" si="11"/>
        <v>19</v>
      </c>
    </row>
    <row r="25" spans="1:27" x14ac:dyDescent="0.3">
      <c r="A25" s="63" t="s">
        <v>1052</v>
      </c>
      <c r="B25" s="64">
        <f>VLOOKUP($A25,'Return Data'!$B$7:$R$2843,3,0)</f>
        <v>44368</v>
      </c>
      <c r="C25" s="65">
        <f>VLOOKUP($A25,'Return Data'!$B$7:$R$2843,4,0)</f>
        <v>1908.6947</v>
      </c>
      <c r="D25" s="65">
        <f>VLOOKUP($A25,'Return Data'!$B$7:$R$2843,5,0)</f>
        <v>4.6353</v>
      </c>
      <c r="E25" s="66">
        <f t="shared" si="0"/>
        <v>12</v>
      </c>
      <c r="F25" s="65">
        <f>VLOOKUP($A25,'Return Data'!$B$7:$R$2843,6,0)</f>
        <v>4.6353</v>
      </c>
      <c r="G25" s="66">
        <f t="shared" si="1"/>
        <v>12</v>
      </c>
      <c r="H25" s="65">
        <f>VLOOKUP($A25,'Return Data'!$B$7:$R$2843,7,0)</f>
        <v>-0.62629999999999997</v>
      </c>
      <c r="I25" s="66">
        <f t="shared" si="2"/>
        <v>17</v>
      </c>
      <c r="J25" s="65">
        <f>VLOOKUP($A25,'Return Data'!$B$7:$R$2843,8,0)</f>
        <v>2.5743999999999998</v>
      </c>
      <c r="K25" s="66">
        <f t="shared" si="3"/>
        <v>22</v>
      </c>
      <c r="L25" s="65">
        <f>VLOOKUP($A25,'Return Data'!$B$7:$R$2843,9,0)</f>
        <v>3.2385999999999999</v>
      </c>
      <c r="M25" s="66">
        <f t="shared" si="4"/>
        <v>18</v>
      </c>
      <c r="N25" s="65">
        <f>VLOOKUP($A25,'Return Data'!$B$7:$R$2843,10,0)</f>
        <v>4.8121</v>
      </c>
      <c r="O25" s="66">
        <f t="shared" si="5"/>
        <v>17</v>
      </c>
      <c r="P25" s="65">
        <f>VLOOKUP($A25,'Return Data'!$B$7:$R$2843,11,0)</f>
        <v>3.7595999999999998</v>
      </c>
      <c r="Q25" s="66">
        <f t="shared" si="6"/>
        <v>22</v>
      </c>
      <c r="R25" s="65">
        <f>VLOOKUP($A25,'Return Data'!$B$7:$R$2843,12,0)</f>
        <v>4.4240000000000004</v>
      </c>
      <c r="S25" s="66">
        <f t="shared" si="7"/>
        <v>17</v>
      </c>
      <c r="T25" s="65">
        <f>VLOOKUP($A25,'Return Data'!$B$7:$R$2843,13,0)</f>
        <v>5.4119000000000002</v>
      </c>
      <c r="U25" s="66">
        <f t="shared" si="8"/>
        <v>14</v>
      </c>
      <c r="V25" s="65">
        <f>VLOOKUP($A25,'Return Data'!$B$7:$R$2843,17,0)</f>
        <v>6.3337000000000003</v>
      </c>
      <c r="W25" s="66">
        <f t="shared" si="9"/>
        <v>18</v>
      </c>
      <c r="X25" s="65">
        <f>VLOOKUP($A25,'Return Data'!$B$7:$R$2843,14,0)</f>
        <v>6.5488999999999997</v>
      </c>
      <c r="Y25" s="66">
        <f t="shared" si="10"/>
        <v>14</v>
      </c>
      <c r="Z25" s="65">
        <f>VLOOKUP($A25,'Return Data'!$B$7:$R$2843,16,0)</f>
        <v>7.3708</v>
      </c>
      <c r="AA25" s="67">
        <f t="shared" si="11"/>
        <v>17</v>
      </c>
    </row>
    <row r="26" spans="1:27" x14ac:dyDescent="0.3">
      <c r="A26" s="63" t="s">
        <v>1055</v>
      </c>
      <c r="B26" s="64">
        <f>VLOOKUP($A26,'Return Data'!$B$7:$R$2843,3,0)</f>
        <v>44368</v>
      </c>
      <c r="C26" s="65">
        <f>VLOOKUP($A26,'Return Data'!$B$7:$R$2843,4,0)</f>
        <v>3059.5871999999999</v>
      </c>
      <c r="D26" s="65">
        <f>VLOOKUP($A26,'Return Data'!$B$7:$R$2843,5,0)</f>
        <v>5.7432999999999996</v>
      </c>
      <c r="E26" s="66">
        <f t="shared" si="0"/>
        <v>5</v>
      </c>
      <c r="F26" s="65">
        <f>VLOOKUP($A26,'Return Data'!$B$7:$R$2843,6,0)</f>
        <v>5.7432999999999996</v>
      </c>
      <c r="G26" s="66">
        <f t="shared" si="1"/>
        <v>5</v>
      </c>
      <c r="H26" s="65">
        <f>VLOOKUP($A26,'Return Data'!$B$7:$R$2843,7,0)</f>
        <v>-8.9999999999999993E-3</v>
      </c>
      <c r="I26" s="66">
        <f t="shared" si="2"/>
        <v>13</v>
      </c>
      <c r="J26" s="65">
        <f>VLOOKUP($A26,'Return Data'!$B$7:$R$2843,8,0)</f>
        <v>3.9346000000000001</v>
      </c>
      <c r="K26" s="66">
        <f t="shared" si="3"/>
        <v>5</v>
      </c>
      <c r="L26" s="65">
        <f>VLOOKUP($A26,'Return Data'!$B$7:$R$2843,9,0)</f>
        <v>5.0766</v>
      </c>
      <c r="M26" s="66">
        <f t="shared" si="4"/>
        <v>3</v>
      </c>
      <c r="N26" s="65">
        <f>VLOOKUP($A26,'Return Data'!$B$7:$R$2843,10,0)</f>
        <v>6.5799000000000003</v>
      </c>
      <c r="O26" s="66">
        <f t="shared" si="5"/>
        <v>2</v>
      </c>
      <c r="P26" s="65">
        <f>VLOOKUP($A26,'Return Data'!$B$7:$R$2843,11,0)</f>
        <v>5.1637000000000004</v>
      </c>
      <c r="Q26" s="66">
        <f t="shared" si="6"/>
        <v>3</v>
      </c>
      <c r="R26" s="65">
        <f>VLOOKUP($A26,'Return Data'!$B$7:$R$2843,12,0)</f>
        <v>5.8098999999999998</v>
      </c>
      <c r="S26" s="66">
        <f t="shared" si="7"/>
        <v>4</v>
      </c>
      <c r="T26" s="65">
        <f>VLOOKUP($A26,'Return Data'!$B$7:$R$2843,13,0)</f>
        <v>6.3498000000000001</v>
      </c>
      <c r="U26" s="66">
        <f t="shared" si="8"/>
        <v>8</v>
      </c>
      <c r="V26" s="65">
        <f>VLOOKUP($A26,'Return Data'!$B$7:$R$2843,17,0)</f>
        <v>7.7218</v>
      </c>
      <c r="W26" s="66">
        <f t="shared" si="9"/>
        <v>4</v>
      </c>
      <c r="X26" s="65">
        <f>VLOOKUP($A26,'Return Data'!$B$7:$R$2843,14,0)</f>
        <v>7.3956</v>
      </c>
      <c r="Y26" s="66">
        <f t="shared" si="10"/>
        <v>8</v>
      </c>
      <c r="Z26" s="65">
        <f>VLOOKUP($A26,'Return Data'!$B$7:$R$2843,16,0)</f>
        <v>8.1887000000000008</v>
      </c>
      <c r="AA26" s="67">
        <f t="shared" si="11"/>
        <v>8</v>
      </c>
    </row>
    <row r="27" spans="1:27" x14ac:dyDescent="0.3">
      <c r="A27" s="63" t="s">
        <v>1057</v>
      </c>
      <c r="B27" s="64">
        <f>VLOOKUP($A27,'Return Data'!$B$7:$R$2843,3,0)</f>
        <v>44368</v>
      </c>
      <c r="C27" s="65">
        <f>VLOOKUP($A27,'Return Data'!$B$7:$R$2843,4,0)</f>
        <v>24.7928</v>
      </c>
      <c r="D27" s="65">
        <f>VLOOKUP($A27,'Return Data'!$B$7:$R$2843,5,0)</f>
        <v>3.8780000000000001</v>
      </c>
      <c r="E27" s="66">
        <f t="shared" si="0"/>
        <v>19</v>
      </c>
      <c r="F27" s="65">
        <f>VLOOKUP($A27,'Return Data'!$B$7:$R$2843,6,0)</f>
        <v>3.8780000000000001</v>
      </c>
      <c r="G27" s="66">
        <f t="shared" si="1"/>
        <v>19</v>
      </c>
      <c r="H27" s="65">
        <f>VLOOKUP($A27,'Return Data'!$B$7:$R$2843,7,0)</f>
        <v>0.71519999999999995</v>
      </c>
      <c r="I27" s="66">
        <f t="shared" si="2"/>
        <v>6</v>
      </c>
      <c r="J27" s="65">
        <f>VLOOKUP($A27,'Return Data'!$B$7:$R$2843,8,0)</f>
        <v>2.9266999999999999</v>
      </c>
      <c r="K27" s="66">
        <f t="shared" si="3"/>
        <v>13</v>
      </c>
      <c r="L27" s="65">
        <f>VLOOKUP($A27,'Return Data'!$B$7:$R$2843,9,0)</f>
        <v>3.8401999999999998</v>
      </c>
      <c r="M27" s="66">
        <f t="shared" si="4"/>
        <v>9</v>
      </c>
      <c r="N27" s="65">
        <f>VLOOKUP($A27,'Return Data'!$B$7:$R$2843,10,0)</f>
        <v>4.7111000000000001</v>
      </c>
      <c r="O27" s="66">
        <f t="shared" si="5"/>
        <v>19</v>
      </c>
      <c r="P27" s="65">
        <f>VLOOKUP($A27,'Return Data'!$B$7:$R$2843,11,0)</f>
        <v>4.2946999999999997</v>
      </c>
      <c r="Q27" s="66">
        <f t="shared" si="6"/>
        <v>8</v>
      </c>
      <c r="R27" s="65">
        <f>VLOOKUP($A27,'Return Data'!$B$7:$R$2843,12,0)</f>
        <v>5.0502000000000002</v>
      </c>
      <c r="S27" s="66">
        <f t="shared" si="7"/>
        <v>10</v>
      </c>
      <c r="T27" s="65">
        <f>VLOOKUP($A27,'Return Data'!$B$7:$R$2843,13,0)</f>
        <v>2.9266000000000001</v>
      </c>
      <c r="U27" s="66">
        <f t="shared" si="8"/>
        <v>25</v>
      </c>
      <c r="V27" s="65">
        <f>VLOOKUP($A27,'Return Data'!$B$7:$R$2843,17,0)</f>
        <v>5.1936</v>
      </c>
      <c r="W27" s="66">
        <f t="shared" si="9"/>
        <v>21</v>
      </c>
      <c r="X27" s="65">
        <f>VLOOKUP($A27,'Return Data'!$B$7:$R$2843,14,0)</f>
        <v>2.9399999999999999E-2</v>
      </c>
      <c r="Y27" s="66">
        <f t="shared" si="10"/>
        <v>23</v>
      </c>
      <c r="Z27" s="65">
        <f>VLOOKUP($A27,'Return Data'!$B$7:$R$2843,16,0)</f>
        <v>5.8506999999999998</v>
      </c>
      <c r="AA27" s="67">
        <f t="shared" si="11"/>
        <v>23</v>
      </c>
    </row>
    <row r="28" spans="1:27" x14ac:dyDescent="0.3">
      <c r="A28" s="63" t="s">
        <v>1059</v>
      </c>
      <c r="B28" s="64">
        <f>VLOOKUP($A28,'Return Data'!$B$7:$R$2843,3,0)</f>
        <v>44368</v>
      </c>
      <c r="C28" s="65">
        <f>VLOOKUP($A28,'Return Data'!$B$7:$R$2843,4,0)</f>
        <v>2873.4225999999999</v>
      </c>
      <c r="D28" s="65">
        <f>VLOOKUP($A28,'Return Data'!$B$7:$R$2843,5,0)</f>
        <v>5.2510000000000003</v>
      </c>
      <c r="E28" s="66">
        <f t="shared" si="0"/>
        <v>6</v>
      </c>
      <c r="F28" s="65">
        <f>VLOOKUP($A28,'Return Data'!$B$7:$R$2843,6,0)</f>
        <v>5.2510000000000003</v>
      </c>
      <c r="G28" s="66">
        <f t="shared" si="1"/>
        <v>6</v>
      </c>
      <c r="H28" s="65">
        <f>VLOOKUP($A28,'Return Data'!$B$7:$R$2843,7,0)</f>
        <v>0.46639999999999998</v>
      </c>
      <c r="I28" s="66">
        <f t="shared" si="2"/>
        <v>9</v>
      </c>
      <c r="J28" s="65">
        <f>VLOOKUP($A28,'Return Data'!$B$7:$R$2843,8,0)</f>
        <v>3.2965</v>
      </c>
      <c r="K28" s="66">
        <f t="shared" si="3"/>
        <v>7</v>
      </c>
      <c r="L28" s="65">
        <f>VLOOKUP($A28,'Return Data'!$B$7:$R$2843,9,0)</f>
        <v>3.2852999999999999</v>
      </c>
      <c r="M28" s="66">
        <f t="shared" si="4"/>
        <v>15</v>
      </c>
      <c r="N28" s="65">
        <f>VLOOKUP($A28,'Return Data'!$B$7:$R$2843,10,0)</f>
        <v>4.5694999999999997</v>
      </c>
      <c r="O28" s="66">
        <f t="shared" si="5"/>
        <v>21</v>
      </c>
      <c r="P28" s="65">
        <f>VLOOKUP($A28,'Return Data'!$B$7:$R$2843,11,0)</f>
        <v>3.8696999999999999</v>
      </c>
      <c r="Q28" s="66">
        <f t="shared" si="6"/>
        <v>16</v>
      </c>
      <c r="R28" s="65">
        <f>VLOOKUP($A28,'Return Data'!$B$7:$R$2843,12,0)</f>
        <v>4.1493000000000002</v>
      </c>
      <c r="S28" s="66">
        <f t="shared" si="7"/>
        <v>22</v>
      </c>
      <c r="T28" s="65">
        <f>VLOOKUP($A28,'Return Data'!$B$7:$R$2843,13,0)</f>
        <v>9.8970000000000002</v>
      </c>
      <c r="U28" s="66">
        <f t="shared" si="8"/>
        <v>5</v>
      </c>
      <c r="V28" s="65">
        <f>VLOOKUP($A28,'Return Data'!$B$7:$R$2843,17,0)</f>
        <v>5.383</v>
      </c>
      <c r="W28" s="66">
        <f t="shared" si="9"/>
        <v>20</v>
      </c>
      <c r="X28" s="65">
        <f>VLOOKUP($A28,'Return Data'!$B$7:$R$2843,14,0)</f>
        <v>-0.3105</v>
      </c>
      <c r="Y28" s="66">
        <f t="shared" si="10"/>
        <v>24</v>
      </c>
      <c r="Z28" s="65">
        <f>VLOOKUP($A28,'Return Data'!$B$7:$R$2843,16,0)</f>
        <v>5.5053000000000001</v>
      </c>
      <c r="AA28" s="67">
        <f t="shared" si="11"/>
        <v>24</v>
      </c>
    </row>
    <row r="29" spans="1:27" x14ac:dyDescent="0.3">
      <c r="A29" s="63" t="s">
        <v>1061</v>
      </c>
      <c r="B29" s="64">
        <f>VLOOKUP($A29,'Return Data'!$B$7:$R$2843,3,0)</f>
        <v>44368</v>
      </c>
      <c r="C29" s="65">
        <f>VLOOKUP($A29,'Return Data'!$B$7:$R$2843,4,0)</f>
        <v>2822.2307999999998</v>
      </c>
      <c r="D29" s="65">
        <f>VLOOKUP($A29,'Return Data'!$B$7:$R$2843,5,0)</f>
        <v>3.3868</v>
      </c>
      <c r="E29" s="66">
        <f t="shared" si="0"/>
        <v>22</v>
      </c>
      <c r="F29" s="65">
        <f>VLOOKUP($A29,'Return Data'!$B$7:$R$2843,6,0)</f>
        <v>3.3868</v>
      </c>
      <c r="G29" s="66">
        <f t="shared" si="1"/>
        <v>22</v>
      </c>
      <c r="H29" s="65">
        <f>VLOOKUP($A29,'Return Data'!$B$7:$R$2843,7,0)</f>
        <v>0.64300000000000002</v>
      </c>
      <c r="I29" s="66">
        <f t="shared" si="2"/>
        <v>7</v>
      </c>
      <c r="J29" s="65">
        <f>VLOOKUP($A29,'Return Data'!$B$7:$R$2843,8,0)</f>
        <v>3.1518999999999999</v>
      </c>
      <c r="K29" s="66">
        <f t="shared" si="3"/>
        <v>9</v>
      </c>
      <c r="L29" s="65">
        <f>VLOOKUP($A29,'Return Data'!$B$7:$R$2843,9,0)</f>
        <v>3.5042</v>
      </c>
      <c r="M29" s="66">
        <f t="shared" si="4"/>
        <v>12</v>
      </c>
      <c r="N29" s="65">
        <f>VLOOKUP($A29,'Return Data'!$B$7:$R$2843,10,0)</f>
        <v>4.4843999999999999</v>
      </c>
      <c r="O29" s="66">
        <f t="shared" si="5"/>
        <v>23</v>
      </c>
      <c r="P29" s="65">
        <f>VLOOKUP($A29,'Return Data'!$B$7:$R$2843,11,0)</f>
        <v>3.6305000000000001</v>
      </c>
      <c r="Q29" s="66">
        <f t="shared" si="6"/>
        <v>23</v>
      </c>
      <c r="R29" s="65">
        <f>VLOOKUP($A29,'Return Data'!$B$7:$R$2843,12,0)</f>
        <v>4.3769999999999998</v>
      </c>
      <c r="S29" s="66">
        <f t="shared" si="7"/>
        <v>19</v>
      </c>
      <c r="T29" s="65">
        <f>VLOOKUP($A29,'Return Data'!$B$7:$R$2843,13,0)</f>
        <v>4.7595000000000001</v>
      </c>
      <c r="U29" s="66">
        <f t="shared" si="8"/>
        <v>20</v>
      </c>
      <c r="V29" s="65">
        <f>VLOOKUP($A29,'Return Data'!$B$7:$R$2843,17,0)</f>
        <v>6.7941000000000003</v>
      </c>
      <c r="W29" s="66">
        <f t="shared" si="9"/>
        <v>13</v>
      </c>
      <c r="X29" s="65">
        <f>VLOOKUP($A29,'Return Data'!$B$7:$R$2843,14,0)</f>
        <v>7.3253000000000004</v>
      </c>
      <c r="Y29" s="66">
        <f t="shared" si="10"/>
        <v>11</v>
      </c>
      <c r="Z29" s="65">
        <f>VLOOKUP($A29,'Return Data'!$B$7:$R$2843,16,0)</f>
        <v>7.9558999999999997</v>
      </c>
      <c r="AA29" s="67">
        <f t="shared" si="11"/>
        <v>12</v>
      </c>
    </row>
    <row r="30" spans="1:27" x14ac:dyDescent="0.3">
      <c r="A30" s="63" t="s">
        <v>1062</v>
      </c>
      <c r="B30" s="64">
        <f>VLOOKUP($A30,'Return Data'!$B$7:$R$2843,3,0)</f>
        <v>44368</v>
      </c>
      <c r="C30" s="65">
        <f>VLOOKUP($A30,'Return Data'!$B$7:$R$2843,4,0)</f>
        <v>27.357900000000001</v>
      </c>
      <c r="D30" s="65">
        <f>VLOOKUP($A30,'Return Data'!$B$7:$R$2843,5,0)</f>
        <v>1.8236000000000001</v>
      </c>
      <c r="E30" s="66">
        <f t="shared" si="0"/>
        <v>25</v>
      </c>
      <c r="F30" s="65">
        <f>VLOOKUP($A30,'Return Data'!$B$7:$R$2843,6,0)</f>
        <v>1.8236000000000001</v>
      </c>
      <c r="G30" s="66">
        <f t="shared" si="1"/>
        <v>25</v>
      </c>
      <c r="H30" s="65">
        <f>VLOOKUP($A30,'Return Data'!$B$7:$R$2843,7,0)</f>
        <v>-1.0289999999999999</v>
      </c>
      <c r="I30" s="66">
        <f t="shared" si="2"/>
        <v>23</v>
      </c>
      <c r="J30" s="65">
        <f>VLOOKUP($A30,'Return Data'!$B$7:$R$2843,8,0)</f>
        <v>2.6423999999999999</v>
      </c>
      <c r="K30" s="66">
        <f t="shared" si="3"/>
        <v>19</v>
      </c>
      <c r="L30" s="65">
        <f>VLOOKUP($A30,'Return Data'!$B$7:$R$2843,9,0)</f>
        <v>3.1978</v>
      </c>
      <c r="M30" s="66">
        <f t="shared" si="4"/>
        <v>21</v>
      </c>
      <c r="N30" s="65">
        <f>VLOOKUP($A30,'Return Data'!$B$7:$R$2843,10,0)</f>
        <v>4.5041000000000002</v>
      </c>
      <c r="O30" s="66">
        <f t="shared" si="5"/>
        <v>22</v>
      </c>
      <c r="P30" s="65">
        <f>VLOOKUP($A30,'Return Data'!$B$7:$R$2843,11,0)</f>
        <v>3.7997000000000001</v>
      </c>
      <c r="Q30" s="66">
        <f t="shared" si="6"/>
        <v>19</v>
      </c>
      <c r="R30" s="65">
        <f>VLOOKUP($A30,'Return Data'!$B$7:$R$2843,12,0)</f>
        <v>4.1124999999999998</v>
      </c>
      <c r="S30" s="66">
        <f t="shared" si="7"/>
        <v>23</v>
      </c>
      <c r="T30" s="65">
        <f>VLOOKUP($A30,'Return Data'!$B$7:$R$2843,13,0)</f>
        <v>4.5374999999999996</v>
      </c>
      <c r="U30" s="66">
        <f t="shared" si="8"/>
        <v>23</v>
      </c>
      <c r="V30" s="65">
        <f>VLOOKUP($A30,'Return Data'!$B$7:$R$2843,17,0)</f>
        <v>4.0345000000000004</v>
      </c>
      <c r="W30" s="66">
        <f t="shared" si="9"/>
        <v>24</v>
      </c>
      <c r="X30" s="65">
        <f>VLOOKUP($A30,'Return Data'!$B$7:$R$2843,14,0)</f>
        <v>3.4687999999999999</v>
      </c>
      <c r="Y30" s="66">
        <f t="shared" si="10"/>
        <v>20</v>
      </c>
      <c r="Z30" s="65">
        <f>VLOOKUP($A30,'Return Data'!$B$7:$R$2843,16,0)</f>
        <v>6.8174000000000001</v>
      </c>
      <c r="AA30" s="67">
        <f t="shared" si="11"/>
        <v>20</v>
      </c>
    </row>
    <row r="31" spans="1:27" x14ac:dyDescent="0.3">
      <c r="A31" s="63" t="s">
        <v>1066</v>
      </c>
      <c r="B31" s="64">
        <f>VLOOKUP($A31,'Return Data'!$B$7:$R$2843,3,0)</f>
        <v>44368</v>
      </c>
      <c r="C31" s="65">
        <f>VLOOKUP($A31,'Return Data'!$B$7:$R$2843,4,0)</f>
        <v>3150.4758999999999</v>
      </c>
      <c r="D31" s="65">
        <f>VLOOKUP($A31,'Return Data'!$B$7:$R$2843,5,0)</f>
        <v>4.7851999999999997</v>
      </c>
      <c r="E31" s="66">
        <f t="shared" si="0"/>
        <v>11</v>
      </c>
      <c r="F31" s="65">
        <f>VLOOKUP($A31,'Return Data'!$B$7:$R$2843,6,0)</f>
        <v>4.7851999999999997</v>
      </c>
      <c r="G31" s="66">
        <f t="shared" si="1"/>
        <v>11</v>
      </c>
      <c r="H31" s="65">
        <f>VLOOKUP($A31,'Return Data'!$B$7:$R$2843,7,0)</f>
        <v>-1.3819999999999999</v>
      </c>
      <c r="I31" s="66">
        <f t="shared" si="2"/>
        <v>25</v>
      </c>
      <c r="J31" s="65">
        <f>VLOOKUP($A31,'Return Data'!$B$7:$R$2843,8,0)</f>
        <v>2.7113999999999998</v>
      </c>
      <c r="K31" s="66">
        <f t="shared" si="3"/>
        <v>16</v>
      </c>
      <c r="L31" s="65">
        <f>VLOOKUP($A31,'Return Data'!$B$7:$R$2843,9,0)</f>
        <v>3.278</v>
      </c>
      <c r="M31" s="66">
        <f t="shared" si="4"/>
        <v>16</v>
      </c>
      <c r="N31" s="65">
        <f>VLOOKUP($A31,'Return Data'!$B$7:$R$2843,10,0)</f>
        <v>5.1039000000000003</v>
      </c>
      <c r="O31" s="66">
        <f t="shared" si="5"/>
        <v>13</v>
      </c>
      <c r="P31" s="65">
        <f>VLOOKUP($A31,'Return Data'!$B$7:$R$2843,11,0)</f>
        <v>3.8214999999999999</v>
      </c>
      <c r="Q31" s="66">
        <f t="shared" si="6"/>
        <v>17</v>
      </c>
      <c r="R31" s="65">
        <f>VLOOKUP($A31,'Return Data'!$B$7:$R$2843,12,0)</f>
        <v>4.5731999999999999</v>
      </c>
      <c r="S31" s="66">
        <f t="shared" si="7"/>
        <v>14</v>
      </c>
      <c r="T31" s="65">
        <f>VLOOKUP($A31,'Return Data'!$B$7:$R$2843,13,0)</f>
        <v>5.1597</v>
      </c>
      <c r="U31" s="66">
        <f t="shared" si="8"/>
        <v>16</v>
      </c>
      <c r="V31" s="65">
        <f>VLOOKUP($A31,'Return Data'!$B$7:$R$2843,17,0)</f>
        <v>6.8417000000000003</v>
      </c>
      <c r="W31" s="66">
        <f t="shared" si="9"/>
        <v>12</v>
      </c>
      <c r="X31" s="65">
        <f>VLOOKUP($A31,'Return Data'!$B$7:$R$2843,14,0)</f>
        <v>5.3372999999999999</v>
      </c>
      <c r="Y31" s="66">
        <f t="shared" si="10"/>
        <v>19</v>
      </c>
      <c r="Z31" s="65">
        <f>VLOOKUP($A31,'Return Data'!$B$7:$R$2843,16,0)</f>
        <v>7.3963000000000001</v>
      </c>
      <c r="AA31" s="67">
        <f t="shared" si="11"/>
        <v>16</v>
      </c>
    </row>
    <row r="32" spans="1:27" x14ac:dyDescent="0.3">
      <c r="A32" s="63" t="s">
        <v>1067</v>
      </c>
      <c r="B32" s="64">
        <f>VLOOKUP($A32,'Return Data'!$B$7:$R$2843,3,0)</f>
        <v>44368</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12</v>
      </c>
      <c r="J32" s="65">
        <f>VLOOKUP($A32,'Return Data'!$B$7:$R$2843,8,0)</f>
        <v>0</v>
      </c>
      <c r="K32" s="66">
        <f t="shared" si="3"/>
        <v>26</v>
      </c>
      <c r="L32" s="65">
        <f>VLOOKUP($A32,'Return Data'!$B$7:$R$2843,9,0)</f>
        <v>-4.4900000000000002E-2</v>
      </c>
      <c r="M32" s="66">
        <f t="shared" si="4"/>
        <v>26</v>
      </c>
      <c r="N32" s="65">
        <f>VLOOKUP($A32,'Return Data'!$B$7:$R$2843,10,0)</f>
        <v>-1.4800000000000001E-2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-6.9855999999999998</v>
      </c>
      <c r="U32" s="66">
        <f t="shared" si="8"/>
        <v>26</v>
      </c>
      <c r="V32" s="65"/>
      <c r="W32" s="66"/>
      <c r="X32" s="65"/>
      <c r="Y32" s="66"/>
      <c r="Z32" s="65">
        <f>VLOOKUP($A32,'Return Data'!$B$7:$R$2843,16,0)</f>
        <v>-17.7638</v>
      </c>
      <c r="AA32" s="67">
        <f t="shared" si="11"/>
        <v>26</v>
      </c>
    </row>
    <row r="33" spans="1:27" x14ac:dyDescent="0.3">
      <c r="A33" s="63" t="s">
        <v>1068</v>
      </c>
      <c r="B33" s="64">
        <f>VLOOKUP($A33,'Return Data'!$B$7:$R$2843,3,0)</f>
        <v>44368</v>
      </c>
      <c r="C33" s="65">
        <f>VLOOKUP($A33,'Return Data'!$B$7:$R$2843,4,0)</f>
        <v>2671.5572000000002</v>
      </c>
      <c r="D33" s="65">
        <f>VLOOKUP($A33,'Return Data'!$B$7:$R$2843,5,0)</f>
        <v>4.3921999999999999</v>
      </c>
      <c r="E33" s="66">
        <f t="shared" si="0"/>
        <v>16</v>
      </c>
      <c r="F33" s="65">
        <f>VLOOKUP($A33,'Return Data'!$B$7:$R$2843,6,0)</f>
        <v>4.3921999999999999</v>
      </c>
      <c r="G33" s="66">
        <f t="shared" si="1"/>
        <v>16</v>
      </c>
      <c r="H33" s="65">
        <f>VLOOKUP($A33,'Return Data'!$B$7:$R$2843,7,0)</f>
        <v>0.72209999999999996</v>
      </c>
      <c r="I33" s="66">
        <f t="shared" si="2"/>
        <v>5</v>
      </c>
      <c r="J33" s="65">
        <f>VLOOKUP($A33,'Return Data'!$B$7:$R$2843,8,0)</f>
        <v>3.6446999999999998</v>
      </c>
      <c r="K33" s="66">
        <f t="shared" si="3"/>
        <v>6</v>
      </c>
      <c r="L33" s="65">
        <f>VLOOKUP($A33,'Return Data'!$B$7:$R$2843,9,0)</f>
        <v>3.9702999999999999</v>
      </c>
      <c r="M33" s="66">
        <f t="shared" si="4"/>
        <v>8</v>
      </c>
      <c r="N33" s="65">
        <f>VLOOKUP($A33,'Return Data'!$B$7:$R$2843,10,0)</f>
        <v>5.0580999999999996</v>
      </c>
      <c r="O33" s="66">
        <f t="shared" si="5"/>
        <v>14</v>
      </c>
      <c r="P33" s="65">
        <f>VLOOKUP($A33,'Return Data'!$B$7:$R$2843,11,0)</f>
        <v>3.9188000000000001</v>
      </c>
      <c r="Q33" s="66">
        <f t="shared" si="6"/>
        <v>14</v>
      </c>
      <c r="R33" s="65">
        <f>VLOOKUP($A33,'Return Data'!$B$7:$R$2843,12,0)</f>
        <v>4.3970000000000002</v>
      </c>
      <c r="S33" s="66">
        <f t="shared" si="7"/>
        <v>18</v>
      </c>
      <c r="T33" s="65">
        <f>VLOOKUP($A33,'Return Data'!$B$7:$R$2843,13,0)</f>
        <v>4.8742000000000001</v>
      </c>
      <c r="U33" s="66">
        <f t="shared" si="8"/>
        <v>19</v>
      </c>
      <c r="V33" s="65">
        <f>VLOOKUP($A33,'Return Data'!$B$7:$R$2843,17,0)</f>
        <v>6.7218999999999998</v>
      </c>
      <c r="W33" s="66">
        <f>RANK(V33,V$8:V$33,0)</f>
        <v>16</v>
      </c>
      <c r="X33" s="65">
        <f>VLOOKUP($A33,'Return Data'!$B$7:$R$2843,14,0)</f>
        <v>2.9975999999999998</v>
      </c>
      <c r="Y33" s="66">
        <f>RANK(X33,X$8:X$33,0)</f>
        <v>21</v>
      </c>
      <c r="Z33" s="65">
        <f>VLOOKUP($A33,'Return Data'!$B$7:$R$2843,16,0)</f>
        <v>6.6265999999999998</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6.4043730769230756</v>
      </c>
      <c r="E35" s="74"/>
      <c r="F35" s="75">
        <f>AVERAGE(F8:F33)</f>
        <v>6.4043730769230756</v>
      </c>
      <c r="G35" s="74"/>
      <c r="H35" s="75">
        <f>AVERAGE(H8:H33)</f>
        <v>0.97542692307692291</v>
      </c>
      <c r="I35" s="74"/>
      <c r="J35" s="75">
        <f>AVERAGE(J8:J33)</f>
        <v>3.6062846153846149</v>
      </c>
      <c r="K35" s="74"/>
      <c r="L35" s="75">
        <f>AVERAGE(L8:L33)</f>
        <v>4.054165384615386</v>
      </c>
      <c r="M35" s="74"/>
      <c r="N35" s="75">
        <f>AVERAGE(N8:N33)</f>
        <v>5.1811307692307675</v>
      </c>
      <c r="O35" s="74"/>
      <c r="P35" s="75">
        <f>AVERAGE(P8:P33)</f>
        <v>4.1961769230769237</v>
      </c>
      <c r="Q35" s="74"/>
      <c r="R35" s="75">
        <f>AVERAGE(R8:R33)</f>
        <v>5.0311884615384619</v>
      </c>
      <c r="S35" s="74"/>
      <c r="T35" s="75">
        <f>AVERAGE(T8:T33)</f>
        <v>7.5814384615384602</v>
      </c>
      <c r="U35" s="74"/>
      <c r="V35" s="75">
        <f>AVERAGE(V8:V33)</f>
        <v>6.2560160000000007</v>
      </c>
      <c r="W35" s="74"/>
      <c r="X35" s="75">
        <f>AVERAGE(X8:X33)</f>
        <v>5.3879320000000011</v>
      </c>
      <c r="Y35" s="74"/>
      <c r="Z35" s="75">
        <f>AVERAGE(Z8:Z33)</f>
        <v>6.4495307692307673</v>
      </c>
      <c r="AA35" s="76"/>
    </row>
    <row r="36" spans="1:27" x14ac:dyDescent="0.3">
      <c r="A36" s="73" t="s">
        <v>28</v>
      </c>
      <c r="B36" s="74"/>
      <c r="C36" s="74"/>
      <c r="D36" s="75">
        <f>MIN(D8:D33)</f>
        <v>0</v>
      </c>
      <c r="E36" s="74"/>
      <c r="F36" s="75">
        <f>MIN(F8:F33)</f>
        <v>0</v>
      </c>
      <c r="G36" s="74"/>
      <c r="H36" s="75">
        <f>MIN(H8:H33)</f>
        <v>-1.6011</v>
      </c>
      <c r="I36" s="74"/>
      <c r="J36" s="75">
        <f>MIN(J8:J33)</f>
        <v>0</v>
      </c>
      <c r="K36" s="74"/>
      <c r="L36" s="75">
        <f>MIN(L8:L33)</f>
        <v>-4.4900000000000002E-2</v>
      </c>
      <c r="M36" s="74"/>
      <c r="N36" s="75">
        <f>MIN(N8:N33)</f>
        <v>-1.4800000000000001E-2</v>
      </c>
      <c r="O36" s="74"/>
      <c r="P36" s="75">
        <f>MIN(P8:P33)</f>
        <v>-7.6E-3</v>
      </c>
      <c r="Q36" s="74"/>
      <c r="R36" s="75">
        <f>MIN(R8:R33)</f>
        <v>-5.1000000000000004E-3</v>
      </c>
      <c r="S36" s="74"/>
      <c r="T36" s="75">
        <f>MIN(T8:T33)</f>
        <v>-6.9855999999999998</v>
      </c>
      <c r="U36" s="74"/>
      <c r="V36" s="75">
        <f>MIN(V8:V33)</f>
        <v>-6.4564000000000004</v>
      </c>
      <c r="W36" s="74"/>
      <c r="X36" s="75">
        <f>MIN(X8:X33)</f>
        <v>-8.4252000000000002</v>
      </c>
      <c r="Y36" s="74"/>
      <c r="Z36" s="75">
        <f>MIN(Z8:Z33)</f>
        <v>-17.7638</v>
      </c>
      <c r="AA36" s="76"/>
    </row>
    <row r="37" spans="1:27" ht="15" thickBot="1" x14ac:dyDescent="0.35">
      <c r="A37" s="77" t="s">
        <v>29</v>
      </c>
      <c r="B37" s="78"/>
      <c r="C37" s="78"/>
      <c r="D37" s="79">
        <f>MAX(D8:D33)</f>
        <v>58.352400000000003</v>
      </c>
      <c r="E37" s="78"/>
      <c r="F37" s="79">
        <f>MAX(F8:F33)</f>
        <v>58.352400000000003</v>
      </c>
      <c r="G37" s="78"/>
      <c r="H37" s="79">
        <f>MAX(H8:H33)</f>
        <v>26.1526</v>
      </c>
      <c r="I37" s="78"/>
      <c r="J37" s="79">
        <f>MAX(J8:J33)</f>
        <v>19.159199999999998</v>
      </c>
      <c r="K37" s="78"/>
      <c r="L37" s="79">
        <f>MAX(L8:L33)</f>
        <v>16.439499999999999</v>
      </c>
      <c r="M37" s="78"/>
      <c r="N37" s="79">
        <f>MAX(N8:N33)</f>
        <v>10.9293</v>
      </c>
      <c r="O37" s="78"/>
      <c r="P37" s="79">
        <f>MAX(P8:P33)</f>
        <v>10.8124</v>
      </c>
      <c r="Q37" s="78"/>
      <c r="R37" s="79">
        <f>MAX(R8:R33)</f>
        <v>13.3817</v>
      </c>
      <c r="S37" s="78"/>
      <c r="T37" s="79">
        <f>MAX(T8:T33)</f>
        <v>36.264099999999999</v>
      </c>
      <c r="U37" s="78"/>
      <c r="V37" s="79">
        <f>MAX(V8:V33)</f>
        <v>10.798500000000001</v>
      </c>
      <c r="W37" s="78"/>
      <c r="X37" s="79">
        <f>MAX(X8:X33)</f>
        <v>8.1350999999999996</v>
      </c>
      <c r="Y37" s="78"/>
      <c r="Z37" s="79">
        <f>MAX(Z8:Z33)</f>
        <v>8.6128999999999998</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44368</v>
      </c>
      <c r="C8" s="65">
        <f>VLOOKUP($A8,'Return Data'!$B$7:$R$2843,4,0)</f>
        <v>521.17529999999999</v>
      </c>
      <c r="D8" s="65">
        <f>VLOOKUP($A8,'Return Data'!$B$7:$R$2843,5,0)</f>
        <v>5.6847000000000003</v>
      </c>
      <c r="E8" s="66">
        <f t="shared" ref="E8:E33" si="0">RANK(D8,D$8:D$33,0)</f>
        <v>3</v>
      </c>
      <c r="F8" s="65">
        <f>VLOOKUP($A8,'Return Data'!$B$7:$R$2843,6,0)</f>
        <v>5.6847000000000003</v>
      </c>
      <c r="G8" s="66">
        <f t="shared" ref="G8:G33" si="1">RANK(F8,F$8:F$33,0)</f>
        <v>3</v>
      </c>
      <c r="H8" s="65">
        <f>VLOOKUP($A8,'Return Data'!$B$7:$R$2843,7,0)</f>
        <v>-0.2311</v>
      </c>
      <c r="I8" s="66">
        <f t="shared" ref="I8:I33" si="2">RANK(H8,H$8:H$33,0)</f>
        <v>11</v>
      </c>
      <c r="J8" s="65">
        <f>VLOOKUP($A8,'Return Data'!$B$7:$R$2843,8,0)</f>
        <v>3.1728999999999998</v>
      </c>
      <c r="K8" s="66">
        <f t="shared" ref="K8:K33" si="3">RANK(J8,J$8:J$33,0)</f>
        <v>6</v>
      </c>
      <c r="L8" s="65">
        <f>VLOOKUP($A8,'Return Data'!$B$7:$R$2843,9,0)</f>
        <v>4.0393999999999997</v>
      </c>
      <c r="M8" s="66">
        <f t="shared" ref="M8:M33" si="4">RANK(L8,L$8:L$33,0)</f>
        <v>5</v>
      </c>
      <c r="N8" s="65">
        <f>VLOOKUP($A8,'Return Data'!$B$7:$R$2843,10,0)</f>
        <v>5.3285</v>
      </c>
      <c r="O8" s="66">
        <f t="shared" ref="O8:O33" si="5">RANK(N8,N$8:N$33,0)</f>
        <v>6</v>
      </c>
      <c r="P8" s="65">
        <f>VLOOKUP($A8,'Return Data'!$B$7:$R$2843,11,0)</f>
        <v>3.6747000000000001</v>
      </c>
      <c r="Q8" s="66">
        <f t="shared" ref="Q8:Q33" si="6">RANK(P8,P$8:P$33,0)</f>
        <v>9</v>
      </c>
      <c r="R8" s="65">
        <f>VLOOKUP($A8,'Return Data'!$B$7:$R$2843,12,0)</f>
        <v>4.5048000000000004</v>
      </c>
      <c r="S8" s="66">
        <f t="shared" ref="S8:S33" si="7">RANK(R8,R$8:R$33,0)</f>
        <v>7</v>
      </c>
      <c r="T8" s="65">
        <f>VLOOKUP($A8,'Return Data'!$B$7:$R$2843,13,0)</f>
        <v>5.2077</v>
      </c>
      <c r="U8" s="66">
        <f t="shared" ref="U8:U33" si="8">RANK(T8,T$8:T$33,0)</f>
        <v>11</v>
      </c>
      <c r="V8" s="65">
        <f>VLOOKUP($A8,'Return Data'!$B$7:$R$2843,17,0)</f>
        <v>6.8262999999999998</v>
      </c>
      <c r="W8" s="66">
        <f t="shared" ref="W8:W31" si="9">RANK(V8,V$8:V$33,0)</f>
        <v>8</v>
      </c>
      <c r="X8" s="65">
        <f>VLOOKUP($A8,'Return Data'!$B$7:$R$2843,14,0)</f>
        <v>7.2507999999999999</v>
      </c>
      <c r="Y8" s="66">
        <f t="shared" ref="Y8:Y31" si="10">RANK(X8,X$8:X$33,0)</f>
        <v>5</v>
      </c>
      <c r="Z8" s="65">
        <f>VLOOKUP($A8,'Return Data'!$B$7:$R$2843,16,0)</f>
        <v>7.4016000000000002</v>
      </c>
      <c r="AA8" s="67">
        <f t="shared" ref="AA8:AA33" si="11">RANK(Z8,Z$8:Z$33,0)</f>
        <v>14</v>
      </c>
    </row>
    <row r="9" spans="1:27" x14ac:dyDescent="0.3">
      <c r="A9" s="63" t="s">
        <v>1017</v>
      </c>
      <c r="B9" s="64">
        <f>VLOOKUP($A9,'Return Data'!$B$7:$R$2843,3,0)</f>
        <v>44368</v>
      </c>
      <c r="C9" s="65">
        <f>VLOOKUP($A9,'Return Data'!$B$7:$R$2843,4,0)</f>
        <v>2424.0574999999999</v>
      </c>
      <c r="D9" s="65">
        <f>VLOOKUP($A9,'Return Data'!$B$7:$R$2843,5,0)</f>
        <v>4.1783999999999999</v>
      </c>
      <c r="E9" s="66">
        <f t="shared" si="0"/>
        <v>14</v>
      </c>
      <c r="F9" s="65">
        <f>VLOOKUP($A9,'Return Data'!$B$7:$R$2843,6,0)</f>
        <v>4.1783999999999999</v>
      </c>
      <c r="G9" s="66">
        <f t="shared" si="1"/>
        <v>14</v>
      </c>
      <c r="H9" s="65">
        <f>VLOOKUP($A9,'Return Data'!$B$7:$R$2843,7,0)</f>
        <v>-0.73580000000000001</v>
      </c>
      <c r="I9" s="66">
        <f t="shared" si="2"/>
        <v>14</v>
      </c>
      <c r="J9" s="65">
        <f>VLOOKUP($A9,'Return Data'!$B$7:$R$2843,8,0)</f>
        <v>2.6844999999999999</v>
      </c>
      <c r="K9" s="66">
        <f t="shared" si="3"/>
        <v>8</v>
      </c>
      <c r="L9" s="65">
        <f>VLOOKUP($A9,'Return Data'!$B$7:$R$2843,9,0)</f>
        <v>3.3302</v>
      </c>
      <c r="M9" s="66">
        <f t="shared" si="4"/>
        <v>8</v>
      </c>
      <c r="N9" s="65">
        <f>VLOOKUP($A9,'Return Data'!$B$7:$R$2843,10,0)</f>
        <v>4.8249000000000004</v>
      </c>
      <c r="O9" s="66">
        <f t="shared" si="5"/>
        <v>11</v>
      </c>
      <c r="P9" s="65">
        <f>VLOOKUP($A9,'Return Data'!$B$7:$R$2843,11,0)</f>
        <v>3.7934999999999999</v>
      </c>
      <c r="Q9" s="66">
        <f t="shared" si="6"/>
        <v>7</v>
      </c>
      <c r="R9" s="65">
        <f>VLOOKUP($A9,'Return Data'!$B$7:$R$2843,12,0)</f>
        <v>4.4292999999999996</v>
      </c>
      <c r="S9" s="66">
        <f t="shared" si="7"/>
        <v>8</v>
      </c>
      <c r="T9" s="65">
        <f>VLOOKUP($A9,'Return Data'!$B$7:$R$2843,13,0)</f>
        <v>4.9328000000000003</v>
      </c>
      <c r="U9" s="66">
        <f t="shared" si="8"/>
        <v>14</v>
      </c>
      <c r="V9" s="65">
        <f>VLOOKUP($A9,'Return Data'!$B$7:$R$2843,17,0)</f>
        <v>6.7698999999999998</v>
      </c>
      <c r="W9" s="66">
        <f t="shared" si="9"/>
        <v>9</v>
      </c>
      <c r="X9" s="65">
        <f>VLOOKUP($A9,'Return Data'!$B$7:$R$2843,14,0)</f>
        <v>7.3273000000000001</v>
      </c>
      <c r="Y9" s="66">
        <f t="shared" si="10"/>
        <v>2</v>
      </c>
      <c r="Z9" s="65">
        <f>VLOOKUP($A9,'Return Data'!$B$7:$R$2843,16,0)</f>
        <v>7.8567999999999998</v>
      </c>
      <c r="AA9" s="67">
        <f t="shared" si="11"/>
        <v>6</v>
      </c>
    </row>
    <row r="10" spans="1:27" x14ac:dyDescent="0.3">
      <c r="A10" s="63" t="s">
        <v>1018</v>
      </c>
      <c r="B10" s="64">
        <f>VLOOKUP($A10,'Return Data'!$B$7:$R$2843,3,0)</f>
        <v>44368</v>
      </c>
      <c r="C10" s="65">
        <f>VLOOKUP($A10,'Return Data'!$B$7:$R$2843,4,0)</f>
        <v>1567.5793000000001</v>
      </c>
      <c r="D10" s="65">
        <f>VLOOKUP($A10,'Return Data'!$B$7:$R$2843,5,0)</f>
        <v>2.4174000000000002</v>
      </c>
      <c r="E10" s="66">
        <f t="shared" si="0"/>
        <v>24</v>
      </c>
      <c r="F10" s="65">
        <f>VLOOKUP($A10,'Return Data'!$B$7:$R$2843,6,0)</f>
        <v>2.4174000000000002</v>
      </c>
      <c r="G10" s="66">
        <f t="shared" si="1"/>
        <v>24</v>
      </c>
      <c r="H10" s="65">
        <f>VLOOKUP($A10,'Return Data'!$B$7:$R$2843,7,0)</f>
        <v>-1.1566000000000001</v>
      </c>
      <c r="I10" s="66">
        <f t="shared" si="2"/>
        <v>18</v>
      </c>
      <c r="J10" s="65">
        <f>VLOOKUP($A10,'Return Data'!$B$7:$R$2843,8,0)</f>
        <v>2.6215999999999999</v>
      </c>
      <c r="K10" s="66">
        <f t="shared" si="3"/>
        <v>9</v>
      </c>
      <c r="L10" s="65">
        <f>VLOOKUP($A10,'Return Data'!$B$7:$R$2843,9,0)</f>
        <v>2.7534000000000001</v>
      </c>
      <c r="M10" s="66">
        <f t="shared" si="4"/>
        <v>20</v>
      </c>
      <c r="N10" s="65">
        <f>VLOOKUP($A10,'Return Data'!$B$7:$R$2843,10,0)</f>
        <v>5.7926000000000002</v>
      </c>
      <c r="O10" s="66">
        <f t="shared" si="5"/>
        <v>3</v>
      </c>
      <c r="P10" s="65">
        <f>VLOOKUP($A10,'Return Data'!$B$7:$R$2843,11,0)</f>
        <v>5.1330999999999998</v>
      </c>
      <c r="Q10" s="66">
        <f t="shared" si="6"/>
        <v>2</v>
      </c>
      <c r="R10" s="65">
        <f>VLOOKUP($A10,'Return Data'!$B$7:$R$2843,12,0)</f>
        <v>8.8408999999999995</v>
      </c>
      <c r="S10" s="66">
        <f t="shared" si="7"/>
        <v>2</v>
      </c>
      <c r="T10" s="65">
        <f>VLOOKUP($A10,'Return Data'!$B$7:$R$2843,13,0)</f>
        <v>35.977800000000002</v>
      </c>
      <c r="U10" s="66">
        <f t="shared" si="8"/>
        <v>1</v>
      </c>
      <c r="V10" s="65">
        <f>VLOOKUP($A10,'Return Data'!$B$7:$R$2843,17,0)</f>
        <v>-6.6969000000000003</v>
      </c>
      <c r="W10" s="66">
        <f t="shared" si="9"/>
        <v>25</v>
      </c>
      <c r="X10" s="65">
        <f>VLOOKUP($A10,'Return Data'!$B$7:$R$2843,14,0)</f>
        <v>-8.6720000000000006</v>
      </c>
      <c r="Y10" s="66">
        <f t="shared" si="10"/>
        <v>25</v>
      </c>
      <c r="Z10" s="65">
        <f>VLOOKUP($A10,'Return Data'!$B$7:$R$2843,16,0)</f>
        <v>3.8172000000000001</v>
      </c>
      <c r="AA10" s="67">
        <f t="shared" si="11"/>
        <v>24</v>
      </c>
    </row>
    <row r="11" spans="1:27" x14ac:dyDescent="0.3">
      <c r="A11" s="63" t="s">
        <v>1022</v>
      </c>
      <c r="B11" s="64">
        <f>VLOOKUP($A11,'Return Data'!$B$7:$R$2843,3,0)</f>
        <v>44368</v>
      </c>
      <c r="C11" s="65">
        <f>VLOOKUP($A11,'Return Data'!$B$7:$R$2843,4,0)</f>
        <v>32.066699999999997</v>
      </c>
      <c r="D11" s="65">
        <f>VLOOKUP($A11,'Return Data'!$B$7:$R$2843,5,0)</f>
        <v>4.4787999999999997</v>
      </c>
      <c r="E11" s="66">
        <f t="shared" si="0"/>
        <v>10</v>
      </c>
      <c r="F11" s="65">
        <f>VLOOKUP($A11,'Return Data'!$B$7:$R$2843,6,0)</f>
        <v>4.4787999999999997</v>
      </c>
      <c r="G11" s="66">
        <f t="shared" si="1"/>
        <v>10</v>
      </c>
      <c r="H11" s="65">
        <f>VLOOKUP($A11,'Return Data'!$B$7:$R$2843,7,0)</f>
        <v>-1.5606</v>
      </c>
      <c r="I11" s="66">
        <f t="shared" si="2"/>
        <v>24</v>
      </c>
      <c r="J11" s="65">
        <f>VLOOKUP($A11,'Return Data'!$B$7:$R$2843,8,0)</f>
        <v>2.3191999999999999</v>
      </c>
      <c r="K11" s="66">
        <f t="shared" si="3"/>
        <v>16</v>
      </c>
      <c r="L11" s="65">
        <f>VLOOKUP($A11,'Return Data'!$B$7:$R$2843,9,0)</f>
        <v>3.1515</v>
      </c>
      <c r="M11" s="66">
        <f t="shared" si="4"/>
        <v>9</v>
      </c>
      <c r="N11" s="65">
        <f>VLOOKUP($A11,'Return Data'!$B$7:$R$2843,10,0)</f>
        <v>4.9420999999999999</v>
      </c>
      <c r="O11" s="66">
        <f t="shared" si="5"/>
        <v>9</v>
      </c>
      <c r="P11" s="65">
        <f>VLOOKUP($A11,'Return Data'!$B$7:$R$2843,11,0)</f>
        <v>3.6352000000000002</v>
      </c>
      <c r="Q11" s="66">
        <f t="shared" si="6"/>
        <v>10</v>
      </c>
      <c r="R11" s="65">
        <f>VLOOKUP($A11,'Return Data'!$B$7:$R$2843,12,0)</f>
        <v>4.3609999999999998</v>
      </c>
      <c r="S11" s="66">
        <f t="shared" si="7"/>
        <v>11</v>
      </c>
      <c r="T11" s="65">
        <f>VLOOKUP($A11,'Return Data'!$B$7:$R$2843,13,0)</f>
        <v>4.5648</v>
      </c>
      <c r="U11" s="66">
        <f t="shared" si="8"/>
        <v>17</v>
      </c>
      <c r="V11" s="65">
        <f>VLOOKUP($A11,'Return Data'!$B$7:$R$2843,17,0)</f>
        <v>6.8314000000000004</v>
      </c>
      <c r="W11" s="66">
        <f t="shared" si="9"/>
        <v>7</v>
      </c>
      <c r="X11" s="65">
        <f>VLOOKUP($A11,'Return Data'!$B$7:$R$2843,14,0)</f>
        <v>6.6906999999999996</v>
      </c>
      <c r="Y11" s="66">
        <f t="shared" si="10"/>
        <v>11</v>
      </c>
      <c r="Z11" s="65">
        <f>VLOOKUP($A11,'Return Data'!$B$7:$R$2843,16,0)</f>
        <v>7.7161</v>
      </c>
      <c r="AA11" s="67">
        <f t="shared" si="11"/>
        <v>7</v>
      </c>
    </row>
    <row r="12" spans="1:27" x14ac:dyDescent="0.3">
      <c r="A12" s="63" t="s">
        <v>1025</v>
      </c>
      <c r="B12" s="64">
        <f>VLOOKUP($A12,'Return Data'!$B$7:$R$2843,3,0)</f>
        <v>44368</v>
      </c>
      <c r="C12" s="65">
        <f>VLOOKUP($A12,'Return Data'!$B$7:$R$2843,4,0)</f>
        <v>33.343800000000002</v>
      </c>
      <c r="D12" s="65">
        <f>VLOOKUP($A12,'Return Data'!$B$7:$R$2843,5,0)</f>
        <v>3.2848999999999999</v>
      </c>
      <c r="E12" s="66">
        <f t="shared" si="0"/>
        <v>20</v>
      </c>
      <c r="F12" s="65">
        <f>VLOOKUP($A12,'Return Data'!$B$7:$R$2843,6,0)</f>
        <v>3.2848999999999999</v>
      </c>
      <c r="G12" s="66">
        <f t="shared" si="1"/>
        <v>20</v>
      </c>
      <c r="H12" s="65">
        <f>VLOOKUP($A12,'Return Data'!$B$7:$R$2843,7,0)</f>
        <v>0</v>
      </c>
      <c r="I12" s="66">
        <f t="shared" si="2"/>
        <v>9</v>
      </c>
      <c r="J12" s="65">
        <f>VLOOKUP($A12,'Return Data'!$B$7:$R$2843,8,0)</f>
        <v>2.4340000000000002</v>
      </c>
      <c r="K12" s="66">
        <f t="shared" si="3"/>
        <v>13</v>
      </c>
      <c r="L12" s="65">
        <f>VLOOKUP($A12,'Return Data'!$B$7:$R$2843,9,0)</f>
        <v>2.6827000000000001</v>
      </c>
      <c r="M12" s="66">
        <f t="shared" si="4"/>
        <v>21</v>
      </c>
      <c r="N12" s="65">
        <f>VLOOKUP($A12,'Return Data'!$B$7:$R$2843,10,0)</f>
        <v>3.7282000000000002</v>
      </c>
      <c r="O12" s="66">
        <f t="shared" si="5"/>
        <v>24</v>
      </c>
      <c r="P12" s="65">
        <f>VLOOKUP($A12,'Return Data'!$B$7:$R$2843,11,0)</f>
        <v>3.0537000000000001</v>
      </c>
      <c r="Q12" s="66">
        <f t="shared" si="6"/>
        <v>23</v>
      </c>
      <c r="R12" s="65">
        <f>VLOOKUP($A12,'Return Data'!$B$7:$R$2843,12,0)</f>
        <v>3.6309999999999998</v>
      </c>
      <c r="S12" s="66">
        <f t="shared" si="7"/>
        <v>23</v>
      </c>
      <c r="T12" s="65">
        <f>VLOOKUP($A12,'Return Data'!$B$7:$R$2843,13,0)</f>
        <v>3.8942000000000001</v>
      </c>
      <c r="U12" s="66">
        <f t="shared" si="8"/>
        <v>24</v>
      </c>
      <c r="V12" s="65">
        <f>VLOOKUP($A12,'Return Data'!$B$7:$R$2843,17,0)</f>
        <v>5.8869999999999996</v>
      </c>
      <c r="W12" s="66">
        <f t="shared" si="9"/>
        <v>17</v>
      </c>
      <c r="X12" s="65">
        <f>VLOOKUP($A12,'Return Data'!$B$7:$R$2843,14,0)</f>
        <v>6.5819999999999999</v>
      </c>
      <c r="Y12" s="66">
        <f t="shared" si="10"/>
        <v>12</v>
      </c>
      <c r="Z12" s="65">
        <f>VLOOKUP($A12,'Return Data'!$B$7:$R$2843,16,0)</f>
        <v>7.6634000000000002</v>
      </c>
      <c r="AA12" s="67">
        <f t="shared" si="11"/>
        <v>8</v>
      </c>
    </row>
    <row r="13" spans="1:27" x14ac:dyDescent="0.3">
      <c r="A13" s="63" t="s">
        <v>1027</v>
      </c>
      <c r="B13" s="64">
        <f>VLOOKUP($A13,'Return Data'!$B$7:$R$2843,3,0)</f>
        <v>44368</v>
      </c>
      <c r="C13" s="65">
        <f>VLOOKUP($A13,'Return Data'!$B$7:$R$2843,4,0)</f>
        <v>15.657500000000001</v>
      </c>
      <c r="D13" s="65">
        <f>VLOOKUP($A13,'Return Data'!$B$7:$R$2843,5,0)</f>
        <v>3.9641999999999999</v>
      </c>
      <c r="E13" s="66">
        <f t="shared" si="0"/>
        <v>17</v>
      </c>
      <c r="F13" s="65">
        <f>VLOOKUP($A13,'Return Data'!$B$7:$R$2843,6,0)</f>
        <v>3.9641999999999999</v>
      </c>
      <c r="G13" s="66">
        <f t="shared" si="1"/>
        <v>17</v>
      </c>
      <c r="H13" s="65">
        <f>VLOOKUP($A13,'Return Data'!$B$7:$R$2843,7,0)</f>
        <v>-1.0654999999999999</v>
      </c>
      <c r="I13" s="66">
        <f t="shared" si="2"/>
        <v>16</v>
      </c>
      <c r="J13" s="65">
        <f>VLOOKUP($A13,'Return Data'!$B$7:$R$2843,8,0)</f>
        <v>2.0996999999999999</v>
      </c>
      <c r="K13" s="66">
        <f t="shared" si="3"/>
        <v>19</v>
      </c>
      <c r="L13" s="65">
        <f>VLOOKUP($A13,'Return Data'!$B$7:$R$2843,9,0)</f>
        <v>2.8418000000000001</v>
      </c>
      <c r="M13" s="66">
        <f t="shared" si="4"/>
        <v>17</v>
      </c>
      <c r="N13" s="65">
        <f>VLOOKUP($A13,'Return Data'!$B$7:$R$2843,10,0)</f>
        <v>4.4676</v>
      </c>
      <c r="O13" s="66">
        <f t="shared" si="5"/>
        <v>15</v>
      </c>
      <c r="P13" s="65">
        <f>VLOOKUP($A13,'Return Data'!$B$7:$R$2843,11,0)</f>
        <v>3.4832000000000001</v>
      </c>
      <c r="Q13" s="66">
        <f t="shared" si="6"/>
        <v>17</v>
      </c>
      <c r="R13" s="65">
        <f>VLOOKUP($A13,'Return Data'!$B$7:$R$2843,12,0)</f>
        <v>4.0677000000000003</v>
      </c>
      <c r="S13" s="66">
        <f t="shared" si="7"/>
        <v>16</v>
      </c>
      <c r="T13" s="65">
        <f>VLOOKUP($A13,'Return Data'!$B$7:$R$2843,13,0)</f>
        <v>4.3102999999999998</v>
      </c>
      <c r="U13" s="66">
        <f t="shared" si="8"/>
        <v>20</v>
      </c>
      <c r="V13" s="65">
        <f>VLOOKUP($A13,'Return Data'!$B$7:$R$2843,17,0)</f>
        <v>7.4669999999999996</v>
      </c>
      <c r="W13" s="66">
        <f t="shared" si="9"/>
        <v>2</v>
      </c>
      <c r="X13" s="65">
        <f>VLOOKUP($A13,'Return Data'!$B$7:$R$2843,14,0)</f>
        <v>7.0556000000000001</v>
      </c>
      <c r="Y13" s="66">
        <f t="shared" si="10"/>
        <v>7</v>
      </c>
      <c r="Z13" s="65">
        <f>VLOOKUP($A13,'Return Data'!$B$7:$R$2843,16,0)</f>
        <v>7.3913000000000002</v>
      </c>
      <c r="AA13" s="67">
        <f t="shared" si="11"/>
        <v>15</v>
      </c>
    </row>
    <row r="14" spans="1:27" x14ac:dyDescent="0.3">
      <c r="A14" s="63" t="s">
        <v>1934</v>
      </c>
      <c r="B14" s="64">
        <f>VLOOKUP($A14,'Return Data'!$B$7:$R$2843,3,0)</f>
        <v>44368</v>
      </c>
      <c r="C14" s="65">
        <f>VLOOKUP($A14,'Return Data'!$B$7:$R$2843,4,0)</f>
        <v>23.744</v>
      </c>
      <c r="D14" s="65">
        <f>VLOOKUP($A14,'Return Data'!$B$7:$R$2843,5,0)</f>
        <v>58.334400000000002</v>
      </c>
      <c r="E14" s="66">
        <f t="shared" si="0"/>
        <v>1</v>
      </c>
      <c r="F14" s="65">
        <f>VLOOKUP($A14,'Return Data'!$B$7:$R$2843,6,0)</f>
        <v>58.334400000000002</v>
      </c>
      <c r="G14" s="66">
        <f t="shared" si="1"/>
        <v>1</v>
      </c>
      <c r="H14" s="65">
        <f>VLOOKUP($A14,'Return Data'!$B$7:$R$2843,7,0)</f>
        <v>26.131499999999999</v>
      </c>
      <c r="I14" s="66">
        <f t="shared" si="2"/>
        <v>1</v>
      </c>
      <c r="J14" s="65">
        <f>VLOOKUP($A14,'Return Data'!$B$7:$R$2843,8,0)</f>
        <v>19.157499999999999</v>
      </c>
      <c r="K14" s="66">
        <f t="shared" si="3"/>
        <v>1</v>
      </c>
      <c r="L14" s="65">
        <f>VLOOKUP($A14,'Return Data'!$B$7:$R$2843,9,0)</f>
        <v>16.436599999999999</v>
      </c>
      <c r="M14" s="66">
        <f t="shared" si="4"/>
        <v>1</v>
      </c>
      <c r="N14" s="65">
        <f>VLOOKUP($A14,'Return Data'!$B$7:$R$2843,10,0)</f>
        <v>10.9514</v>
      </c>
      <c r="O14" s="66">
        <f t="shared" si="5"/>
        <v>1</v>
      </c>
      <c r="P14" s="65">
        <f>VLOOKUP($A14,'Return Data'!$B$7:$R$2843,11,0)</f>
        <v>10.6404</v>
      </c>
      <c r="Q14" s="66">
        <f t="shared" si="6"/>
        <v>1</v>
      </c>
      <c r="R14" s="65">
        <f>VLOOKUP($A14,'Return Data'!$B$7:$R$2843,12,0)</f>
        <v>13.1302</v>
      </c>
      <c r="S14" s="66">
        <f t="shared" si="7"/>
        <v>1</v>
      </c>
      <c r="T14" s="65">
        <f>VLOOKUP($A14,'Return Data'!$B$7:$R$2843,13,0)</f>
        <v>13.221299999999999</v>
      </c>
      <c r="U14" s="66">
        <f t="shared" si="8"/>
        <v>3</v>
      </c>
      <c r="V14" s="65">
        <f>VLOOKUP($A14,'Return Data'!$B$7:$R$2843,17,0)</f>
        <v>4.0541999999999998</v>
      </c>
      <c r="W14" s="66">
        <f t="shared" si="9"/>
        <v>23</v>
      </c>
      <c r="X14" s="65">
        <f>VLOOKUP($A14,'Return Data'!$B$7:$R$2843,14,0)</f>
        <v>5.4603000000000002</v>
      </c>
      <c r="Y14" s="66">
        <f t="shared" si="10"/>
        <v>18</v>
      </c>
      <c r="Z14" s="65">
        <f>VLOOKUP($A14,'Return Data'!$B$7:$R$2843,16,0)</f>
        <v>8.2469000000000001</v>
      </c>
      <c r="AA14" s="67">
        <f t="shared" si="11"/>
        <v>1</v>
      </c>
    </row>
    <row r="15" spans="1:27" x14ac:dyDescent="0.3">
      <c r="A15" s="63" t="s">
        <v>1032</v>
      </c>
      <c r="B15" s="64">
        <f>VLOOKUP($A15,'Return Data'!$B$7:$R$2843,3,0)</f>
        <v>44368</v>
      </c>
      <c r="C15" s="65">
        <f>VLOOKUP($A15,'Return Data'!$B$7:$R$2843,4,0)</f>
        <v>45.5289</v>
      </c>
      <c r="D15" s="65">
        <f>VLOOKUP($A15,'Return Data'!$B$7:$R$2843,5,0)</f>
        <v>6.1494</v>
      </c>
      <c r="E15" s="66">
        <f t="shared" si="0"/>
        <v>2</v>
      </c>
      <c r="F15" s="65">
        <f>VLOOKUP($A15,'Return Data'!$B$7:$R$2843,6,0)</f>
        <v>6.1494</v>
      </c>
      <c r="G15" s="66">
        <f t="shared" si="1"/>
        <v>2</v>
      </c>
      <c r="H15" s="65">
        <f>VLOOKUP($A15,'Return Data'!$B$7:$R$2843,7,0)</f>
        <v>3.3233999999999999</v>
      </c>
      <c r="I15" s="66">
        <f t="shared" si="2"/>
        <v>2</v>
      </c>
      <c r="J15" s="65">
        <f>VLOOKUP($A15,'Return Data'!$B$7:$R$2843,8,0)</f>
        <v>5.1811999999999996</v>
      </c>
      <c r="K15" s="66">
        <f t="shared" si="3"/>
        <v>2</v>
      </c>
      <c r="L15" s="65">
        <f>VLOOKUP($A15,'Return Data'!$B$7:$R$2843,9,0)</f>
        <v>4.7647000000000004</v>
      </c>
      <c r="M15" s="66">
        <f t="shared" si="4"/>
        <v>3</v>
      </c>
      <c r="N15" s="65">
        <f>VLOOKUP($A15,'Return Data'!$B$7:$R$2843,10,0)</f>
        <v>5.5616000000000003</v>
      </c>
      <c r="O15" s="66">
        <f t="shared" si="5"/>
        <v>5</v>
      </c>
      <c r="P15" s="65">
        <f>VLOOKUP($A15,'Return Data'!$B$7:$R$2843,11,0)</f>
        <v>3.9251999999999998</v>
      </c>
      <c r="Q15" s="66">
        <f t="shared" si="6"/>
        <v>5</v>
      </c>
      <c r="R15" s="65">
        <f>VLOOKUP($A15,'Return Data'!$B$7:$R$2843,12,0)</f>
        <v>5.1981999999999999</v>
      </c>
      <c r="S15" s="66">
        <f t="shared" si="7"/>
        <v>4</v>
      </c>
      <c r="T15" s="65">
        <f>VLOOKUP($A15,'Return Data'!$B$7:$R$2843,13,0)</f>
        <v>5.9844999999999997</v>
      </c>
      <c r="U15" s="66">
        <f t="shared" si="8"/>
        <v>8</v>
      </c>
      <c r="V15" s="65">
        <f>VLOOKUP($A15,'Return Data'!$B$7:$R$2843,17,0)</f>
        <v>6.9555999999999996</v>
      </c>
      <c r="W15" s="66">
        <f t="shared" si="9"/>
        <v>6</v>
      </c>
      <c r="X15" s="65">
        <f>VLOOKUP($A15,'Return Data'!$B$7:$R$2843,14,0)</f>
        <v>7.2363999999999997</v>
      </c>
      <c r="Y15" s="66">
        <f t="shared" si="10"/>
        <v>6</v>
      </c>
      <c r="Z15" s="65">
        <f>VLOOKUP($A15,'Return Data'!$B$7:$R$2843,16,0)</f>
        <v>7.2675999999999998</v>
      </c>
      <c r="AA15" s="67">
        <f t="shared" si="11"/>
        <v>16</v>
      </c>
    </row>
    <row r="16" spans="1:27" x14ac:dyDescent="0.3">
      <c r="A16" s="63" t="s">
        <v>1034</v>
      </c>
      <c r="B16" s="64">
        <f>VLOOKUP($A16,'Return Data'!$B$7:$R$2843,3,0)</f>
        <v>44368</v>
      </c>
      <c r="C16" s="65">
        <f>VLOOKUP($A16,'Return Data'!$B$7:$R$2843,4,0)</f>
        <v>16.3246</v>
      </c>
      <c r="D16" s="65">
        <f>VLOOKUP($A16,'Return Data'!$B$7:$R$2843,5,0)</f>
        <v>3.8022</v>
      </c>
      <c r="E16" s="66">
        <f t="shared" si="0"/>
        <v>18</v>
      </c>
      <c r="F16" s="65">
        <f>VLOOKUP($A16,'Return Data'!$B$7:$R$2843,6,0)</f>
        <v>3.8022</v>
      </c>
      <c r="G16" s="66">
        <f t="shared" si="1"/>
        <v>18</v>
      </c>
      <c r="H16" s="65">
        <f>VLOOKUP($A16,'Return Data'!$B$7:$R$2843,7,0)</f>
        <v>-0.83030000000000004</v>
      </c>
      <c r="I16" s="66">
        <f t="shared" si="2"/>
        <v>15</v>
      </c>
      <c r="J16" s="65">
        <f>VLOOKUP($A16,'Return Data'!$B$7:$R$2843,8,0)</f>
        <v>1.8059000000000001</v>
      </c>
      <c r="K16" s="66">
        <f t="shared" si="3"/>
        <v>25</v>
      </c>
      <c r="L16" s="65">
        <f>VLOOKUP($A16,'Return Data'!$B$7:$R$2843,9,0)</f>
        <v>2.4066999999999998</v>
      </c>
      <c r="M16" s="66">
        <f t="shared" si="4"/>
        <v>25</v>
      </c>
      <c r="N16" s="65">
        <f>VLOOKUP($A16,'Return Data'!$B$7:$R$2843,10,0)</f>
        <v>4.4654999999999996</v>
      </c>
      <c r="O16" s="66">
        <f t="shared" si="5"/>
        <v>16</v>
      </c>
      <c r="P16" s="65">
        <f>VLOOKUP($A16,'Return Data'!$B$7:$R$2843,11,0)</f>
        <v>3.1190000000000002</v>
      </c>
      <c r="Q16" s="66">
        <f t="shared" si="6"/>
        <v>21</v>
      </c>
      <c r="R16" s="65">
        <f>VLOOKUP($A16,'Return Data'!$B$7:$R$2843,12,0)</f>
        <v>3.6930999999999998</v>
      </c>
      <c r="S16" s="66">
        <f t="shared" si="7"/>
        <v>22</v>
      </c>
      <c r="T16" s="65">
        <f>VLOOKUP($A16,'Return Data'!$B$7:$R$2843,13,0)</f>
        <v>12.1784</v>
      </c>
      <c r="U16" s="66">
        <f t="shared" si="8"/>
        <v>4</v>
      </c>
      <c r="V16" s="65">
        <f>VLOOKUP($A16,'Return Data'!$B$7:$R$2843,17,0)</f>
        <v>4.2191999999999998</v>
      </c>
      <c r="W16" s="66">
        <f t="shared" si="9"/>
        <v>22</v>
      </c>
      <c r="X16" s="65">
        <f>VLOOKUP($A16,'Return Data'!$B$7:$R$2843,14,0)</f>
        <v>1.9065000000000001</v>
      </c>
      <c r="Y16" s="66">
        <f t="shared" si="10"/>
        <v>22</v>
      </c>
      <c r="Z16" s="65">
        <f>VLOOKUP($A16,'Return Data'!$B$7:$R$2843,16,0)</f>
        <v>3.3929999999999998</v>
      </c>
      <c r="AA16" s="67">
        <f t="shared" si="11"/>
        <v>25</v>
      </c>
    </row>
    <row r="17" spans="1:27" x14ac:dyDescent="0.3">
      <c r="A17" s="63" t="s">
        <v>1036</v>
      </c>
      <c r="B17" s="64">
        <f>VLOOKUP($A17,'Return Data'!$B$7:$R$2843,3,0)</f>
        <v>44368</v>
      </c>
      <c r="C17" s="65">
        <f>VLOOKUP($A17,'Return Data'!$B$7:$R$2843,4,0)</f>
        <v>421.09930000000003</v>
      </c>
      <c r="D17" s="65">
        <f>VLOOKUP($A17,'Return Data'!$B$7:$R$2843,5,0)</f>
        <v>4.4047999999999998</v>
      </c>
      <c r="E17" s="66">
        <f t="shared" si="0"/>
        <v>11</v>
      </c>
      <c r="F17" s="65">
        <f>VLOOKUP($A17,'Return Data'!$B$7:$R$2843,6,0)</f>
        <v>4.4047999999999998</v>
      </c>
      <c r="G17" s="66">
        <f t="shared" si="1"/>
        <v>11</v>
      </c>
      <c r="H17" s="65">
        <f>VLOOKUP($A17,'Return Data'!$B$7:$R$2843,7,0)</f>
        <v>2.0501</v>
      </c>
      <c r="I17" s="66">
        <f t="shared" si="2"/>
        <v>3</v>
      </c>
      <c r="J17" s="65">
        <f>VLOOKUP($A17,'Return Data'!$B$7:$R$2843,8,0)</f>
        <v>4.0815000000000001</v>
      </c>
      <c r="K17" s="66">
        <f t="shared" si="3"/>
        <v>3</v>
      </c>
      <c r="L17" s="65">
        <f>VLOOKUP($A17,'Return Data'!$B$7:$R$2843,9,0)</f>
        <v>4.9433999999999996</v>
      </c>
      <c r="M17" s="66">
        <f t="shared" si="4"/>
        <v>2</v>
      </c>
      <c r="N17" s="65">
        <f>VLOOKUP($A17,'Return Data'!$B$7:$R$2843,10,0)</f>
        <v>5.7175000000000002</v>
      </c>
      <c r="O17" s="66">
        <f t="shared" si="5"/>
        <v>4</v>
      </c>
      <c r="P17" s="65">
        <f>VLOOKUP($A17,'Return Data'!$B$7:$R$2843,11,0)</f>
        <v>3.7050000000000001</v>
      </c>
      <c r="Q17" s="66">
        <f t="shared" si="6"/>
        <v>8</v>
      </c>
      <c r="R17" s="65">
        <f>VLOOKUP($A17,'Return Data'!$B$7:$R$2843,12,0)</f>
        <v>5.2320000000000002</v>
      </c>
      <c r="S17" s="66">
        <f t="shared" si="7"/>
        <v>3</v>
      </c>
      <c r="T17" s="65">
        <f>VLOOKUP($A17,'Return Data'!$B$7:$R$2843,13,0)</f>
        <v>6.0528000000000004</v>
      </c>
      <c r="U17" s="66">
        <f t="shared" si="8"/>
        <v>7</v>
      </c>
      <c r="V17" s="65">
        <f>VLOOKUP($A17,'Return Data'!$B$7:$R$2843,17,0)</f>
        <v>7.3640999999999996</v>
      </c>
      <c r="W17" s="66">
        <f t="shared" si="9"/>
        <v>3</v>
      </c>
      <c r="X17" s="65">
        <f>VLOOKUP($A17,'Return Data'!$B$7:$R$2843,14,0)</f>
        <v>7.7013999999999996</v>
      </c>
      <c r="Y17" s="66">
        <f t="shared" si="10"/>
        <v>1</v>
      </c>
      <c r="Z17" s="65">
        <f>VLOOKUP($A17,'Return Data'!$B$7:$R$2843,16,0)</f>
        <v>7.9714999999999998</v>
      </c>
      <c r="AA17" s="67">
        <f t="shared" si="11"/>
        <v>2</v>
      </c>
    </row>
    <row r="18" spans="1:27" x14ac:dyDescent="0.3">
      <c r="A18" s="63" t="s">
        <v>1039</v>
      </c>
      <c r="B18" s="64">
        <f>VLOOKUP($A18,'Return Data'!$B$7:$R$2843,3,0)</f>
        <v>44368</v>
      </c>
      <c r="C18" s="65">
        <f>VLOOKUP($A18,'Return Data'!$B$7:$R$2843,4,0)</f>
        <v>30.513999999999999</v>
      </c>
      <c r="D18" s="65">
        <f>VLOOKUP($A18,'Return Data'!$B$7:$R$2843,5,0)</f>
        <v>4.0284000000000004</v>
      </c>
      <c r="E18" s="66">
        <f t="shared" si="0"/>
        <v>15</v>
      </c>
      <c r="F18" s="65">
        <f>VLOOKUP($A18,'Return Data'!$B$7:$R$2843,6,0)</f>
        <v>4.0284000000000004</v>
      </c>
      <c r="G18" s="66">
        <f t="shared" si="1"/>
        <v>15</v>
      </c>
      <c r="H18" s="65">
        <f>VLOOKUP($A18,'Return Data'!$B$7:$R$2843,7,0)</f>
        <v>-1.5033000000000001</v>
      </c>
      <c r="I18" s="66">
        <f t="shared" si="2"/>
        <v>22</v>
      </c>
      <c r="J18" s="65">
        <f>VLOOKUP($A18,'Return Data'!$B$7:$R$2843,8,0)</f>
        <v>2.3260999999999998</v>
      </c>
      <c r="K18" s="66">
        <f t="shared" si="3"/>
        <v>15</v>
      </c>
      <c r="L18" s="65">
        <f>VLOOKUP($A18,'Return Data'!$B$7:$R$2843,9,0)</f>
        <v>3.0329999999999999</v>
      </c>
      <c r="M18" s="66">
        <f t="shared" si="4"/>
        <v>12</v>
      </c>
      <c r="N18" s="65">
        <f>VLOOKUP($A18,'Return Data'!$B$7:$R$2843,10,0)</f>
        <v>4.6422999999999996</v>
      </c>
      <c r="O18" s="66">
        <f t="shared" si="5"/>
        <v>13</v>
      </c>
      <c r="P18" s="65">
        <f>VLOOKUP($A18,'Return Data'!$B$7:$R$2843,11,0)</f>
        <v>3.5482999999999998</v>
      </c>
      <c r="Q18" s="66">
        <f t="shared" si="6"/>
        <v>14</v>
      </c>
      <c r="R18" s="65">
        <f>VLOOKUP($A18,'Return Data'!$B$7:$R$2843,12,0)</f>
        <v>4.0419</v>
      </c>
      <c r="S18" s="66">
        <f t="shared" si="7"/>
        <v>17</v>
      </c>
      <c r="T18" s="65">
        <f>VLOOKUP($A18,'Return Data'!$B$7:$R$2843,13,0)</f>
        <v>4.4474</v>
      </c>
      <c r="U18" s="66">
        <f t="shared" si="8"/>
        <v>19</v>
      </c>
      <c r="V18" s="65">
        <f>VLOOKUP($A18,'Return Data'!$B$7:$R$2843,17,0)</f>
        <v>6.3958000000000004</v>
      </c>
      <c r="W18" s="66">
        <f t="shared" si="9"/>
        <v>14</v>
      </c>
      <c r="X18" s="65">
        <f>VLOOKUP($A18,'Return Data'!$B$7:$R$2843,14,0)</f>
        <v>7.024</v>
      </c>
      <c r="Y18" s="66">
        <f t="shared" si="10"/>
        <v>8</v>
      </c>
      <c r="Z18" s="65">
        <f>VLOOKUP($A18,'Return Data'!$B$7:$R$2843,16,0)</f>
        <v>7.4950000000000001</v>
      </c>
      <c r="AA18" s="67">
        <f t="shared" si="11"/>
        <v>12</v>
      </c>
    </row>
    <row r="19" spans="1:27" x14ac:dyDescent="0.3">
      <c r="A19" s="63" t="s">
        <v>1040</v>
      </c>
      <c r="B19" s="64">
        <f>VLOOKUP($A19,'Return Data'!$B$7:$R$2843,3,0)</f>
        <v>44368</v>
      </c>
      <c r="C19" s="65">
        <f>VLOOKUP($A19,'Return Data'!$B$7:$R$2843,4,0)</f>
        <v>2992</v>
      </c>
      <c r="D19" s="65">
        <f>VLOOKUP($A19,'Return Data'!$B$7:$R$2843,5,0)</f>
        <v>4.4909999999999997</v>
      </c>
      <c r="E19" s="66">
        <f t="shared" si="0"/>
        <v>9</v>
      </c>
      <c r="F19" s="65">
        <f>VLOOKUP($A19,'Return Data'!$B$7:$R$2843,6,0)</f>
        <v>4.4909999999999997</v>
      </c>
      <c r="G19" s="66">
        <f t="shared" si="1"/>
        <v>9</v>
      </c>
      <c r="H19" s="65">
        <f>VLOOKUP($A19,'Return Data'!$B$7:$R$2843,7,0)</f>
        <v>-1.3379000000000001</v>
      </c>
      <c r="I19" s="66">
        <f t="shared" si="2"/>
        <v>21</v>
      </c>
      <c r="J19" s="65">
        <f>VLOOKUP($A19,'Return Data'!$B$7:$R$2843,8,0)</f>
        <v>2.2808000000000002</v>
      </c>
      <c r="K19" s="66">
        <f t="shared" si="3"/>
        <v>17</v>
      </c>
      <c r="L19" s="65">
        <f>VLOOKUP($A19,'Return Data'!$B$7:$R$2843,9,0)</f>
        <v>2.9047000000000001</v>
      </c>
      <c r="M19" s="66">
        <f t="shared" si="4"/>
        <v>16</v>
      </c>
      <c r="N19" s="65">
        <f>VLOOKUP($A19,'Return Data'!$B$7:$R$2843,10,0)</f>
        <v>4.6989000000000001</v>
      </c>
      <c r="O19" s="66">
        <f t="shared" si="5"/>
        <v>12</v>
      </c>
      <c r="P19" s="65">
        <f>VLOOKUP($A19,'Return Data'!$B$7:$R$2843,11,0)</f>
        <v>3.5733000000000001</v>
      </c>
      <c r="Q19" s="66">
        <f t="shared" si="6"/>
        <v>13</v>
      </c>
      <c r="R19" s="65">
        <f>VLOOKUP($A19,'Return Data'!$B$7:$R$2843,12,0)</f>
        <v>4.1351000000000004</v>
      </c>
      <c r="S19" s="66">
        <f t="shared" si="7"/>
        <v>15</v>
      </c>
      <c r="T19" s="65">
        <f>VLOOKUP($A19,'Return Data'!$B$7:$R$2843,13,0)</f>
        <v>4.5598999999999998</v>
      </c>
      <c r="U19" s="66">
        <f t="shared" si="8"/>
        <v>18</v>
      </c>
      <c r="V19" s="65">
        <f>VLOOKUP($A19,'Return Data'!$B$7:$R$2843,17,0)</f>
        <v>6.6284000000000001</v>
      </c>
      <c r="W19" s="66">
        <f t="shared" si="9"/>
        <v>11</v>
      </c>
      <c r="X19" s="65">
        <f>VLOOKUP($A19,'Return Data'!$B$7:$R$2843,14,0)</f>
        <v>7.2523</v>
      </c>
      <c r="Y19" s="66">
        <f t="shared" si="10"/>
        <v>4</v>
      </c>
      <c r="Z19" s="65">
        <f>VLOOKUP($A19,'Return Data'!$B$7:$R$2843,16,0)</f>
        <v>7.8875999999999999</v>
      </c>
      <c r="AA19" s="67">
        <f t="shared" si="11"/>
        <v>5</v>
      </c>
    </row>
    <row r="20" spans="1:27" x14ac:dyDescent="0.3">
      <c r="A20" s="63" t="s">
        <v>1042</v>
      </c>
      <c r="B20" s="64">
        <f>VLOOKUP($A20,'Return Data'!$B$7:$R$2843,3,0)</f>
        <v>44368</v>
      </c>
      <c r="C20" s="65">
        <f>VLOOKUP($A20,'Return Data'!$B$7:$R$2843,4,0)</f>
        <v>29.418299999999999</v>
      </c>
      <c r="D20" s="65">
        <f>VLOOKUP($A20,'Return Data'!$B$7:$R$2843,5,0)</f>
        <v>3.3509000000000002</v>
      </c>
      <c r="E20" s="66">
        <f t="shared" si="0"/>
        <v>19</v>
      </c>
      <c r="F20" s="65">
        <f>VLOOKUP($A20,'Return Data'!$B$7:$R$2843,6,0)</f>
        <v>3.3509000000000002</v>
      </c>
      <c r="G20" s="66">
        <f t="shared" si="1"/>
        <v>19</v>
      </c>
      <c r="H20" s="65">
        <f>VLOOKUP($A20,'Return Data'!$B$7:$R$2843,7,0)</f>
        <v>-1.3112999999999999</v>
      </c>
      <c r="I20" s="66">
        <f t="shared" si="2"/>
        <v>20</v>
      </c>
      <c r="J20" s="65">
        <f>VLOOKUP($A20,'Return Data'!$B$7:$R$2843,8,0)</f>
        <v>2.0398999999999998</v>
      </c>
      <c r="K20" s="66">
        <f t="shared" si="3"/>
        <v>21</v>
      </c>
      <c r="L20" s="65">
        <f>VLOOKUP($A20,'Return Data'!$B$7:$R$2843,9,0)</f>
        <v>2.4986999999999999</v>
      </c>
      <c r="M20" s="66">
        <f t="shared" si="4"/>
        <v>24</v>
      </c>
      <c r="N20" s="65">
        <f>VLOOKUP($A20,'Return Data'!$B$7:$R$2843,10,0)</f>
        <v>3.7824</v>
      </c>
      <c r="O20" s="66">
        <f t="shared" si="5"/>
        <v>23</v>
      </c>
      <c r="P20" s="65">
        <f>VLOOKUP($A20,'Return Data'!$B$7:$R$2843,11,0)</f>
        <v>2.9419</v>
      </c>
      <c r="Q20" s="66">
        <f t="shared" si="6"/>
        <v>25</v>
      </c>
      <c r="R20" s="65">
        <f>VLOOKUP($A20,'Return Data'!$B$7:$R$2843,12,0)</f>
        <v>3.4676</v>
      </c>
      <c r="S20" s="66">
        <f t="shared" si="7"/>
        <v>24</v>
      </c>
      <c r="T20" s="65">
        <f>VLOOKUP($A20,'Return Data'!$B$7:$R$2843,13,0)</f>
        <v>24.327999999999999</v>
      </c>
      <c r="U20" s="66">
        <f t="shared" si="8"/>
        <v>2</v>
      </c>
      <c r="V20" s="65">
        <f>VLOOKUP($A20,'Return Data'!$B$7:$R$2843,17,0)</f>
        <v>10.635</v>
      </c>
      <c r="W20" s="66">
        <f t="shared" si="9"/>
        <v>1</v>
      </c>
      <c r="X20" s="65">
        <f>VLOOKUP($A20,'Return Data'!$B$7:$R$2843,14,0)</f>
        <v>5.5128000000000004</v>
      </c>
      <c r="Y20" s="66">
        <f t="shared" si="10"/>
        <v>17</v>
      </c>
      <c r="Z20" s="65">
        <f>VLOOKUP($A20,'Return Data'!$B$7:$R$2843,16,0)</f>
        <v>7.5937000000000001</v>
      </c>
      <c r="AA20" s="67">
        <f t="shared" si="11"/>
        <v>11</v>
      </c>
    </row>
    <row r="21" spans="1:27" x14ac:dyDescent="0.3">
      <c r="A21" s="63" t="s">
        <v>1044</v>
      </c>
      <c r="B21" s="64">
        <f>VLOOKUP($A21,'Return Data'!$B$7:$R$2843,3,0)</f>
        <v>44368</v>
      </c>
      <c r="C21" s="65">
        <f>VLOOKUP($A21,'Return Data'!$B$7:$R$2843,4,0)</f>
        <v>2655.3445999999999</v>
      </c>
      <c r="D21" s="65">
        <f>VLOOKUP($A21,'Return Data'!$B$7:$R$2843,5,0)</f>
        <v>5.0399000000000003</v>
      </c>
      <c r="E21" s="66">
        <f t="shared" si="0"/>
        <v>5</v>
      </c>
      <c r="F21" s="65">
        <f>VLOOKUP($A21,'Return Data'!$B$7:$R$2843,6,0)</f>
        <v>5.0399000000000003</v>
      </c>
      <c r="G21" s="66">
        <f t="shared" si="1"/>
        <v>5</v>
      </c>
      <c r="H21" s="65">
        <f>VLOOKUP($A21,'Return Data'!$B$7:$R$2843,7,0)</f>
        <v>0.1074</v>
      </c>
      <c r="I21" s="66">
        <f t="shared" si="2"/>
        <v>6</v>
      </c>
      <c r="J21" s="65">
        <f>VLOOKUP($A21,'Return Data'!$B$7:$R$2843,8,0)</f>
        <v>1.9097</v>
      </c>
      <c r="K21" s="66">
        <f t="shared" si="3"/>
        <v>24</v>
      </c>
      <c r="L21" s="65">
        <f>VLOOKUP($A21,'Return Data'!$B$7:$R$2843,9,0)</f>
        <v>3.8752</v>
      </c>
      <c r="M21" s="66">
        <f t="shared" si="4"/>
        <v>7</v>
      </c>
      <c r="N21" s="65">
        <f>VLOOKUP($A21,'Return Data'!$B$7:$R$2843,10,0)</f>
        <v>5.2321999999999997</v>
      </c>
      <c r="O21" s="66">
        <f t="shared" si="5"/>
        <v>7</v>
      </c>
      <c r="P21" s="65">
        <f>VLOOKUP($A21,'Return Data'!$B$7:$R$2843,11,0)</f>
        <v>3.4256000000000002</v>
      </c>
      <c r="Q21" s="66">
        <f t="shared" si="6"/>
        <v>18</v>
      </c>
      <c r="R21" s="65">
        <f>VLOOKUP($A21,'Return Data'!$B$7:$R$2843,12,0)</f>
        <v>4.3727999999999998</v>
      </c>
      <c r="S21" s="66">
        <f t="shared" si="7"/>
        <v>9</v>
      </c>
      <c r="T21" s="65">
        <f>VLOOKUP($A21,'Return Data'!$B$7:$R$2843,13,0)</f>
        <v>5.1699000000000002</v>
      </c>
      <c r="U21" s="66">
        <f t="shared" si="8"/>
        <v>12</v>
      </c>
      <c r="V21" s="65">
        <f>VLOOKUP($A21,'Return Data'!$B$7:$R$2843,17,0)</f>
        <v>7.1003999999999996</v>
      </c>
      <c r="W21" s="66">
        <f t="shared" si="9"/>
        <v>4</v>
      </c>
      <c r="X21" s="65">
        <f>VLOOKUP($A21,'Return Data'!$B$7:$R$2843,14,0)</f>
        <v>7.2988</v>
      </c>
      <c r="Y21" s="66">
        <f t="shared" si="10"/>
        <v>3</v>
      </c>
      <c r="Z21" s="65">
        <f>VLOOKUP($A21,'Return Data'!$B$7:$R$2843,16,0)</f>
        <v>7.6181000000000001</v>
      </c>
      <c r="AA21" s="67">
        <f t="shared" si="11"/>
        <v>9</v>
      </c>
    </row>
    <row r="22" spans="1:27" x14ac:dyDescent="0.3">
      <c r="A22" s="63" t="s">
        <v>1047</v>
      </c>
      <c r="B22" s="64">
        <f>VLOOKUP($A22,'Return Data'!$B$7:$R$2843,3,0)</f>
        <v>44368</v>
      </c>
      <c r="C22" s="65">
        <f>VLOOKUP($A22,'Return Data'!$B$7:$R$2843,4,0)</f>
        <v>22.366499999999998</v>
      </c>
      <c r="D22" s="65">
        <f>VLOOKUP($A22,'Return Data'!$B$7:$R$2843,5,0)</f>
        <v>4.2988999999999997</v>
      </c>
      <c r="E22" s="66">
        <f t="shared" si="0"/>
        <v>13</v>
      </c>
      <c r="F22" s="65">
        <f>VLOOKUP($A22,'Return Data'!$B$7:$R$2843,6,0)</f>
        <v>4.2988999999999997</v>
      </c>
      <c r="G22" s="66">
        <f t="shared" si="1"/>
        <v>13</v>
      </c>
      <c r="H22" s="65">
        <f>VLOOKUP($A22,'Return Data'!$B$7:$R$2843,7,0)</f>
        <v>-2.2604000000000002</v>
      </c>
      <c r="I22" s="66">
        <f t="shared" si="2"/>
        <v>26</v>
      </c>
      <c r="J22" s="65">
        <f>VLOOKUP($A22,'Return Data'!$B$7:$R$2843,8,0)</f>
        <v>2.0882000000000001</v>
      </c>
      <c r="K22" s="66">
        <f t="shared" si="3"/>
        <v>20</v>
      </c>
      <c r="L22" s="65">
        <f>VLOOKUP($A22,'Return Data'!$B$7:$R$2843,9,0)</f>
        <v>2.7808000000000002</v>
      </c>
      <c r="M22" s="66">
        <f t="shared" si="4"/>
        <v>19</v>
      </c>
      <c r="N22" s="65">
        <f>VLOOKUP($A22,'Return Data'!$B$7:$R$2843,10,0)</f>
        <v>4.4763000000000002</v>
      </c>
      <c r="O22" s="66">
        <f t="shared" si="5"/>
        <v>14</v>
      </c>
      <c r="P22" s="65">
        <f>VLOOKUP($A22,'Return Data'!$B$7:$R$2843,11,0)</f>
        <v>3.5013999999999998</v>
      </c>
      <c r="Q22" s="66">
        <f t="shared" si="6"/>
        <v>16</v>
      </c>
      <c r="R22" s="65">
        <f>VLOOKUP($A22,'Return Data'!$B$7:$R$2843,12,0)</f>
        <v>4.2960000000000003</v>
      </c>
      <c r="S22" s="66">
        <f t="shared" si="7"/>
        <v>14</v>
      </c>
      <c r="T22" s="65">
        <f>VLOOKUP($A22,'Return Data'!$B$7:$R$2843,13,0)</f>
        <v>6.8441999999999998</v>
      </c>
      <c r="U22" s="66">
        <f t="shared" si="8"/>
        <v>6</v>
      </c>
      <c r="V22" s="65">
        <f>VLOOKUP($A22,'Return Data'!$B$7:$R$2843,17,0)</f>
        <v>6.1174999999999997</v>
      </c>
      <c r="W22" s="66">
        <f t="shared" si="9"/>
        <v>16</v>
      </c>
      <c r="X22" s="65">
        <f>VLOOKUP($A22,'Return Data'!$B$7:$R$2843,14,0)</f>
        <v>5.8594999999999997</v>
      </c>
      <c r="Y22" s="66">
        <f t="shared" si="10"/>
        <v>15</v>
      </c>
      <c r="Z22" s="65">
        <f>VLOOKUP($A22,'Return Data'!$B$7:$R$2843,16,0)</f>
        <v>7.9260999999999999</v>
      </c>
      <c r="AA22" s="67">
        <f t="shared" si="11"/>
        <v>3</v>
      </c>
    </row>
    <row r="23" spans="1:27" x14ac:dyDescent="0.3">
      <c r="A23" s="63" t="s">
        <v>1048</v>
      </c>
      <c r="B23" s="64">
        <f>VLOOKUP($A23,'Return Data'!$B$7:$R$2843,3,0)</f>
        <v>44368</v>
      </c>
      <c r="C23" s="65">
        <f>VLOOKUP($A23,'Return Data'!$B$7:$R$2843,4,0)</f>
        <v>31.610600000000002</v>
      </c>
      <c r="D23" s="65">
        <f>VLOOKUP($A23,'Return Data'!$B$7:$R$2843,5,0)</f>
        <v>4.5049000000000001</v>
      </c>
      <c r="E23" s="66">
        <f t="shared" si="0"/>
        <v>8</v>
      </c>
      <c r="F23" s="65">
        <f>VLOOKUP($A23,'Return Data'!$B$7:$R$2843,6,0)</f>
        <v>4.5049000000000001</v>
      </c>
      <c r="G23" s="66">
        <f t="shared" si="1"/>
        <v>8</v>
      </c>
      <c r="H23" s="65">
        <f>VLOOKUP($A23,'Return Data'!$B$7:$R$2843,7,0)</f>
        <v>-0.44529999999999997</v>
      </c>
      <c r="I23" s="66">
        <f t="shared" si="2"/>
        <v>12</v>
      </c>
      <c r="J23" s="65">
        <f>VLOOKUP($A23,'Return Data'!$B$7:$R$2843,8,0)</f>
        <v>2.3858000000000001</v>
      </c>
      <c r="K23" s="66">
        <f t="shared" si="3"/>
        <v>14</v>
      </c>
      <c r="L23" s="65">
        <f>VLOOKUP($A23,'Return Data'!$B$7:$R$2843,9,0)</f>
        <v>2.7852000000000001</v>
      </c>
      <c r="M23" s="66">
        <f t="shared" si="4"/>
        <v>18</v>
      </c>
      <c r="N23" s="65">
        <f>VLOOKUP($A23,'Return Data'!$B$7:$R$2843,10,0)</f>
        <v>4.0461999999999998</v>
      </c>
      <c r="O23" s="66">
        <f t="shared" si="5"/>
        <v>20</v>
      </c>
      <c r="P23" s="65">
        <f>VLOOKUP($A23,'Return Data'!$B$7:$R$2843,11,0)</f>
        <v>4.3150000000000004</v>
      </c>
      <c r="Q23" s="66">
        <f t="shared" si="6"/>
        <v>4</v>
      </c>
      <c r="R23" s="65">
        <f>VLOOKUP($A23,'Return Data'!$B$7:$R$2843,12,0)</f>
        <v>4.5163000000000002</v>
      </c>
      <c r="S23" s="66">
        <f t="shared" si="7"/>
        <v>6</v>
      </c>
      <c r="T23" s="65">
        <f>VLOOKUP($A23,'Return Data'!$B$7:$R$2843,13,0)</f>
        <v>5.6881000000000004</v>
      </c>
      <c r="U23" s="66">
        <f t="shared" si="8"/>
        <v>9</v>
      </c>
      <c r="V23" s="65">
        <f>VLOOKUP($A23,'Return Data'!$B$7:$R$2843,17,0)</f>
        <v>6.5425000000000004</v>
      </c>
      <c r="W23" s="66">
        <f t="shared" si="9"/>
        <v>13</v>
      </c>
      <c r="X23" s="65">
        <f>VLOOKUP($A23,'Return Data'!$B$7:$R$2843,14,0)</f>
        <v>5.5228000000000002</v>
      </c>
      <c r="Y23" s="66">
        <f t="shared" si="10"/>
        <v>16</v>
      </c>
      <c r="Z23" s="65">
        <f>VLOOKUP($A23,'Return Data'!$B$7:$R$2843,16,0)</f>
        <v>6.58</v>
      </c>
      <c r="AA23" s="67">
        <f t="shared" si="11"/>
        <v>19</v>
      </c>
    </row>
    <row r="24" spans="1:27" x14ac:dyDescent="0.3">
      <c r="A24" s="63" t="s">
        <v>1051</v>
      </c>
      <c r="B24" s="64">
        <f>VLOOKUP($A24,'Return Data'!$B$7:$R$2843,3,0)</f>
        <v>44368</v>
      </c>
      <c r="C24" s="65">
        <f>VLOOKUP($A24,'Return Data'!$B$7:$R$2843,4,0)</f>
        <v>1306.8331000000001</v>
      </c>
      <c r="D24" s="65">
        <f>VLOOKUP($A24,'Return Data'!$B$7:$R$2843,5,0)</f>
        <v>2.4201999999999999</v>
      </c>
      <c r="E24" s="66">
        <f t="shared" si="0"/>
        <v>23</v>
      </c>
      <c r="F24" s="65">
        <f>VLOOKUP($A24,'Return Data'!$B$7:$R$2843,6,0)</f>
        <v>2.4201999999999999</v>
      </c>
      <c r="G24" s="66">
        <f t="shared" si="1"/>
        <v>23</v>
      </c>
      <c r="H24" s="65">
        <f>VLOOKUP($A24,'Return Data'!$B$7:$R$2843,7,0)</f>
        <v>-1.1241000000000001</v>
      </c>
      <c r="I24" s="66">
        <f t="shared" si="2"/>
        <v>17</v>
      </c>
      <c r="J24" s="65">
        <f>VLOOKUP($A24,'Return Data'!$B$7:$R$2843,8,0)</f>
        <v>2.4866000000000001</v>
      </c>
      <c r="K24" s="66">
        <f t="shared" si="3"/>
        <v>12</v>
      </c>
      <c r="L24" s="65">
        <f>VLOOKUP($A24,'Return Data'!$B$7:$R$2843,9,0)</f>
        <v>2.9878999999999998</v>
      </c>
      <c r="M24" s="66">
        <f t="shared" si="4"/>
        <v>13</v>
      </c>
      <c r="N24" s="65">
        <f>VLOOKUP($A24,'Return Data'!$B$7:$R$2843,10,0)</f>
        <v>4.3140999999999998</v>
      </c>
      <c r="O24" s="66">
        <f t="shared" si="5"/>
        <v>17</v>
      </c>
      <c r="P24" s="65">
        <f>VLOOKUP($A24,'Return Data'!$B$7:$R$2843,11,0)</f>
        <v>3.2677999999999998</v>
      </c>
      <c r="Q24" s="66">
        <f t="shared" si="6"/>
        <v>19</v>
      </c>
      <c r="R24" s="65">
        <f>VLOOKUP($A24,'Return Data'!$B$7:$R$2843,12,0)</f>
        <v>3.7667000000000002</v>
      </c>
      <c r="S24" s="66">
        <f t="shared" si="7"/>
        <v>20</v>
      </c>
      <c r="T24" s="65">
        <f>VLOOKUP($A24,'Return Data'!$B$7:$R$2843,13,0)</f>
        <v>4.2534999999999998</v>
      </c>
      <c r="U24" s="66">
        <f t="shared" si="8"/>
        <v>21</v>
      </c>
      <c r="V24" s="65">
        <f>VLOOKUP($A24,'Return Data'!$B$7:$R$2843,17,0)</f>
        <v>5.8791000000000002</v>
      </c>
      <c r="W24" s="66">
        <f t="shared" si="9"/>
        <v>18</v>
      </c>
      <c r="X24" s="65">
        <f>VLOOKUP($A24,'Return Data'!$B$7:$R$2843,14,0)</f>
        <v>6.4893999999999998</v>
      </c>
      <c r="Y24" s="66">
        <f t="shared" si="10"/>
        <v>13</v>
      </c>
      <c r="Z24" s="65">
        <f>VLOOKUP($A24,'Return Data'!$B$7:$R$2843,16,0)</f>
        <v>6.3480999999999996</v>
      </c>
      <c r="AA24" s="67">
        <f t="shared" si="11"/>
        <v>20</v>
      </c>
    </row>
    <row r="25" spans="1:27" x14ac:dyDescent="0.3">
      <c r="A25" s="63" t="s">
        <v>1053</v>
      </c>
      <c r="B25" s="64">
        <f>VLOOKUP($A25,'Return Data'!$B$7:$R$2843,3,0)</f>
        <v>44368</v>
      </c>
      <c r="C25" s="65">
        <f>VLOOKUP($A25,'Return Data'!$B$7:$R$2843,4,0)</f>
        <v>1797.354</v>
      </c>
      <c r="D25" s="65">
        <f>VLOOKUP($A25,'Return Data'!$B$7:$R$2843,5,0)</f>
        <v>4.008</v>
      </c>
      <c r="E25" s="66">
        <f t="shared" si="0"/>
        <v>16</v>
      </c>
      <c r="F25" s="65">
        <f>VLOOKUP($A25,'Return Data'!$B$7:$R$2843,6,0)</f>
        <v>4.008</v>
      </c>
      <c r="G25" s="66">
        <f t="shared" si="1"/>
        <v>16</v>
      </c>
      <c r="H25" s="65">
        <f>VLOOKUP($A25,'Return Data'!$B$7:$R$2843,7,0)</f>
        <v>-1.2648999999999999</v>
      </c>
      <c r="I25" s="66">
        <f t="shared" si="2"/>
        <v>19</v>
      </c>
      <c r="J25" s="65">
        <f>VLOOKUP($A25,'Return Data'!$B$7:$R$2843,8,0)</f>
        <v>1.9315</v>
      </c>
      <c r="K25" s="66">
        <f t="shared" si="3"/>
        <v>23</v>
      </c>
      <c r="L25" s="65">
        <f>VLOOKUP($A25,'Return Data'!$B$7:$R$2843,9,0)</f>
        <v>2.5924</v>
      </c>
      <c r="M25" s="66">
        <f t="shared" si="4"/>
        <v>22</v>
      </c>
      <c r="N25" s="65">
        <f>VLOOKUP($A25,'Return Data'!$B$7:$R$2843,10,0)</f>
        <v>4.1473000000000004</v>
      </c>
      <c r="O25" s="66">
        <f t="shared" si="5"/>
        <v>19</v>
      </c>
      <c r="P25" s="65">
        <f>VLOOKUP($A25,'Return Data'!$B$7:$R$2843,11,0)</f>
        <v>3.1015000000000001</v>
      </c>
      <c r="Q25" s="66">
        <f t="shared" si="6"/>
        <v>22</v>
      </c>
      <c r="R25" s="65">
        <f>VLOOKUP($A25,'Return Data'!$B$7:$R$2843,12,0)</f>
        <v>3.7614000000000001</v>
      </c>
      <c r="S25" s="66">
        <f t="shared" si="7"/>
        <v>21</v>
      </c>
      <c r="T25" s="65">
        <f>VLOOKUP($A25,'Return Data'!$B$7:$R$2843,13,0)</f>
        <v>4.7489999999999997</v>
      </c>
      <c r="U25" s="66">
        <f t="shared" si="8"/>
        <v>16</v>
      </c>
      <c r="V25" s="65">
        <f>VLOOKUP($A25,'Return Data'!$B$7:$R$2843,17,0)</f>
        <v>5.6703000000000001</v>
      </c>
      <c r="W25" s="66">
        <f t="shared" si="9"/>
        <v>19</v>
      </c>
      <c r="X25" s="65">
        <f>VLOOKUP($A25,'Return Data'!$B$7:$R$2843,14,0)</f>
        <v>5.8658999999999999</v>
      </c>
      <c r="Y25" s="66">
        <f t="shared" si="10"/>
        <v>14</v>
      </c>
      <c r="Z25" s="65">
        <f>VLOOKUP($A25,'Return Data'!$B$7:$R$2843,16,0)</f>
        <v>4.5056000000000003</v>
      </c>
      <c r="AA25" s="67">
        <f t="shared" si="11"/>
        <v>23</v>
      </c>
    </row>
    <row r="26" spans="1:27" x14ac:dyDescent="0.3">
      <c r="A26" s="63" t="s">
        <v>1054</v>
      </c>
      <c r="B26" s="64">
        <f>VLOOKUP($A26,'Return Data'!$B$7:$R$2843,3,0)</f>
        <v>44368</v>
      </c>
      <c r="C26" s="65">
        <f>VLOOKUP($A26,'Return Data'!$B$7:$R$2843,4,0)</f>
        <v>2957.2312000000002</v>
      </c>
      <c r="D26" s="65">
        <f>VLOOKUP($A26,'Return Data'!$B$7:$R$2843,5,0)</f>
        <v>5.0526999999999997</v>
      </c>
      <c r="E26" s="66">
        <f t="shared" si="0"/>
        <v>4</v>
      </c>
      <c r="F26" s="65">
        <f>VLOOKUP($A26,'Return Data'!$B$7:$R$2843,6,0)</f>
        <v>5.0526999999999997</v>
      </c>
      <c r="G26" s="66">
        <f t="shared" si="1"/>
        <v>4</v>
      </c>
      <c r="H26" s="65">
        <f>VLOOKUP($A26,'Return Data'!$B$7:$R$2843,7,0)</f>
        <v>-0.69989999999999997</v>
      </c>
      <c r="I26" s="66">
        <f t="shared" si="2"/>
        <v>13</v>
      </c>
      <c r="J26" s="65">
        <f>VLOOKUP($A26,'Return Data'!$B$7:$R$2843,8,0)</f>
        <v>3.2427999999999999</v>
      </c>
      <c r="K26" s="66">
        <f t="shared" si="3"/>
        <v>5</v>
      </c>
      <c r="L26" s="65">
        <f>VLOOKUP($A26,'Return Data'!$B$7:$R$2843,9,0)</f>
        <v>4.3836000000000004</v>
      </c>
      <c r="M26" s="66">
        <f t="shared" si="4"/>
        <v>4</v>
      </c>
      <c r="N26" s="65">
        <f>VLOOKUP($A26,'Return Data'!$B$7:$R$2843,10,0)</f>
        <v>5.8785999999999996</v>
      </c>
      <c r="O26" s="66">
        <f t="shared" si="5"/>
        <v>2</v>
      </c>
      <c r="P26" s="65">
        <f>VLOOKUP($A26,'Return Data'!$B$7:$R$2843,11,0)</f>
        <v>4.4569999999999999</v>
      </c>
      <c r="Q26" s="66">
        <f t="shared" si="6"/>
        <v>3</v>
      </c>
      <c r="R26" s="65">
        <f>VLOOKUP($A26,'Return Data'!$B$7:$R$2843,12,0)</f>
        <v>5.0917000000000003</v>
      </c>
      <c r="S26" s="66">
        <f t="shared" si="7"/>
        <v>5</v>
      </c>
      <c r="T26" s="65">
        <f>VLOOKUP($A26,'Return Data'!$B$7:$R$2843,13,0)</f>
        <v>5.6155999999999997</v>
      </c>
      <c r="U26" s="66">
        <f t="shared" si="8"/>
        <v>10</v>
      </c>
      <c r="V26" s="65">
        <f>VLOOKUP($A26,'Return Data'!$B$7:$R$2843,17,0)</f>
        <v>7.0801999999999996</v>
      </c>
      <c r="W26" s="66">
        <f t="shared" si="9"/>
        <v>5</v>
      </c>
      <c r="X26" s="65">
        <f>VLOOKUP($A26,'Return Data'!$B$7:$R$2843,14,0)</f>
        <v>6.8582000000000001</v>
      </c>
      <c r="Y26" s="66">
        <f t="shared" si="10"/>
        <v>10</v>
      </c>
      <c r="Z26" s="65">
        <f>VLOOKUP($A26,'Return Data'!$B$7:$R$2843,16,0)</f>
        <v>7.8967000000000001</v>
      </c>
      <c r="AA26" s="67">
        <f t="shared" si="11"/>
        <v>4</v>
      </c>
    </row>
    <row r="27" spans="1:27" x14ac:dyDescent="0.3">
      <c r="A27" s="63" t="s">
        <v>1056</v>
      </c>
      <c r="B27" s="64">
        <f>VLOOKUP($A27,'Return Data'!$B$7:$R$2843,3,0)</f>
        <v>44368</v>
      </c>
      <c r="C27" s="65">
        <f>VLOOKUP($A27,'Return Data'!$B$7:$R$2843,4,0)</f>
        <v>23.535399999999999</v>
      </c>
      <c r="D27" s="65">
        <f>VLOOKUP($A27,'Return Data'!$B$7:$R$2843,5,0)</f>
        <v>3.1541999999999999</v>
      </c>
      <c r="E27" s="66">
        <f t="shared" si="0"/>
        <v>21</v>
      </c>
      <c r="F27" s="65">
        <f>VLOOKUP($A27,'Return Data'!$B$7:$R$2843,6,0)</f>
        <v>3.1541999999999999</v>
      </c>
      <c r="G27" s="66">
        <f t="shared" si="1"/>
        <v>21</v>
      </c>
      <c r="H27" s="65">
        <f>VLOOKUP($A27,'Return Data'!$B$7:$R$2843,7,0)</f>
        <v>2.2200000000000001E-2</v>
      </c>
      <c r="I27" s="66">
        <f t="shared" si="2"/>
        <v>8</v>
      </c>
      <c r="J27" s="65">
        <f>VLOOKUP($A27,'Return Data'!$B$7:$R$2843,8,0)</f>
        <v>2.2395999999999998</v>
      </c>
      <c r="K27" s="66">
        <f t="shared" si="3"/>
        <v>18</v>
      </c>
      <c r="L27" s="65">
        <f>VLOOKUP($A27,'Return Data'!$B$7:$R$2843,9,0)</f>
        <v>3.1400999999999999</v>
      </c>
      <c r="M27" s="66">
        <f t="shared" si="4"/>
        <v>10</v>
      </c>
      <c r="N27" s="65">
        <f>VLOOKUP($A27,'Return Data'!$B$7:$R$2843,10,0)</f>
        <v>4.0156000000000001</v>
      </c>
      <c r="O27" s="66">
        <f t="shared" si="5"/>
        <v>21</v>
      </c>
      <c r="P27" s="65">
        <f>VLOOKUP($A27,'Return Data'!$B$7:$R$2843,11,0)</f>
        <v>3.5979999999999999</v>
      </c>
      <c r="Q27" s="66">
        <f t="shared" si="6"/>
        <v>12</v>
      </c>
      <c r="R27" s="65">
        <f>VLOOKUP($A27,'Return Data'!$B$7:$R$2843,12,0)</f>
        <v>4.3384</v>
      </c>
      <c r="S27" s="66">
        <f t="shared" si="7"/>
        <v>12</v>
      </c>
      <c r="T27" s="65">
        <f>VLOOKUP($A27,'Return Data'!$B$7:$R$2843,13,0)</f>
        <v>2.2151999999999998</v>
      </c>
      <c r="U27" s="66">
        <f t="shared" si="8"/>
        <v>25</v>
      </c>
      <c r="V27" s="65">
        <f>VLOOKUP($A27,'Return Data'!$B$7:$R$2843,17,0)</f>
        <v>4.4379999999999997</v>
      </c>
      <c r="W27" s="66">
        <f t="shared" si="9"/>
        <v>21</v>
      </c>
      <c r="X27" s="65">
        <f>VLOOKUP($A27,'Return Data'!$B$7:$R$2843,14,0)</f>
        <v>-0.68330000000000002</v>
      </c>
      <c r="Y27" s="66">
        <f t="shared" si="10"/>
        <v>24</v>
      </c>
      <c r="Z27" s="65">
        <f>VLOOKUP($A27,'Return Data'!$B$7:$R$2843,16,0)</f>
        <v>6.3007</v>
      </c>
      <c r="AA27" s="67">
        <f t="shared" si="11"/>
        <v>21</v>
      </c>
    </row>
    <row r="28" spans="1:27" x14ac:dyDescent="0.3">
      <c r="A28" s="63" t="s">
        <v>1058</v>
      </c>
      <c r="B28" s="64">
        <f>VLOOKUP($A28,'Return Data'!$B$7:$R$2843,3,0)</f>
        <v>44368</v>
      </c>
      <c r="C28" s="65">
        <f>VLOOKUP($A28,'Return Data'!$B$7:$R$2843,4,0)</f>
        <v>2754.7402999999999</v>
      </c>
      <c r="D28" s="65">
        <f>VLOOKUP($A28,'Return Data'!$B$7:$R$2843,5,0)</f>
        <v>4.9401999999999999</v>
      </c>
      <c r="E28" s="66">
        <f t="shared" si="0"/>
        <v>6</v>
      </c>
      <c r="F28" s="65">
        <f>VLOOKUP($A28,'Return Data'!$B$7:$R$2843,6,0)</f>
        <v>4.9401999999999999</v>
      </c>
      <c r="G28" s="66">
        <f t="shared" si="1"/>
        <v>6</v>
      </c>
      <c r="H28" s="65">
        <f>VLOOKUP($A28,'Return Data'!$B$7:$R$2843,7,0)</f>
        <v>0.1817</v>
      </c>
      <c r="I28" s="66">
        <f t="shared" si="2"/>
        <v>5</v>
      </c>
      <c r="J28" s="65">
        <f>VLOOKUP($A28,'Return Data'!$B$7:$R$2843,8,0)</f>
        <v>2.9977999999999998</v>
      </c>
      <c r="K28" s="66">
        <f t="shared" si="3"/>
        <v>7</v>
      </c>
      <c r="L28" s="65">
        <f>VLOOKUP($A28,'Return Data'!$B$7:$R$2843,9,0)</f>
        <v>2.9784999999999999</v>
      </c>
      <c r="M28" s="66">
        <f t="shared" si="4"/>
        <v>14</v>
      </c>
      <c r="N28" s="65">
        <f>VLOOKUP($A28,'Return Data'!$B$7:$R$2843,10,0)</f>
        <v>4.2335000000000003</v>
      </c>
      <c r="O28" s="66">
        <f t="shared" si="5"/>
        <v>18</v>
      </c>
      <c r="P28" s="65">
        <f>VLOOKUP($A28,'Return Data'!$B$7:$R$2843,11,0)</f>
        <v>3.5198999999999998</v>
      </c>
      <c r="Q28" s="66">
        <f t="shared" si="6"/>
        <v>15</v>
      </c>
      <c r="R28" s="65">
        <f>VLOOKUP($A28,'Return Data'!$B$7:$R$2843,12,0)</f>
        <v>3.8003999999999998</v>
      </c>
      <c r="S28" s="66">
        <f t="shared" si="7"/>
        <v>19</v>
      </c>
      <c r="T28" s="65">
        <f>VLOOKUP($A28,'Return Data'!$B$7:$R$2843,13,0)</f>
        <v>9.5440000000000005</v>
      </c>
      <c r="U28" s="66">
        <f t="shared" si="8"/>
        <v>5</v>
      </c>
      <c r="V28" s="65">
        <f>VLOOKUP($A28,'Return Data'!$B$7:$R$2843,17,0)</f>
        <v>5.1288</v>
      </c>
      <c r="W28" s="66">
        <f t="shared" si="9"/>
        <v>20</v>
      </c>
      <c r="X28" s="65">
        <f>VLOOKUP($A28,'Return Data'!$B$7:$R$2843,14,0)</f>
        <v>-0.59299999999999997</v>
      </c>
      <c r="Y28" s="66">
        <f t="shared" si="10"/>
        <v>23</v>
      </c>
      <c r="Z28" s="65">
        <f>VLOOKUP($A28,'Return Data'!$B$7:$R$2843,16,0)</f>
        <v>6.2256999999999998</v>
      </c>
      <c r="AA28" s="67">
        <f t="shared" si="11"/>
        <v>22</v>
      </c>
    </row>
    <row r="29" spans="1:27" x14ac:dyDescent="0.3">
      <c r="A29" s="63" t="s">
        <v>1060</v>
      </c>
      <c r="B29" s="64">
        <f>VLOOKUP($A29,'Return Data'!$B$7:$R$2843,3,0)</f>
        <v>44368</v>
      </c>
      <c r="C29" s="65">
        <f>VLOOKUP($A29,'Return Data'!$B$7:$R$2843,4,0)</f>
        <v>2773.0302999999999</v>
      </c>
      <c r="D29" s="65">
        <f>VLOOKUP($A29,'Return Data'!$B$7:$R$2843,5,0)</f>
        <v>2.8437999999999999</v>
      </c>
      <c r="E29" s="66">
        <f t="shared" si="0"/>
        <v>22</v>
      </c>
      <c r="F29" s="65">
        <f>VLOOKUP($A29,'Return Data'!$B$7:$R$2843,6,0)</f>
        <v>2.8437999999999999</v>
      </c>
      <c r="G29" s="66">
        <f t="shared" si="1"/>
        <v>22</v>
      </c>
      <c r="H29" s="65">
        <f>VLOOKUP($A29,'Return Data'!$B$7:$R$2843,7,0)</f>
        <v>9.9699999999999997E-2</v>
      </c>
      <c r="I29" s="66">
        <f t="shared" si="2"/>
        <v>7</v>
      </c>
      <c r="J29" s="65">
        <f>VLOOKUP($A29,'Return Data'!$B$7:$R$2843,8,0)</f>
        <v>2.6076000000000001</v>
      </c>
      <c r="K29" s="66">
        <f t="shared" si="3"/>
        <v>10</v>
      </c>
      <c r="L29" s="65">
        <f>VLOOKUP($A29,'Return Data'!$B$7:$R$2843,9,0)</f>
        <v>2.9761000000000002</v>
      </c>
      <c r="M29" s="66">
        <f t="shared" si="4"/>
        <v>15</v>
      </c>
      <c r="N29" s="65">
        <f>VLOOKUP($A29,'Return Data'!$B$7:$R$2843,10,0)</f>
        <v>3.9298999999999999</v>
      </c>
      <c r="O29" s="66">
        <f t="shared" si="5"/>
        <v>22</v>
      </c>
      <c r="P29" s="65">
        <f>VLOOKUP($A29,'Return Data'!$B$7:$R$2843,11,0)</f>
        <v>3.1274999999999999</v>
      </c>
      <c r="Q29" s="66">
        <f t="shared" si="6"/>
        <v>20</v>
      </c>
      <c r="R29" s="65">
        <f>VLOOKUP($A29,'Return Data'!$B$7:$R$2843,12,0)</f>
        <v>3.8119999999999998</v>
      </c>
      <c r="S29" s="66">
        <f t="shared" si="7"/>
        <v>18</v>
      </c>
      <c r="T29" s="65">
        <f>VLOOKUP($A29,'Return Data'!$B$7:$R$2843,13,0)</f>
        <v>4.1578999999999997</v>
      </c>
      <c r="U29" s="66">
        <f t="shared" si="8"/>
        <v>22</v>
      </c>
      <c r="V29" s="65">
        <f>VLOOKUP($A29,'Return Data'!$B$7:$R$2843,17,0)</f>
        <v>6.1859000000000002</v>
      </c>
      <c r="W29" s="66">
        <f t="shared" si="9"/>
        <v>15</v>
      </c>
      <c r="X29" s="65">
        <f>VLOOKUP($A29,'Return Data'!$B$7:$R$2843,14,0)</f>
        <v>6.867</v>
      </c>
      <c r="Y29" s="66">
        <f t="shared" si="10"/>
        <v>9</v>
      </c>
      <c r="Z29" s="65">
        <f>VLOOKUP($A29,'Return Data'!$B$7:$R$2843,16,0)</f>
        <v>7.6051000000000002</v>
      </c>
      <c r="AA29" s="67">
        <f t="shared" si="11"/>
        <v>10</v>
      </c>
    </row>
    <row r="30" spans="1:27" x14ac:dyDescent="0.3">
      <c r="A30" s="63" t="s">
        <v>1063</v>
      </c>
      <c r="B30" s="64">
        <f>VLOOKUP($A30,'Return Data'!$B$7:$R$2843,3,0)</f>
        <v>44368</v>
      </c>
      <c r="C30" s="65">
        <f>VLOOKUP($A30,'Return Data'!$B$7:$R$2843,4,0)</f>
        <v>26.163499999999999</v>
      </c>
      <c r="D30" s="65">
        <f>VLOOKUP($A30,'Return Data'!$B$7:$R$2843,5,0)</f>
        <v>1.1627000000000001</v>
      </c>
      <c r="E30" s="66">
        <f t="shared" si="0"/>
        <v>25</v>
      </c>
      <c r="F30" s="65">
        <f>VLOOKUP($A30,'Return Data'!$B$7:$R$2843,6,0)</f>
        <v>1.1627000000000001</v>
      </c>
      <c r="G30" s="66">
        <f t="shared" si="1"/>
        <v>25</v>
      </c>
      <c r="H30" s="65">
        <f>VLOOKUP($A30,'Return Data'!$B$7:$R$2843,7,0)</f>
        <v>-1.7134</v>
      </c>
      <c r="I30" s="66">
        <f t="shared" si="2"/>
        <v>25</v>
      </c>
      <c r="J30" s="65">
        <f>VLOOKUP($A30,'Return Data'!$B$7:$R$2843,8,0)</f>
        <v>1.9644999999999999</v>
      </c>
      <c r="K30" s="66">
        <f t="shared" si="3"/>
        <v>22</v>
      </c>
      <c r="L30" s="65">
        <f>VLOOKUP($A30,'Return Data'!$B$7:$R$2843,9,0)</f>
        <v>2.512</v>
      </c>
      <c r="M30" s="66">
        <f t="shared" si="4"/>
        <v>23</v>
      </c>
      <c r="N30" s="65">
        <f>VLOOKUP($A30,'Return Data'!$B$7:$R$2843,10,0)</f>
        <v>3.6749999999999998</v>
      </c>
      <c r="O30" s="66">
        <f t="shared" si="5"/>
        <v>25</v>
      </c>
      <c r="P30" s="65">
        <f>VLOOKUP($A30,'Return Data'!$B$7:$R$2843,11,0)</f>
        <v>3.0535999999999999</v>
      </c>
      <c r="Q30" s="66">
        <f t="shared" si="6"/>
        <v>24</v>
      </c>
      <c r="R30" s="65">
        <f>VLOOKUP($A30,'Return Data'!$B$7:$R$2843,12,0)</f>
        <v>3.4384999999999999</v>
      </c>
      <c r="S30" s="66">
        <f t="shared" si="7"/>
        <v>25</v>
      </c>
      <c r="T30" s="65">
        <f>VLOOKUP($A30,'Return Data'!$B$7:$R$2843,13,0)</f>
        <v>3.8953000000000002</v>
      </c>
      <c r="U30" s="66">
        <f t="shared" si="8"/>
        <v>23</v>
      </c>
      <c r="V30" s="65">
        <f>VLOOKUP($A30,'Return Data'!$B$7:$R$2843,17,0)</f>
        <v>3.4822000000000002</v>
      </c>
      <c r="W30" s="66">
        <f t="shared" si="9"/>
        <v>24</v>
      </c>
      <c r="X30" s="65">
        <f>VLOOKUP($A30,'Return Data'!$B$7:$R$2843,14,0)</f>
        <v>2.9041000000000001</v>
      </c>
      <c r="Y30" s="66">
        <f t="shared" si="10"/>
        <v>20</v>
      </c>
      <c r="Z30" s="65">
        <f>VLOOKUP($A30,'Return Data'!$B$7:$R$2843,16,0)</f>
        <v>7.0217999999999998</v>
      </c>
      <c r="AA30" s="67">
        <f t="shared" si="11"/>
        <v>18</v>
      </c>
    </row>
    <row r="31" spans="1:27" x14ac:dyDescent="0.3">
      <c r="A31" s="63" t="s">
        <v>1064</v>
      </c>
      <c r="B31" s="64">
        <f>VLOOKUP($A31,'Return Data'!$B$7:$R$2843,3,0)</f>
        <v>44368</v>
      </c>
      <c r="C31" s="65">
        <f>VLOOKUP($A31,'Return Data'!$B$7:$R$2843,4,0)</f>
        <v>3104.4438</v>
      </c>
      <c r="D31" s="65">
        <f>VLOOKUP($A31,'Return Data'!$B$7:$R$2843,5,0)</f>
        <v>4.7679</v>
      </c>
      <c r="E31" s="66">
        <f t="shared" si="0"/>
        <v>7</v>
      </c>
      <c r="F31" s="65">
        <f>VLOOKUP($A31,'Return Data'!$B$7:$R$2843,6,0)</f>
        <v>4.7679</v>
      </c>
      <c r="G31" s="66">
        <f t="shared" si="1"/>
        <v>7</v>
      </c>
      <c r="H31" s="65">
        <f>VLOOKUP($A31,'Return Data'!$B$7:$R$2843,7,0)</f>
        <v>-1.5037</v>
      </c>
      <c r="I31" s="66">
        <f t="shared" si="2"/>
        <v>23</v>
      </c>
      <c r="J31" s="65">
        <f>VLOOKUP($A31,'Return Data'!$B$7:$R$2843,8,0)</f>
        <v>2.5520999999999998</v>
      </c>
      <c r="K31" s="66">
        <f t="shared" si="3"/>
        <v>11</v>
      </c>
      <c r="L31" s="65">
        <f>VLOOKUP($A31,'Return Data'!$B$7:$R$2843,9,0)</f>
        <v>3.0750000000000002</v>
      </c>
      <c r="M31" s="66">
        <f t="shared" si="4"/>
        <v>11</v>
      </c>
      <c r="N31" s="65">
        <f>VLOOKUP($A31,'Return Data'!$B$7:$R$2843,10,0)</f>
        <v>4.8872</v>
      </c>
      <c r="O31" s="66">
        <f t="shared" si="5"/>
        <v>10</v>
      </c>
      <c r="P31" s="65">
        <f>VLOOKUP($A31,'Return Data'!$B$7:$R$2843,11,0)</f>
        <v>3.6074999999999999</v>
      </c>
      <c r="Q31" s="66">
        <f t="shared" si="6"/>
        <v>11</v>
      </c>
      <c r="R31" s="65">
        <f>VLOOKUP($A31,'Return Data'!$B$7:$R$2843,12,0)</f>
        <v>4.3632999999999997</v>
      </c>
      <c r="S31" s="66">
        <f t="shared" si="7"/>
        <v>10</v>
      </c>
      <c r="T31" s="65">
        <f>VLOOKUP($A31,'Return Data'!$B$7:$R$2843,13,0)</f>
        <v>4.9535</v>
      </c>
      <c r="U31" s="66">
        <f t="shared" si="8"/>
        <v>13</v>
      </c>
      <c r="V31" s="65">
        <f>VLOOKUP($A31,'Return Data'!$B$7:$R$2843,17,0)</f>
        <v>6.6494999999999997</v>
      </c>
      <c r="W31" s="66">
        <f t="shared" si="9"/>
        <v>10</v>
      </c>
      <c r="X31" s="65">
        <f>VLOOKUP($A31,'Return Data'!$B$7:$R$2843,14,0)</f>
        <v>5.1432000000000002</v>
      </c>
      <c r="Y31" s="66">
        <f t="shared" si="10"/>
        <v>19</v>
      </c>
      <c r="Z31" s="65">
        <f>VLOOKUP($A31,'Return Data'!$B$7:$R$2843,16,0)</f>
        <v>7.4330999999999996</v>
      </c>
      <c r="AA31" s="67">
        <f t="shared" si="11"/>
        <v>13</v>
      </c>
    </row>
    <row r="32" spans="1:27" x14ac:dyDescent="0.3">
      <c r="A32" s="63" t="s">
        <v>1065</v>
      </c>
      <c r="B32" s="64">
        <f>VLOOKUP($A32,'Return Data'!$B$7:$R$2843,3,0)</f>
        <v>44368</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9</v>
      </c>
      <c r="J32" s="65">
        <f>VLOOKUP($A32,'Return Data'!$B$7:$R$2843,8,0)</f>
        <v>0</v>
      </c>
      <c r="K32" s="66">
        <f t="shared" si="3"/>
        <v>26</v>
      </c>
      <c r="L32" s="65">
        <f>VLOOKUP($A32,'Return Data'!$B$7:$R$2843,9,0)</f>
        <v>-1.1299999999999999E-2</v>
      </c>
      <c r="M32" s="66">
        <f t="shared" si="4"/>
        <v>26</v>
      </c>
      <c r="N32" s="65">
        <f>VLOOKUP($A32,'Return Data'!$B$7:$R$2843,10,0)</f>
        <v>-3.7000000000000002E-3</v>
      </c>
      <c r="O32" s="66">
        <f t="shared" si="5"/>
        <v>26</v>
      </c>
      <c r="P32" s="65">
        <f>VLOOKUP($A32,'Return Data'!$B$7:$R$2843,11,0)</f>
        <v>-1.9E-3</v>
      </c>
      <c r="Q32" s="66">
        <f t="shared" si="6"/>
        <v>26</v>
      </c>
      <c r="R32" s="65">
        <f>VLOOKUP($A32,'Return Data'!$B$7:$R$2843,12,0)</f>
        <v>-1.2999999999999999E-3</v>
      </c>
      <c r="S32" s="66">
        <f t="shared" si="7"/>
        <v>26</v>
      </c>
      <c r="T32" s="65">
        <f>VLOOKUP($A32,'Return Data'!$B$7:$R$2843,13,0)</f>
        <v>-6.9829999999999997</v>
      </c>
      <c r="U32" s="66">
        <f t="shared" si="8"/>
        <v>26</v>
      </c>
      <c r="V32" s="65"/>
      <c r="W32" s="66"/>
      <c r="X32" s="65"/>
      <c r="Y32" s="66"/>
      <c r="Z32" s="65">
        <f>VLOOKUP($A32,'Return Data'!$B$7:$R$2843,16,0)</f>
        <v>-17.761099999999999</v>
      </c>
      <c r="AA32" s="67">
        <f t="shared" si="11"/>
        <v>26</v>
      </c>
    </row>
    <row r="33" spans="1:27" x14ac:dyDescent="0.3">
      <c r="A33" s="63" t="s">
        <v>1069</v>
      </c>
      <c r="B33" s="64">
        <f>VLOOKUP($A33,'Return Data'!$B$7:$R$2843,3,0)</f>
        <v>44368</v>
      </c>
      <c r="C33" s="65">
        <f>VLOOKUP($A33,'Return Data'!$B$7:$R$2843,4,0)</f>
        <v>2641.3153000000002</v>
      </c>
      <c r="D33" s="65">
        <f>VLOOKUP($A33,'Return Data'!$B$7:$R$2843,5,0)</f>
        <v>4.3023999999999996</v>
      </c>
      <c r="E33" s="66">
        <f t="shared" si="0"/>
        <v>12</v>
      </c>
      <c r="F33" s="65">
        <f>VLOOKUP($A33,'Return Data'!$B$7:$R$2843,6,0)</f>
        <v>4.3023999999999996</v>
      </c>
      <c r="G33" s="66">
        <f t="shared" si="1"/>
        <v>12</v>
      </c>
      <c r="H33" s="65">
        <f>VLOOKUP($A33,'Return Data'!$B$7:$R$2843,7,0)</f>
        <v>0.63219999999999998</v>
      </c>
      <c r="I33" s="66">
        <f t="shared" si="2"/>
        <v>4</v>
      </c>
      <c r="J33" s="65">
        <f>VLOOKUP($A33,'Return Data'!$B$7:$R$2843,8,0)</f>
        <v>3.5546000000000002</v>
      </c>
      <c r="K33" s="66">
        <f t="shared" si="3"/>
        <v>4</v>
      </c>
      <c r="L33" s="65">
        <f>VLOOKUP($A33,'Return Data'!$B$7:$R$2843,9,0)</f>
        <v>3.88</v>
      </c>
      <c r="M33" s="66">
        <f t="shared" si="4"/>
        <v>6</v>
      </c>
      <c r="N33" s="65">
        <f>VLOOKUP($A33,'Return Data'!$B$7:$R$2843,10,0)</f>
        <v>4.9695999999999998</v>
      </c>
      <c r="O33" s="66">
        <f t="shared" si="5"/>
        <v>8</v>
      </c>
      <c r="P33" s="65">
        <f>VLOOKUP($A33,'Return Data'!$B$7:$R$2843,11,0)</f>
        <v>3.8342999999999998</v>
      </c>
      <c r="Q33" s="66">
        <f t="shared" si="6"/>
        <v>6</v>
      </c>
      <c r="R33" s="65">
        <f>VLOOKUP($A33,'Return Data'!$B$7:$R$2843,12,0)</f>
        <v>4.3158000000000003</v>
      </c>
      <c r="S33" s="66">
        <f t="shared" si="7"/>
        <v>13</v>
      </c>
      <c r="T33" s="65">
        <f>VLOOKUP($A33,'Return Data'!$B$7:$R$2843,13,0)</f>
        <v>4.7930999999999999</v>
      </c>
      <c r="U33" s="66">
        <f t="shared" si="8"/>
        <v>15</v>
      </c>
      <c r="V33" s="65">
        <f>VLOOKUP($A33,'Return Data'!$B$7:$R$2843,17,0)</f>
        <v>6.6249000000000002</v>
      </c>
      <c r="W33" s="66">
        <f>RANK(V33,V$8:V$33,0)</f>
        <v>12</v>
      </c>
      <c r="X33" s="65">
        <f>VLOOKUP($A33,'Return Data'!$B$7:$R$2843,14,0)</f>
        <v>2.8818000000000001</v>
      </c>
      <c r="Y33" s="66">
        <f>RANK(X33,X$8:X$33,0)</f>
        <v>21</v>
      </c>
      <c r="Z33" s="65">
        <f>VLOOKUP($A33,'Return Data'!$B$7:$R$2843,16,0)</f>
        <v>7.0934999999999997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5.9640500000000003</v>
      </c>
      <c r="E35" s="74"/>
      <c r="F35" s="75">
        <f>AVERAGE(F8:F33)</f>
        <v>5.9640500000000003</v>
      </c>
      <c r="G35" s="74"/>
      <c r="H35" s="75">
        <f>AVERAGE(H8:H33)</f>
        <v>0.53092692307692291</v>
      </c>
      <c r="I35" s="74"/>
      <c r="J35" s="75">
        <f>AVERAGE(J8:J33)</f>
        <v>3.160215384615384</v>
      </c>
      <c r="K35" s="74"/>
      <c r="L35" s="75">
        <f>AVERAGE(L8:L33)</f>
        <v>3.6054730769230763</v>
      </c>
      <c r="M35" s="74"/>
      <c r="N35" s="75">
        <f>AVERAGE(N8:N33)</f>
        <v>4.7194346153846158</v>
      </c>
      <c r="O35" s="74"/>
      <c r="P35" s="75">
        <f>AVERAGE(P8:P33)</f>
        <v>3.7320653846153835</v>
      </c>
      <c r="Q35" s="74"/>
      <c r="R35" s="75">
        <f>AVERAGE(R8:R33)</f>
        <v>4.5617230769230765</v>
      </c>
      <c r="S35" s="74"/>
      <c r="T35" s="75">
        <f>AVERAGE(T8:T33)</f>
        <v>7.0983153846153852</v>
      </c>
      <c r="U35" s="74"/>
      <c r="V35" s="75">
        <f>AVERAGE(V8:V33)</f>
        <v>5.7694520000000002</v>
      </c>
      <c r="W35" s="74"/>
      <c r="X35" s="75">
        <f>AVERAGE(X8:X33)</f>
        <v>4.9097</v>
      </c>
      <c r="Y35" s="74"/>
      <c r="Z35" s="75">
        <f>AVERAGE(Z8:Z33)</f>
        <v>6.0190423076923087</v>
      </c>
      <c r="AA35" s="76"/>
    </row>
    <row r="36" spans="1:27" x14ac:dyDescent="0.3">
      <c r="A36" s="73" t="s">
        <v>28</v>
      </c>
      <c r="B36" s="74"/>
      <c r="C36" s="74"/>
      <c r="D36" s="75">
        <f>MIN(D8:D33)</f>
        <v>0</v>
      </c>
      <c r="E36" s="74"/>
      <c r="F36" s="75">
        <f>MIN(F8:F33)</f>
        <v>0</v>
      </c>
      <c r="G36" s="74"/>
      <c r="H36" s="75">
        <f>MIN(H8:H33)</f>
        <v>-2.2604000000000002</v>
      </c>
      <c r="I36" s="74"/>
      <c r="J36" s="75">
        <f>MIN(J8:J33)</f>
        <v>0</v>
      </c>
      <c r="K36" s="74"/>
      <c r="L36" s="75">
        <f>MIN(L8:L33)</f>
        <v>-1.1299999999999999E-2</v>
      </c>
      <c r="M36" s="74"/>
      <c r="N36" s="75">
        <f>MIN(N8:N33)</f>
        <v>-3.7000000000000002E-3</v>
      </c>
      <c r="O36" s="74"/>
      <c r="P36" s="75">
        <f>MIN(P8:P33)</f>
        <v>-1.9E-3</v>
      </c>
      <c r="Q36" s="74"/>
      <c r="R36" s="75">
        <f>MIN(R8:R33)</f>
        <v>-1.2999999999999999E-3</v>
      </c>
      <c r="S36" s="74"/>
      <c r="T36" s="75">
        <f>MIN(T8:T33)</f>
        <v>-6.9829999999999997</v>
      </c>
      <c r="U36" s="74"/>
      <c r="V36" s="75">
        <f>MIN(V8:V33)</f>
        <v>-6.6969000000000003</v>
      </c>
      <c r="W36" s="74"/>
      <c r="X36" s="75">
        <f>MIN(X8:X33)</f>
        <v>-8.6720000000000006</v>
      </c>
      <c r="Y36" s="74"/>
      <c r="Z36" s="75">
        <f>MIN(Z8:Z33)</f>
        <v>-17.761099999999999</v>
      </c>
      <c r="AA36" s="76"/>
    </row>
    <row r="37" spans="1:27" ht="15" thickBot="1" x14ac:dyDescent="0.35">
      <c r="A37" s="77" t="s">
        <v>29</v>
      </c>
      <c r="B37" s="78"/>
      <c r="C37" s="78"/>
      <c r="D37" s="79">
        <f>MAX(D8:D33)</f>
        <v>58.334400000000002</v>
      </c>
      <c r="E37" s="78"/>
      <c r="F37" s="79">
        <f>MAX(F8:F33)</f>
        <v>58.334400000000002</v>
      </c>
      <c r="G37" s="78"/>
      <c r="H37" s="79">
        <f>MAX(H8:H33)</f>
        <v>26.131499999999999</v>
      </c>
      <c r="I37" s="78"/>
      <c r="J37" s="79">
        <f>MAX(J8:J33)</f>
        <v>19.157499999999999</v>
      </c>
      <c r="K37" s="78"/>
      <c r="L37" s="79">
        <f>MAX(L8:L33)</f>
        <v>16.436599999999999</v>
      </c>
      <c r="M37" s="78"/>
      <c r="N37" s="79">
        <f>MAX(N8:N33)</f>
        <v>10.9514</v>
      </c>
      <c r="O37" s="78"/>
      <c r="P37" s="79">
        <f>MAX(P8:P33)</f>
        <v>10.6404</v>
      </c>
      <c r="Q37" s="78"/>
      <c r="R37" s="79">
        <f>MAX(R8:R33)</f>
        <v>13.1302</v>
      </c>
      <c r="S37" s="78"/>
      <c r="T37" s="79">
        <f>MAX(T8:T33)</f>
        <v>35.977800000000002</v>
      </c>
      <c r="U37" s="78"/>
      <c r="V37" s="79">
        <f>MAX(V8:V33)</f>
        <v>10.635</v>
      </c>
      <c r="W37" s="78"/>
      <c r="X37" s="79">
        <f>MAX(X8:X33)</f>
        <v>7.7013999999999996</v>
      </c>
      <c r="Y37" s="78"/>
      <c r="Z37" s="79">
        <f>MAX(Z8:Z33)</f>
        <v>8.2469000000000001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44368</v>
      </c>
      <c r="C8" s="65">
        <f>VLOOKUP($A8,'Return Data'!$B$7:$R$2843,4,0)</f>
        <v>431.19069999999999</v>
      </c>
      <c r="D8" s="65">
        <f>VLOOKUP($A8,'Return Data'!$B$7:$R$2843,5,0)</f>
        <v>5.9085999999999999</v>
      </c>
      <c r="E8" s="66">
        <f t="shared" ref="E8:E34" si="0">RANK(D8,D$8:D$34,0)</f>
        <v>3</v>
      </c>
      <c r="F8" s="65">
        <f>VLOOKUP($A8,'Return Data'!$B$7:$R$2843,6,0)</f>
        <v>5.9085999999999999</v>
      </c>
      <c r="G8" s="66">
        <f t="shared" ref="G8:G34" si="1">RANK(F8,F$8:F$34,0)</f>
        <v>3</v>
      </c>
      <c r="H8" s="65">
        <f>VLOOKUP($A8,'Return Data'!$B$7:$R$2843,7,0)</f>
        <v>2.8046000000000002</v>
      </c>
      <c r="I8" s="66">
        <f t="shared" ref="I8:I34" si="2">RANK(H8,H$8:H$34,0)</f>
        <v>7</v>
      </c>
      <c r="J8" s="65">
        <f>VLOOKUP($A8,'Return Data'!$B$7:$R$2843,8,0)</f>
        <v>4.0574000000000003</v>
      </c>
      <c r="K8" s="66">
        <f t="shared" ref="K8:K34" si="3">RANK(J8,J$8:J$34,0)</f>
        <v>4</v>
      </c>
      <c r="L8" s="65">
        <f>VLOOKUP($A8,'Return Data'!$B$7:$R$2843,9,0)</f>
        <v>4.2887000000000004</v>
      </c>
      <c r="M8" s="66">
        <f t="shared" ref="M8:M34" si="4">RANK(L8,L$8:L$34,0)</f>
        <v>4</v>
      </c>
      <c r="N8" s="65">
        <f>VLOOKUP($A8,'Return Data'!$B$7:$R$2843,10,0)</f>
        <v>5.0334000000000003</v>
      </c>
      <c r="O8" s="66">
        <f t="shared" ref="O8:O34" si="5">RANK(N8,N$8:N$34,0)</f>
        <v>4</v>
      </c>
      <c r="P8" s="65">
        <f>VLOOKUP($A8,'Return Data'!$B$7:$R$2843,11,0)</f>
        <v>4.0970000000000004</v>
      </c>
      <c r="Q8" s="66">
        <f t="shared" ref="Q8:Q34" si="6">RANK(P8,P$8:P$34,0)</f>
        <v>6</v>
      </c>
      <c r="R8" s="65">
        <f>VLOOKUP($A8,'Return Data'!$B$7:$R$2843,12,0)</f>
        <v>4.6139999999999999</v>
      </c>
      <c r="S8" s="66">
        <f t="shared" ref="S8:S34" si="7">RANK(R8,R$8:R$34,0)</f>
        <v>4</v>
      </c>
      <c r="T8" s="65">
        <f>VLOOKUP($A8,'Return Data'!$B$7:$R$2843,13,0)</f>
        <v>5.1821000000000002</v>
      </c>
      <c r="U8" s="66">
        <f t="shared" ref="U8:U34" si="8">RANK(T8,T$8:T$34,0)</f>
        <v>4</v>
      </c>
      <c r="V8" s="65">
        <f>VLOOKUP($A8,'Return Data'!$B$7:$R$2843,17,0)</f>
        <v>6.6978</v>
      </c>
      <c r="W8" s="66">
        <f t="shared" ref="W8:W15" si="9">RANK(V8,V$8:V$34,0)</f>
        <v>4</v>
      </c>
      <c r="X8" s="65">
        <f>VLOOKUP($A8,'Return Data'!$B$7:$R$2843,14,0)</f>
        <v>7.3602999999999996</v>
      </c>
      <c r="Y8" s="66">
        <f>RANK(X8,X$8:X$34,0)</f>
        <v>4</v>
      </c>
      <c r="Z8" s="65">
        <f>VLOOKUP($A8,'Return Data'!$B$7:$R$2843,16,0)</f>
        <v>8.3142999999999994</v>
      </c>
      <c r="AA8" s="67">
        <f t="shared" ref="AA8:AA34" si="10">RANK(Z8,Z$8:Z$34,0)</f>
        <v>4</v>
      </c>
    </row>
    <row r="9" spans="1:27" x14ac:dyDescent="0.3">
      <c r="A9" s="63" t="s">
        <v>1500</v>
      </c>
      <c r="B9" s="64">
        <f>VLOOKUP($A9,'Return Data'!$B$7:$R$2843,3,0)</f>
        <v>44368</v>
      </c>
      <c r="C9" s="65">
        <f>VLOOKUP($A9,'Return Data'!$B$7:$R$2843,4,0)</f>
        <v>12.0807</v>
      </c>
      <c r="D9" s="65">
        <f>VLOOKUP($A9,'Return Data'!$B$7:$R$2843,5,0)</f>
        <v>4.5336999999999996</v>
      </c>
      <c r="E9" s="66">
        <f t="shared" si="0"/>
        <v>8</v>
      </c>
      <c r="F9" s="65">
        <f>VLOOKUP($A9,'Return Data'!$B$7:$R$2843,6,0)</f>
        <v>4.5336999999999996</v>
      </c>
      <c r="G9" s="66">
        <f t="shared" si="1"/>
        <v>8</v>
      </c>
      <c r="H9" s="65">
        <f>VLOOKUP($A9,'Return Data'!$B$7:$R$2843,7,0)</f>
        <v>2.4182000000000001</v>
      </c>
      <c r="I9" s="66">
        <f t="shared" si="2"/>
        <v>11</v>
      </c>
      <c r="J9" s="65">
        <f>VLOOKUP($A9,'Return Data'!$B$7:$R$2843,8,0)</f>
        <v>3.6307</v>
      </c>
      <c r="K9" s="66">
        <f t="shared" si="3"/>
        <v>5</v>
      </c>
      <c r="L9" s="65">
        <f>VLOOKUP($A9,'Return Data'!$B$7:$R$2843,9,0)</f>
        <v>4.0095999999999998</v>
      </c>
      <c r="M9" s="66">
        <f t="shared" si="4"/>
        <v>5</v>
      </c>
      <c r="N9" s="65">
        <f>VLOOKUP($A9,'Return Data'!$B$7:$R$2843,10,0)</f>
        <v>4.6151999999999997</v>
      </c>
      <c r="O9" s="66">
        <f t="shared" si="5"/>
        <v>5</v>
      </c>
      <c r="P9" s="65">
        <f>VLOOKUP($A9,'Return Data'!$B$7:$R$2843,11,0)</f>
        <v>4.2431000000000001</v>
      </c>
      <c r="Q9" s="66">
        <f t="shared" si="6"/>
        <v>5</v>
      </c>
      <c r="R9" s="65">
        <f>VLOOKUP($A9,'Return Data'!$B$7:$R$2843,12,0)</f>
        <v>4.5713999999999997</v>
      </c>
      <c r="S9" s="66">
        <f t="shared" si="7"/>
        <v>5</v>
      </c>
      <c r="T9" s="65">
        <f>VLOOKUP($A9,'Return Data'!$B$7:$R$2843,13,0)</f>
        <v>4.8597000000000001</v>
      </c>
      <c r="U9" s="66">
        <f t="shared" si="8"/>
        <v>5</v>
      </c>
      <c r="V9" s="65">
        <f>VLOOKUP($A9,'Return Data'!$B$7:$R$2843,17,0)</f>
        <v>6.2740999999999998</v>
      </c>
      <c r="W9" s="66">
        <f t="shared" si="9"/>
        <v>7</v>
      </c>
      <c r="X9" s="65"/>
      <c r="Y9" s="66"/>
      <c r="Z9" s="65">
        <f>VLOOKUP($A9,'Return Data'!$B$7:$R$2843,16,0)</f>
        <v>7.0338000000000003</v>
      </c>
      <c r="AA9" s="67">
        <f t="shared" si="10"/>
        <v>16</v>
      </c>
    </row>
    <row r="10" spans="1:27" x14ac:dyDescent="0.3">
      <c r="A10" s="63" t="s">
        <v>1503</v>
      </c>
      <c r="B10" s="64">
        <f>VLOOKUP($A10,'Return Data'!$B$7:$R$2843,3,0)</f>
        <v>44368</v>
      </c>
      <c r="C10" s="65">
        <f>VLOOKUP($A10,'Return Data'!$B$7:$R$2843,4,0)</f>
        <v>1212.692</v>
      </c>
      <c r="D10" s="65">
        <f>VLOOKUP($A10,'Return Data'!$B$7:$R$2843,5,0)</f>
        <v>4.9752999999999998</v>
      </c>
      <c r="E10" s="66">
        <f t="shared" si="0"/>
        <v>5</v>
      </c>
      <c r="F10" s="65">
        <f>VLOOKUP($A10,'Return Data'!$B$7:$R$2843,6,0)</f>
        <v>4.9752999999999998</v>
      </c>
      <c r="G10" s="66">
        <f t="shared" si="1"/>
        <v>5</v>
      </c>
      <c r="H10" s="65">
        <f>VLOOKUP($A10,'Return Data'!$B$7:$R$2843,7,0)</f>
        <v>1.44</v>
      </c>
      <c r="I10" s="66">
        <f t="shared" si="2"/>
        <v>26</v>
      </c>
      <c r="J10" s="65">
        <f>VLOOKUP($A10,'Return Data'!$B$7:$R$2843,8,0)</f>
        <v>3.2429999999999999</v>
      </c>
      <c r="K10" s="66">
        <f t="shared" si="3"/>
        <v>16</v>
      </c>
      <c r="L10" s="65">
        <f>VLOOKUP($A10,'Return Data'!$B$7:$R$2843,9,0)</f>
        <v>3.3574999999999999</v>
      </c>
      <c r="M10" s="66">
        <f t="shared" si="4"/>
        <v>12</v>
      </c>
      <c r="N10" s="65">
        <f>VLOOKUP($A10,'Return Data'!$B$7:$R$2843,10,0)</f>
        <v>4.4341999999999997</v>
      </c>
      <c r="O10" s="66">
        <f t="shared" si="5"/>
        <v>7</v>
      </c>
      <c r="P10" s="65">
        <f>VLOOKUP($A10,'Return Data'!$B$7:$R$2843,11,0)</f>
        <v>3.8401000000000001</v>
      </c>
      <c r="Q10" s="66">
        <f t="shared" si="6"/>
        <v>9</v>
      </c>
      <c r="R10" s="65">
        <f>VLOOKUP($A10,'Return Data'!$B$7:$R$2843,12,0)</f>
        <v>3.9832000000000001</v>
      </c>
      <c r="S10" s="66">
        <f t="shared" si="7"/>
        <v>12</v>
      </c>
      <c r="T10" s="65">
        <f>VLOOKUP($A10,'Return Data'!$B$7:$R$2843,13,0)</f>
        <v>3.9647999999999999</v>
      </c>
      <c r="U10" s="66">
        <f t="shared" si="8"/>
        <v>18</v>
      </c>
      <c r="V10" s="65">
        <f>VLOOKUP($A10,'Return Data'!$B$7:$R$2843,17,0)</f>
        <v>5.4836</v>
      </c>
      <c r="W10" s="66">
        <f t="shared" si="9"/>
        <v>16</v>
      </c>
      <c r="X10" s="65"/>
      <c r="Y10" s="66"/>
      <c r="Z10" s="65">
        <f>VLOOKUP($A10,'Return Data'!$B$7:$R$2843,16,0)</f>
        <v>6.5103</v>
      </c>
      <c r="AA10" s="67">
        <f t="shared" si="10"/>
        <v>20</v>
      </c>
    </row>
    <row r="11" spans="1:27" x14ac:dyDescent="0.3">
      <c r="A11" s="63" t="s">
        <v>1504</v>
      </c>
      <c r="B11" s="64">
        <f>VLOOKUP($A11,'Return Data'!$B$7:$R$2843,3,0)</f>
        <v>44368</v>
      </c>
      <c r="C11" s="65">
        <f>VLOOKUP($A11,'Return Data'!$B$7:$R$2843,4,0)</f>
        <v>2588.6671999999999</v>
      </c>
      <c r="D11" s="65">
        <f>VLOOKUP($A11,'Return Data'!$B$7:$R$2843,5,0)</f>
        <v>4.3090999999999999</v>
      </c>
      <c r="E11" s="66">
        <f t="shared" si="0"/>
        <v>12</v>
      </c>
      <c r="F11" s="65">
        <f>VLOOKUP($A11,'Return Data'!$B$7:$R$2843,6,0)</f>
        <v>4.3090999999999999</v>
      </c>
      <c r="G11" s="66">
        <f t="shared" si="1"/>
        <v>12</v>
      </c>
      <c r="H11" s="65">
        <f>VLOOKUP($A11,'Return Data'!$B$7:$R$2843,7,0)</f>
        <v>1.7749999999999999</v>
      </c>
      <c r="I11" s="66">
        <f t="shared" si="2"/>
        <v>24</v>
      </c>
      <c r="J11" s="65">
        <f>VLOOKUP($A11,'Return Data'!$B$7:$R$2843,8,0)</f>
        <v>3.0026999999999999</v>
      </c>
      <c r="K11" s="66">
        <f t="shared" si="3"/>
        <v>24</v>
      </c>
      <c r="L11" s="65">
        <f>VLOOKUP($A11,'Return Data'!$B$7:$R$2843,9,0)</f>
        <v>3.0265</v>
      </c>
      <c r="M11" s="66">
        <f t="shared" si="4"/>
        <v>23</v>
      </c>
      <c r="N11" s="65">
        <f>VLOOKUP($A11,'Return Data'!$B$7:$R$2843,10,0)</f>
        <v>3.5760999999999998</v>
      </c>
      <c r="O11" s="66">
        <f t="shared" si="5"/>
        <v>22</v>
      </c>
      <c r="P11" s="65">
        <f>VLOOKUP($A11,'Return Data'!$B$7:$R$2843,11,0)</f>
        <v>3.2867000000000002</v>
      </c>
      <c r="Q11" s="66">
        <f t="shared" si="6"/>
        <v>23</v>
      </c>
      <c r="R11" s="65">
        <f>VLOOKUP($A11,'Return Data'!$B$7:$R$2843,12,0)</f>
        <v>3.5068999999999999</v>
      </c>
      <c r="S11" s="66">
        <f t="shared" si="7"/>
        <v>23</v>
      </c>
      <c r="T11" s="65">
        <f>VLOOKUP($A11,'Return Data'!$B$7:$R$2843,13,0)</f>
        <v>3.6469999999999998</v>
      </c>
      <c r="U11" s="66">
        <f t="shared" si="8"/>
        <v>23</v>
      </c>
      <c r="V11" s="65">
        <f>VLOOKUP($A11,'Return Data'!$B$7:$R$2843,17,0)</f>
        <v>5.3017000000000003</v>
      </c>
      <c r="W11" s="66">
        <f t="shared" si="9"/>
        <v>17</v>
      </c>
      <c r="X11" s="65">
        <f>VLOOKUP($A11,'Return Data'!$B$7:$R$2843,14,0)</f>
        <v>6.234</v>
      </c>
      <c r="Y11" s="66">
        <f>RANK(X11,X$8:X$34,0)</f>
        <v>10</v>
      </c>
      <c r="Z11" s="65">
        <f>VLOOKUP($A11,'Return Data'!$B$7:$R$2843,16,0)</f>
        <v>7.9955999999999996</v>
      </c>
      <c r="AA11" s="67">
        <f t="shared" si="10"/>
        <v>5</v>
      </c>
    </row>
    <row r="12" spans="1:27" x14ac:dyDescent="0.3">
      <c r="A12" s="63" t="s">
        <v>1506</v>
      </c>
      <c r="B12" s="64">
        <f>VLOOKUP($A12,'Return Data'!$B$7:$R$2843,3,0)</f>
        <v>44368</v>
      </c>
      <c r="C12" s="65">
        <f>VLOOKUP($A12,'Return Data'!$B$7:$R$2843,4,0)</f>
        <v>3188.1237000000001</v>
      </c>
      <c r="D12" s="65">
        <f>VLOOKUP($A12,'Return Data'!$B$7:$R$2843,5,0)</f>
        <v>3.6983000000000001</v>
      </c>
      <c r="E12" s="66">
        <f t="shared" si="0"/>
        <v>23</v>
      </c>
      <c r="F12" s="65">
        <f>VLOOKUP($A12,'Return Data'!$B$7:$R$2843,6,0)</f>
        <v>3.6983000000000001</v>
      </c>
      <c r="G12" s="66">
        <f t="shared" si="1"/>
        <v>23</v>
      </c>
      <c r="H12" s="65">
        <f>VLOOKUP($A12,'Return Data'!$B$7:$R$2843,7,0)</f>
        <v>2.3633000000000002</v>
      </c>
      <c r="I12" s="66">
        <f t="shared" si="2"/>
        <v>14</v>
      </c>
      <c r="J12" s="65">
        <f>VLOOKUP($A12,'Return Data'!$B$7:$R$2843,8,0)</f>
        <v>3.0055999999999998</v>
      </c>
      <c r="K12" s="66">
        <f t="shared" si="3"/>
        <v>23</v>
      </c>
      <c r="L12" s="65">
        <f>VLOOKUP($A12,'Return Data'!$B$7:$R$2843,9,0)</f>
        <v>2.9706999999999999</v>
      </c>
      <c r="M12" s="66">
        <f t="shared" si="4"/>
        <v>24</v>
      </c>
      <c r="N12" s="65">
        <f>VLOOKUP($A12,'Return Data'!$B$7:$R$2843,10,0)</f>
        <v>3.3923999999999999</v>
      </c>
      <c r="O12" s="66">
        <f t="shared" si="5"/>
        <v>24</v>
      </c>
      <c r="P12" s="65">
        <f>VLOOKUP($A12,'Return Data'!$B$7:$R$2843,11,0)</f>
        <v>3.1635</v>
      </c>
      <c r="Q12" s="66">
        <f t="shared" si="6"/>
        <v>25</v>
      </c>
      <c r="R12" s="65">
        <f>VLOOKUP($A12,'Return Data'!$B$7:$R$2843,12,0)</f>
        <v>3.3010999999999999</v>
      </c>
      <c r="S12" s="66">
        <f t="shared" si="7"/>
        <v>25</v>
      </c>
      <c r="T12" s="65">
        <f>VLOOKUP($A12,'Return Data'!$B$7:$R$2843,13,0)</f>
        <v>3.4809000000000001</v>
      </c>
      <c r="U12" s="66">
        <f t="shared" si="8"/>
        <v>25</v>
      </c>
      <c r="V12" s="65">
        <f>VLOOKUP($A12,'Return Data'!$B$7:$R$2843,17,0)</f>
        <v>5.14</v>
      </c>
      <c r="W12" s="66">
        <f t="shared" si="9"/>
        <v>18</v>
      </c>
      <c r="X12" s="65">
        <f>VLOOKUP($A12,'Return Data'!$B$7:$R$2843,14,0)</f>
        <v>5.7840999999999996</v>
      </c>
      <c r="Y12" s="66">
        <f>RANK(X12,X$8:X$34,0)</f>
        <v>12</v>
      </c>
      <c r="Z12" s="65">
        <f>VLOOKUP($A12,'Return Data'!$B$7:$R$2843,16,0)</f>
        <v>7.3630000000000004</v>
      </c>
      <c r="AA12" s="67">
        <f t="shared" si="10"/>
        <v>14</v>
      </c>
    </row>
    <row r="13" spans="1:27" x14ac:dyDescent="0.3">
      <c r="A13" s="63" t="s">
        <v>1508</v>
      </c>
      <c r="B13" s="64">
        <f>VLOOKUP($A13,'Return Data'!$B$7:$R$2843,3,0)</f>
        <v>44368</v>
      </c>
      <c r="C13" s="65">
        <f>VLOOKUP($A13,'Return Data'!$B$7:$R$2843,4,0)</f>
        <v>2876.9029</v>
      </c>
      <c r="D13" s="65">
        <f>VLOOKUP($A13,'Return Data'!$B$7:$R$2843,5,0)</f>
        <v>4.0922000000000001</v>
      </c>
      <c r="E13" s="66">
        <f t="shared" si="0"/>
        <v>17</v>
      </c>
      <c r="F13" s="65">
        <f>VLOOKUP($A13,'Return Data'!$B$7:$R$2843,6,0)</f>
        <v>4.0922000000000001</v>
      </c>
      <c r="G13" s="66">
        <f t="shared" si="1"/>
        <v>17</v>
      </c>
      <c r="H13" s="65">
        <f>VLOOKUP($A13,'Return Data'!$B$7:$R$2843,7,0)</f>
        <v>2.2789000000000001</v>
      </c>
      <c r="I13" s="66">
        <f t="shared" si="2"/>
        <v>17</v>
      </c>
      <c r="J13" s="65">
        <f>VLOOKUP($A13,'Return Data'!$B$7:$R$2843,8,0)</f>
        <v>3.0554999999999999</v>
      </c>
      <c r="K13" s="66">
        <f t="shared" si="3"/>
        <v>20</v>
      </c>
      <c r="L13" s="65">
        <f>VLOOKUP($A13,'Return Data'!$B$7:$R$2843,9,0)</f>
        <v>3.2551000000000001</v>
      </c>
      <c r="M13" s="66">
        <f t="shared" si="4"/>
        <v>18</v>
      </c>
      <c r="N13" s="65">
        <f>VLOOKUP($A13,'Return Data'!$B$7:$R$2843,10,0)</f>
        <v>3.8597999999999999</v>
      </c>
      <c r="O13" s="66">
        <f t="shared" si="5"/>
        <v>16</v>
      </c>
      <c r="P13" s="65">
        <f>VLOOKUP($A13,'Return Data'!$B$7:$R$2843,11,0)</f>
        <v>3.5960000000000001</v>
      </c>
      <c r="Q13" s="66">
        <f t="shared" si="6"/>
        <v>17</v>
      </c>
      <c r="R13" s="65">
        <f>VLOOKUP($A13,'Return Data'!$B$7:$R$2843,12,0)</f>
        <v>3.8027000000000002</v>
      </c>
      <c r="S13" s="66">
        <f t="shared" si="7"/>
        <v>18</v>
      </c>
      <c r="T13" s="65">
        <f>VLOOKUP($A13,'Return Data'!$B$7:$R$2843,13,0)</f>
        <v>3.8439000000000001</v>
      </c>
      <c r="U13" s="66">
        <f t="shared" si="8"/>
        <v>19</v>
      </c>
      <c r="V13" s="65">
        <f>VLOOKUP($A13,'Return Data'!$B$7:$R$2843,17,0)</f>
        <v>5.5955000000000004</v>
      </c>
      <c r="W13" s="66">
        <f t="shared" si="9"/>
        <v>15</v>
      </c>
      <c r="X13" s="65">
        <f>VLOOKUP($A13,'Return Data'!$B$7:$R$2843,14,0)</f>
        <v>5.8304999999999998</v>
      </c>
      <c r="Y13" s="66">
        <f>RANK(X13,X$8:X$34,0)</f>
        <v>11</v>
      </c>
      <c r="Z13" s="65">
        <f>VLOOKUP($A13,'Return Data'!$B$7:$R$2843,16,0)</f>
        <v>7.4969999999999999</v>
      </c>
      <c r="AA13" s="67">
        <f t="shared" si="10"/>
        <v>12</v>
      </c>
    </row>
    <row r="14" spans="1:27" x14ac:dyDescent="0.3">
      <c r="A14" s="63" t="s">
        <v>1513</v>
      </c>
      <c r="B14" s="64">
        <f>VLOOKUP($A14,'Return Data'!$B$7:$R$2843,3,0)</f>
        <v>44368</v>
      </c>
      <c r="C14" s="65">
        <f>VLOOKUP($A14,'Return Data'!$B$7:$R$2843,4,0)</f>
        <v>30.4998</v>
      </c>
      <c r="D14" s="65">
        <f>VLOOKUP($A14,'Return Data'!$B$7:$R$2843,5,0)</f>
        <v>81.885099999999994</v>
      </c>
      <c r="E14" s="66">
        <f t="shared" si="0"/>
        <v>1</v>
      </c>
      <c r="F14" s="65">
        <f>VLOOKUP($A14,'Return Data'!$B$7:$R$2843,6,0)</f>
        <v>81.885099999999994</v>
      </c>
      <c r="G14" s="66">
        <f t="shared" si="1"/>
        <v>1</v>
      </c>
      <c r="H14" s="65">
        <f>VLOOKUP($A14,'Return Data'!$B$7:$R$2843,7,0)</f>
        <v>38.283700000000003</v>
      </c>
      <c r="I14" s="66">
        <f t="shared" si="2"/>
        <v>1</v>
      </c>
      <c r="J14" s="65">
        <f>VLOOKUP($A14,'Return Data'!$B$7:$R$2843,8,0)</f>
        <v>22.642199999999999</v>
      </c>
      <c r="K14" s="66">
        <f t="shared" si="3"/>
        <v>2</v>
      </c>
      <c r="L14" s="65">
        <f>VLOOKUP($A14,'Return Data'!$B$7:$R$2843,9,0)</f>
        <v>17.966200000000001</v>
      </c>
      <c r="M14" s="66">
        <f t="shared" si="4"/>
        <v>1</v>
      </c>
      <c r="N14" s="65">
        <f>VLOOKUP($A14,'Return Data'!$B$7:$R$2843,10,0)</f>
        <v>8.6083999999999996</v>
      </c>
      <c r="O14" s="66">
        <f t="shared" si="5"/>
        <v>2</v>
      </c>
      <c r="P14" s="65">
        <f>VLOOKUP($A14,'Return Data'!$B$7:$R$2843,11,0)</f>
        <v>7.9938000000000002</v>
      </c>
      <c r="Q14" s="66">
        <f t="shared" si="6"/>
        <v>1</v>
      </c>
      <c r="R14" s="65">
        <f>VLOOKUP($A14,'Return Data'!$B$7:$R$2843,12,0)</f>
        <v>7.9146999999999998</v>
      </c>
      <c r="S14" s="66">
        <f t="shared" si="7"/>
        <v>1</v>
      </c>
      <c r="T14" s="65">
        <f>VLOOKUP($A14,'Return Data'!$B$7:$R$2843,13,0)</f>
        <v>8.4026999999999994</v>
      </c>
      <c r="U14" s="66">
        <f t="shared" si="8"/>
        <v>1</v>
      </c>
      <c r="V14" s="65">
        <f>VLOOKUP($A14,'Return Data'!$B$7:$R$2843,17,0)</f>
        <v>6.4263000000000003</v>
      </c>
      <c r="W14" s="66">
        <f t="shared" si="9"/>
        <v>5</v>
      </c>
      <c r="X14" s="65">
        <f>VLOOKUP($A14,'Return Data'!$B$7:$R$2843,14,0)</f>
        <v>7.5255999999999998</v>
      </c>
      <c r="Y14" s="66">
        <f>RANK(X14,X$8:X$34,0)</f>
        <v>3</v>
      </c>
      <c r="Z14" s="65">
        <f>VLOOKUP($A14,'Return Data'!$B$7:$R$2843,16,0)</f>
        <v>8.7721</v>
      </c>
      <c r="AA14" s="67">
        <f t="shared" si="10"/>
        <v>2</v>
      </c>
    </row>
    <row r="15" spans="1:27" x14ac:dyDescent="0.3">
      <c r="A15" s="63" t="s">
        <v>1514</v>
      </c>
      <c r="B15" s="64">
        <f>VLOOKUP($A15,'Return Data'!$B$7:$R$2843,3,0)</f>
        <v>44368</v>
      </c>
      <c r="C15" s="65">
        <f>VLOOKUP($A15,'Return Data'!$B$7:$R$2843,4,0)</f>
        <v>12.0473</v>
      </c>
      <c r="D15" s="65">
        <f>VLOOKUP($A15,'Return Data'!$B$7:$R$2843,5,0)</f>
        <v>4.6474000000000002</v>
      </c>
      <c r="E15" s="66">
        <f t="shared" si="0"/>
        <v>6</v>
      </c>
      <c r="F15" s="65">
        <f>VLOOKUP($A15,'Return Data'!$B$7:$R$2843,6,0)</f>
        <v>4.6474000000000002</v>
      </c>
      <c r="G15" s="66">
        <f t="shared" si="1"/>
        <v>6</v>
      </c>
      <c r="H15" s="65">
        <f>VLOOKUP($A15,'Return Data'!$B$7:$R$2843,7,0)</f>
        <v>1.8617999999999999</v>
      </c>
      <c r="I15" s="66">
        <f t="shared" si="2"/>
        <v>22</v>
      </c>
      <c r="J15" s="65">
        <f>VLOOKUP($A15,'Return Data'!$B$7:$R$2843,8,0)</f>
        <v>3.4453999999999998</v>
      </c>
      <c r="K15" s="66">
        <f t="shared" si="3"/>
        <v>7</v>
      </c>
      <c r="L15" s="65">
        <f>VLOOKUP($A15,'Return Data'!$B$7:$R$2843,9,0)</f>
        <v>3.5781000000000001</v>
      </c>
      <c r="M15" s="66">
        <f t="shared" si="4"/>
        <v>7</v>
      </c>
      <c r="N15" s="65">
        <f>VLOOKUP($A15,'Return Data'!$B$7:$R$2843,10,0)</f>
        <v>4.45</v>
      </c>
      <c r="O15" s="66">
        <f t="shared" si="5"/>
        <v>6</v>
      </c>
      <c r="P15" s="65">
        <f>VLOOKUP($A15,'Return Data'!$B$7:$R$2843,11,0)</f>
        <v>3.9621</v>
      </c>
      <c r="Q15" s="66">
        <f t="shared" si="6"/>
        <v>7</v>
      </c>
      <c r="R15" s="65">
        <f>VLOOKUP($A15,'Return Data'!$B$7:$R$2843,12,0)</f>
        <v>4.2965999999999998</v>
      </c>
      <c r="S15" s="66">
        <f t="shared" si="7"/>
        <v>7</v>
      </c>
      <c r="T15" s="65">
        <f>VLOOKUP($A15,'Return Data'!$B$7:$R$2843,13,0)</f>
        <v>4.7042000000000002</v>
      </c>
      <c r="U15" s="66">
        <f t="shared" si="8"/>
        <v>6</v>
      </c>
      <c r="V15" s="65">
        <f>VLOOKUP($A15,'Return Data'!$B$7:$R$2843,17,0)</f>
        <v>6.2881999999999998</v>
      </c>
      <c r="W15" s="66">
        <f t="shared" si="9"/>
        <v>6</v>
      </c>
      <c r="X15" s="65"/>
      <c r="Y15" s="66"/>
      <c r="Z15" s="65">
        <f>VLOOKUP($A15,'Return Data'!$B$7:$R$2843,16,0)</f>
        <v>7.0274999999999999</v>
      </c>
      <c r="AA15" s="67">
        <f t="shared" si="10"/>
        <v>17</v>
      </c>
    </row>
    <row r="16" spans="1:27" x14ac:dyDescent="0.3">
      <c r="A16" s="63" t="s">
        <v>1516</v>
      </c>
      <c r="B16" s="64">
        <f>VLOOKUP($A16,'Return Data'!$B$7:$R$2843,3,0)</f>
        <v>44368</v>
      </c>
      <c r="C16" s="65">
        <f>VLOOKUP($A16,'Return Data'!$B$7:$R$2843,4,0)</f>
        <v>1069.6278</v>
      </c>
      <c r="D16" s="65">
        <f>VLOOKUP($A16,'Return Data'!$B$7:$R$2843,5,0)</f>
        <v>3.7764000000000002</v>
      </c>
      <c r="E16" s="66">
        <f t="shared" si="0"/>
        <v>21</v>
      </c>
      <c r="F16" s="65">
        <f>VLOOKUP($A16,'Return Data'!$B$7:$R$2843,6,0)</f>
        <v>3.7764000000000002</v>
      </c>
      <c r="G16" s="66">
        <f t="shared" si="1"/>
        <v>21</v>
      </c>
      <c r="H16" s="65">
        <f>VLOOKUP($A16,'Return Data'!$B$7:$R$2843,7,0)</f>
        <v>2.3151000000000002</v>
      </c>
      <c r="I16" s="66">
        <f t="shared" si="2"/>
        <v>15</v>
      </c>
      <c r="J16" s="65">
        <f>VLOOKUP($A16,'Return Data'!$B$7:$R$2843,8,0)</f>
        <v>3.1297999999999999</v>
      </c>
      <c r="K16" s="66">
        <f t="shared" si="3"/>
        <v>18</v>
      </c>
      <c r="L16" s="65">
        <f>VLOOKUP($A16,'Return Data'!$B$7:$R$2843,9,0)</f>
        <v>3.2671000000000001</v>
      </c>
      <c r="M16" s="66">
        <f t="shared" si="4"/>
        <v>15</v>
      </c>
      <c r="N16" s="65">
        <f>VLOOKUP($A16,'Return Data'!$B$7:$R$2843,10,0)</f>
        <v>3.9102000000000001</v>
      </c>
      <c r="O16" s="66">
        <f t="shared" si="5"/>
        <v>15</v>
      </c>
      <c r="P16" s="65">
        <f>VLOOKUP($A16,'Return Data'!$B$7:$R$2843,11,0)</f>
        <v>3.641</v>
      </c>
      <c r="Q16" s="66">
        <f t="shared" si="6"/>
        <v>15</v>
      </c>
      <c r="R16" s="65">
        <f>VLOOKUP($A16,'Return Data'!$B$7:$R$2843,12,0)</f>
        <v>3.8361999999999998</v>
      </c>
      <c r="S16" s="66">
        <f t="shared" si="7"/>
        <v>17</v>
      </c>
      <c r="T16" s="65">
        <f>VLOOKUP($A16,'Return Data'!$B$7:$R$2843,13,0)</f>
        <v>4.016</v>
      </c>
      <c r="U16" s="66">
        <f t="shared" si="8"/>
        <v>16</v>
      </c>
      <c r="V16" s="65"/>
      <c r="W16" s="66"/>
      <c r="X16" s="65"/>
      <c r="Y16" s="66"/>
      <c r="Z16" s="65">
        <f>VLOOKUP($A16,'Return Data'!$B$7:$R$2843,16,0)</f>
        <v>4.9451999999999998</v>
      </c>
      <c r="AA16" s="67">
        <f t="shared" si="10"/>
        <v>24</v>
      </c>
    </row>
    <row r="17" spans="1:27" x14ac:dyDescent="0.3">
      <c r="A17" s="63" t="s">
        <v>1519</v>
      </c>
      <c r="B17" s="64">
        <f>VLOOKUP($A17,'Return Data'!$B$7:$R$2843,3,0)</f>
        <v>44368</v>
      </c>
      <c r="C17" s="65">
        <f>VLOOKUP($A17,'Return Data'!$B$7:$R$2843,4,0)</f>
        <v>23.130500000000001</v>
      </c>
      <c r="D17" s="65">
        <f>VLOOKUP($A17,'Return Data'!$B$7:$R$2843,5,0)</f>
        <v>5.2096</v>
      </c>
      <c r="E17" s="66">
        <f t="shared" si="0"/>
        <v>4</v>
      </c>
      <c r="F17" s="65">
        <f>VLOOKUP($A17,'Return Data'!$B$7:$R$2843,6,0)</f>
        <v>5.2096</v>
      </c>
      <c r="G17" s="66">
        <f t="shared" si="1"/>
        <v>4</v>
      </c>
      <c r="H17" s="65">
        <f>VLOOKUP($A17,'Return Data'!$B$7:$R$2843,7,0)</f>
        <v>3.2932999999999999</v>
      </c>
      <c r="I17" s="66">
        <f t="shared" si="2"/>
        <v>3</v>
      </c>
      <c r="J17" s="65">
        <f>VLOOKUP($A17,'Return Data'!$B$7:$R$2843,8,0)</f>
        <v>4.4710999999999999</v>
      </c>
      <c r="K17" s="66">
        <f t="shared" si="3"/>
        <v>3</v>
      </c>
      <c r="L17" s="65">
        <f>VLOOKUP($A17,'Return Data'!$B$7:$R$2843,9,0)</f>
        <v>4.8403999999999998</v>
      </c>
      <c r="M17" s="66">
        <f t="shared" si="4"/>
        <v>3</v>
      </c>
      <c r="N17" s="65">
        <f>VLOOKUP($A17,'Return Data'!$B$7:$R$2843,10,0)</f>
        <v>5.2005999999999997</v>
      </c>
      <c r="O17" s="66">
        <f t="shared" si="5"/>
        <v>3</v>
      </c>
      <c r="P17" s="65">
        <f>VLOOKUP($A17,'Return Data'!$B$7:$R$2843,11,0)</f>
        <v>4.7885</v>
      </c>
      <c r="Q17" s="66">
        <f t="shared" si="6"/>
        <v>3</v>
      </c>
      <c r="R17" s="65">
        <f>VLOOKUP($A17,'Return Data'!$B$7:$R$2843,12,0)</f>
        <v>5.1779000000000002</v>
      </c>
      <c r="S17" s="66">
        <f t="shared" si="7"/>
        <v>3</v>
      </c>
      <c r="T17" s="65">
        <f>VLOOKUP($A17,'Return Data'!$B$7:$R$2843,13,0)</f>
        <v>5.8772000000000002</v>
      </c>
      <c r="U17" s="66">
        <f t="shared" si="8"/>
        <v>3</v>
      </c>
      <c r="V17" s="65">
        <f>VLOOKUP($A17,'Return Data'!$B$7:$R$2843,17,0)</f>
        <v>7.0769000000000002</v>
      </c>
      <c r="W17" s="66">
        <f t="shared" ref="W17:W22" si="11">RANK(V17,V$8:V$34,0)</f>
        <v>3</v>
      </c>
      <c r="X17" s="65">
        <f>VLOOKUP($A17,'Return Data'!$B$7:$R$2843,14,0)</f>
        <v>7.6734</v>
      </c>
      <c r="Y17" s="66">
        <f>RANK(X17,X$8:X$34,0)</f>
        <v>2</v>
      </c>
      <c r="Z17" s="65">
        <f>VLOOKUP($A17,'Return Data'!$B$7:$R$2843,16,0)</f>
        <v>8.7231000000000005</v>
      </c>
      <c r="AA17" s="67">
        <f t="shared" si="10"/>
        <v>3</v>
      </c>
    </row>
    <row r="18" spans="1:27" x14ac:dyDescent="0.3">
      <c r="A18" s="63" t="s">
        <v>1521</v>
      </c>
      <c r="B18" s="64">
        <f>VLOOKUP($A18,'Return Data'!$B$7:$R$2843,3,0)</f>
        <v>44368</v>
      </c>
      <c r="C18" s="65">
        <f>VLOOKUP($A18,'Return Data'!$B$7:$R$2843,4,0)</f>
        <v>2285.5504999999998</v>
      </c>
      <c r="D18" s="65">
        <f>VLOOKUP($A18,'Return Data'!$B$7:$R$2843,5,0)</f>
        <v>3.8713000000000002</v>
      </c>
      <c r="E18" s="66">
        <f t="shared" si="0"/>
        <v>20</v>
      </c>
      <c r="F18" s="65">
        <f>VLOOKUP($A18,'Return Data'!$B$7:$R$2843,6,0)</f>
        <v>3.8713000000000002</v>
      </c>
      <c r="G18" s="66">
        <f t="shared" si="1"/>
        <v>20</v>
      </c>
      <c r="H18" s="65">
        <f>VLOOKUP($A18,'Return Data'!$B$7:$R$2843,7,0)</f>
        <v>3.1278999999999999</v>
      </c>
      <c r="I18" s="66">
        <f t="shared" si="2"/>
        <v>4</v>
      </c>
      <c r="J18" s="65">
        <f>VLOOKUP($A18,'Return Data'!$B$7:$R$2843,8,0)</f>
        <v>3.2446999999999999</v>
      </c>
      <c r="K18" s="66">
        <f t="shared" si="3"/>
        <v>15</v>
      </c>
      <c r="L18" s="65">
        <f>VLOOKUP($A18,'Return Data'!$B$7:$R$2843,9,0)</f>
        <v>3.2601</v>
      </c>
      <c r="M18" s="66">
        <f t="shared" si="4"/>
        <v>17</v>
      </c>
      <c r="N18" s="65">
        <f>VLOOKUP($A18,'Return Data'!$B$7:$R$2843,10,0)</f>
        <v>3.5798999999999999</v>
      </c>
      <c r="O18" s="66">
        <f t="shared" si="5"/>
        <v>21</v>
      </c>
      <c r="P18" s="65">
        <f>VLOOKUP($A18,'Return Data'!$B$7:$R$2843,11,0)</f>
        <v>3.7158000000000002</v>
      </c>
      <c r="Q18" s="66">
        <f t="shared" si="6"/>
        <v>13</v>
      </c>
      <c r="R18" s="65">
        <f>VLOOKUP($A18,'Return Data'!$B$7:$R$2843,12,0)</f>
        <v>4.2504</v>
      </c>
      <c r="S18" s="66">
        <f t="shared" si="7"/>
        <v>8</v>
      </c>
      <c r="T18" s="65">
        <f>VLOOKUP($A18,'Return Data'!$B$7:$R$2843,13,0)</f>
        <v>4.6772</v>
      </c>
      <c r="U18" s="66">
        <f t="shared" si="8"/>
        <v>7</v>
      </c>
      <c r="V18" s="65">
        <f>VLOOKUP($A18,'Return Data'!$B$7:$R$2843,17,0)</f>
        <v>10.332599999999999</v>
      </c>
      <c r="W18" s="66">
        <f t="shared" si="11"/>
        <v>1</v>
      </c>
      <c r="X18" s="65">
        <f>VLOOKUP($A18,'Return Data'!$B$7:$R$2843,14,0)</f>
        <v>6.2840999999999996</v>
      </c>
      <c r="Y18" s="66">
        <f>RANK(X18,X$8:X$34,0)</f>
        <v>9</v>
      </c>
      <c r="Z18" s="65">
        <f>VLOOKUP($A18,'Return Data'!$B$7:$R$2843,16,0)</f>
        <v>7.6227</v>
      </c>
      <c r="AA18" s="67">
        <f t="shared" si="10"/>
        <v>11</v>
      </c>
    </row>
    <row r="19" spans="1:27" x14ac:dyDescent="0.3">
      <c r="A19" s="63" t="s">
        <v>1522</v>
      </c>
      <c r="B19" s="64">
        <f>VLOOKUP($A19,'Return Data'!$B$7:$R$2843,3,0)</f>
        <v>44368</v>
      </c>
      <c r="C19" s="65">
        <f>VLOOKUP($A19,'Return Data'!$B$7:$R$2843,4,0)</f>
        <v>12.0647</v>
      </c>
      <c r="D19" s="65">
        <f>VLOOKUP($A19,'Return Data'!$B$7:$R$2843,5,0)</f>
        <v>3.9342000000000001</v>
      </c>
      <c r="E19" s="66">
        <f t="shared" si="0"/>
        <v>18</v>
      </c>
      <c r="F19" s="65">
        <f>VLOOKUP($A19,'Return Data'!$B$7:$R$2843,6,0)</f>
        <v>3.9342000000000001</v>
      </c>
      <c r="G19" s="66">
        <f t="shared" si="1"/>
        <v>18</v>
      </c>
      <c r="H19" s="65">
        <f>VLOOKUP($A19,'Return Data'!$B$7:$R$2843,7,0)</f>
        <v>2.1185999999999998</v>
      </c>
      <c r="I19" s="66">
        <f t="shared" si="2"/>
        <v>21</v>
      </c>
      <c r="J19" s="65">
        <f>VLOOKUP($A19,'Return Data'!$B$7:$R$2843,8,0)</f>
        <v>3.0289000000000001</v>
      </c>
      <c r="K19" s="66">
        <f t="shared" si="3"/>
        <v>21</v>
      </c>
      <c r="L19" s="65">
        <f>VLOOKUP($A19,'Return Data'!$B$7:$R$2843,9,0)</f>
        <v>3.2195999999999998</v>
      </c>
      <c r="M19" s="66">
        <f t="shared" si="4"/>
        <v>21</v>
      </c>
      <c r="N19" s="65">
        <f>VLOOKUP($A19,'Return Data'!$B$7:$R$2843,10,0)</f>
        <v>3.7204000000000002</v>
      </c>
      <c r="O19" s="66">
        <f t="shared" si="5"/>
        <v>19</v>
      </c>
      <c r="P19" s="65">
        <f>VLOOKUP($A19,'Return Data'!$B$7:$R$2843,11,0)</f>
        <v>3.3772000000000002</v>
      </c>
      <c r="Q19" s="66">
        <f t="shared" si="6"/>
        <v>22</v>
      </c>
      <c r="R19" s="65">
        <f>VLOOKUP($A19,'Return Data'!$B$7:$R$2843,12,0)</f>
        <v>3.5762</v>
      </c>
      <c r="S19" s="66">
        <f t="shared" si="7"/>
        <v>22</v>
      </c>
      <c r="T19" s="65">
        <f>VLOOKUP($A19,'Return Data'!$B$7:$R$2843,13,0)</f>
        <v>3.7208999999999999</v>
      </c>
      <c r="U19" s="66">
        <f t="shared" si="8"/>
        <v>20</v>
      </c>
      <c r="V19" s="65">
        <f>VLOOKUP($A19,'Return Data'!$B$7:$R$2843,17,0)</f>
        <v>5.7020999999999997</v>
      </c>
      <c r="W19" s="66">
        <f t="shared" si="11"/>
        <v>13</v>
      </c>
      <c r="X19" s="65"/>
      <c r="Y19" s="66"/>
      <c r="Z19" s="65">
        <f>VLOOKUP($A19,'Return Data'!$B$7:$R$2843,16,0)</f>
        <v>6.6185999999999998</v>
      </c>
      <c r="AA19" s="67">
        <f t="shared" si="10"/>
        <v>19</v>
      </c>
    </row>
    <row r="20" spans="1:27" x14ac:dyDescent="0.3">
      <c r="A20" s="63" t="s">
        <v>1527</v>
      </c>
      <c r="B20" s="64">
        <f>VLOOKUP($A20,'Return Data'!$B$7:$R$2843,3,0)</f>
        <v>44368</v>
      </c>
      <c r="C20" s="65">
        <f>VLOOKUP($A20,'Return Data'!$B$7:$R$2843,4,0)</f>
        <v>2240.7728999999999</v>
      </c>
      <c r="D20" s="65">
        <f>VLOOKUP($A20,'Return Data'!$B$7:$R$2843,5,0)</f>
        <v>4.2953000000000001</v>
      </c>
      <c r="E20" s="66">
        <f t="shared" si="0"/>
        <v>13</v>
      </c>
      <c r="F20" s="65">
        <f>VLOOKUP($A20,'Return Data'!$B$7:$R$2843,6,0)</f>
        <v>4.2953000000000001</v>
      </c>
      <c r="G20" s="66">
        <f t="shared" si="1"/>
        <v>13</v>
      </c>
      <c r="H20" s="65">
        <f>VLOOKUP($A20,'Return Data'!$B$7:$R$2843,7,0)</f>
        <v>2.1743000000000001</v>
      </c>
      <c r="I20" s="66">
        <f t="shared" si="2"/>
        <v>19</v>
      </c>
      <c r="J20" s="65">
        <f>VLOOKUP($A20,'Return Data'!$B$7:$R$2843,8,0)</f>
        <v>3.1034999999999999</v>
      </c>
      <c r="K20" s="66">
        <f t="shared" si="3"/>
        <v>19</v>
      </c>
      <c r="L20" s="65">
        <f>VLOOKUP($A20,'Return Data'!$B$7:$R$2843,9,0)</f>
        <v>3.2610999999999999</v>
      </c>
      <c r="M20" s="66">
        <f t="shared" si="4"/>
        <v>16</v>
      </c>
      <c r="N20" s="65">
        <f>VLOOKUP($A20,'Return Data'!$B$7:$R$2843,10,0)</f>
        <v>3.9550000000000001</v>
      </c>
      <c r="O20" s="66">
        <f t="shared" si="5"/>
        <v>14</v>
      </c>
      <c r="P20" s="65">
        <f>VLOOKUP($A20,'Return Data'!$B$7:$R$2843,11,0)</f>
        <v>3.6795</v>
      </c>
      <c r="Q20" s="66">
        <f t="shared" si="6"/>
        <v>14</v>
      </c>
      <c r="R20" s="65">
        <f>VLOOKUP($A20,'Return Data'!$B$7:$R$2843,12,0)</f>
        <v>3.8521999999999998</v>
      </c>
      <c r="S20" s="66">
        <f t="shared" si="7"/>
        <v>16</v>
      </c>
      <c r="T20" s="65">
        <f>VLOOKUP($A20,'Return Data'!$B$7:$R$2843,13,0)</f>
        <v>3.9830999999999999</v>
      </c>
      <c r="U20" s="66">
        <f t="shared" si="8"/>
        <v>17</v>
      </c>
      <c r="V20" s="65">
        <f>VLOOKUP($A20,'Return Data'!$B$7:$R$2843,17,0)</f>
        <v>5.77</v>
      </c>
      <c r="W20" s="66">
        <f t="shared" si="11"/>
        <v>11</v>
      </c>
      <c r="X20" s="65">
        <f>VLOOKUP($A20,'Return Data'!$B$7:$R$2843,14,0)</f>
        <v>6.6493000000000002</v>
      </c>
      <c r="Y20" s="66">
        <f>RANK(X20,X$8:X$34,0)</f>
        <v>7</v>
      </c>
      <c r="Z20" s="65">
        <f>VLOOKUP($A20,'Return Data'!$B$7:$R$2843,16,0)</f>
        <v>7.8718000000000004</v>
      </c>
      <c r="AA20" s="67">
        <f t="shared" si="10"/>
        <v>8</v>
      </c>
    </row>
    <row r="21" spans="1:27" x14ac:dyDescent="0.3">
      <c r="A21" s="63" t="s">
        <v>1531</v>
      </c>
      <c r="B21" s="64">
        <f>VLOOKUP($A21,'Return Data'!$B$7:$R$2843,3,0)</f>
        <v>44368</v>
      </c>
      <c r="C21" s="65">
        <f>VLOOKUP($A21,'Return Data'!$B$7:$R$2843,4,0)</f>
        <v>34.965899999999998</v>
      </c>
      <c r="D21" s="65">
        <f>VLOOKUP($A21,'Return Data'!$B$7:$R$2843,5,0)</f>
        <v>4.6295999999999999</v>
      </c>
      <c r="E21" s="66">
        <f t="shared" si="0"/>
        <v>7</v>
      </c>
      <c r="F21" s="65">
        <f>VLOOKUP($A21,'Return Data'!$B$7:$R$2843,6,0)</f>
        <v>4.6295999999999999</v>
      </c>
      <c r="G21" s="66">
        <f t="shared" si="1"/>
        <v>7</v>
      </c>
      <c r="H21" s="65">
        <f>VLOOKUP($A21,'Return Data'!$B$7:$R$2843,7,0)</f>
        <v>1.8049999999999999</v>
      </c>
      <c r="I21" s="66">
        <f t="shared" si="2"/>
        <v>23</v>
      </c>
      <c r="J21" s="65">
        <f>VLOOKUP($A21,'Return Data'!$B$7:$R$2843,8,0)</f>
        <v>3.3148</v>
      </c>
      <c r="K21" s="66">
        <f t="shared" si="3"/>
        <v>13</v>
      </c>
      <c r="L21" s="65">
        <f>VLOOKUP($A21,'Return Data'!$B$7:$R$2843,9,0)</f>
        <v>3.3872</v>
      </c>
      <c r="M21" s="66">
        <f t="shared" si="4"/>
        <v>11</v>
      </c>
      <c r="N21" s="65">
        <f>VLOOKUP($A21,'Return Data'!$B$7:$R$2843,10,0)</f>
        <v>4.0099</v>
      </c>
      <c r="O21" s="66">
        <f t="shared" si="5"/>
        <v>13</v>
      </c>
      <c r="P21" s="65">
        <f>VLOOKUP($A21,'Return Data'!$B$7:$R$2843,11,0)</f>
        <v>3.5846</v>
      </c>
      <c r="Q21" s="66">
        <f t="shared" si="6"/>
        <v>18</v>
      </c>
      <c r="R21" s="65">
        <f>VLOOKUP($A21,'Return Data'!$B$7:$R$2843,12,0)</f>
        <v>3.9706999999999999</v>
      </c>
      <c r="S21" s="66">
        <f t="shared" si="7"/>
        <v>13</v>
      </c>
      <c r="T21" s="65">
        <f>VLOOKUP($A21,'Return Data'!$B$7:$R$2843,13,0)</f>
        <v>4.2743000000000002</v>
      </c>
      <c r="U21" s="66">
        <f t="shared" si="8"/>
        <v>10</v>
      </c>
      <c r="V21" s="65">
        <f>VLOOKUP($A21,'Return Data'!$B$7:$R$2843,17,0)</f>
        <v>6.0452000000000004</v>
      </c>
      <c r="W21" s="66">
        <f t="shared" si="11"/>
        <v>8</v>
      </c>
      <c r="X21" s="65">
        <f>VLOOKUP($A21,'Return Data'!$B$7:$R$2843,14,0)</f>
        <v>6.8478000000000003</v>
      </c>
      <c r="Y21" s="66">
        <f>RANK(X21,X$8:X$34,0)</f>
        <v>5</v>
      </c>
      <c r="Z21" s="65">
        <f>VLOOKUP($A21,'Return Data'!$B$7:$R$2843,16,0)</f>
        <v>7.9513999999999996</v>
      </c>
      <c r="AA21" s="67">
        <f t="shared" si="10"/>
        <v>6</v>
      </c>
    </row>
    <row r="22" spans="1:27" x14ac:dyDescent="0.3">
      <c r="A22" s="63" t="s">
        <v>1533</v>
      </c>
      <c r="B22" s="64">
        <f>VLOOKUP($A22,'Return Data'!$B$7:$R$2843,3,0)</f>
        <v>44368</v>
      </c>
      <c r="C22" s="65">
        <f>VLOOKUP($A22,'Return Data'!$B$7:$R$2843,4,0)</f>
        <v>35.360199999999999</v>
      </c>
      <c r="D22" s="65">
        <f>VLOOKUP($A22,'Return Data'!$B$7:$R$2843,5,0)</f>
        <v>4.4747000000000003</v>
      </c>
      <c r="E22" s="66">
        <f t="shared" si="0"/>
        <v>9</v>
      </c>
      <c r="F22" s="65">
        <f>VLOOKUP($A22,'Return Data'!$B$7:$R$2843,6,0)</f>
        <v>4.4747000000000003</v>
      </c>
      <c r="G22" s="66">
        <f t="shared" si="1"/>
        <v>9</v>
      </c>
      <c r="H22" s="65">
        <f>VLOOKUP($A22,'Return Data'!$B$7:$R$2843,7,0)</f>
        <v>2.2867000000000002</v>
      </c>
      <c r="I22" s="66">
        <f t="shared" si="2"/>
        <v>16</v>
      </c>
      <c r="J22" s="65">
        <f>VLOOKUP($A22,'Return Data'!$B$7:$R$2843,8,0)</f>
        <v>3.0116999999999998</v>
      </c>
      <c r="K22" s="66">
        <f t="shared" si="3"/>
        <v>22</v>
      </c>
      <c r="L22" s="65">
        <f>VLOOKUP($A22,'Return Data'!$B$7:$R$2843,9,0)</f>
        <v>3.1484000000000001</v>
      </c>
      <c r="M22" s="66">
        <f t="shared" si="4"/>
        <v>22</v>
      </c>
      <c r="N22" s="65">
        <f>VLOOKUP($A22,'Return Data'!$B$7:$R$2843,10,0)</f>
        <v>3.6177000000000001</v>
      </c>
      <c r="O22" s="66">
        <f t="shared" si="5"/>
        <v>20</v>
      </c>
      <c r="P22" s="65">
        <f>VLOOKUP($A22,'Return Data'!$B$7:$R$2843,11,0)</f>
        <v>3.4523000000000001</v>
      </c>
      <c r="Q22" s="66">
        <f t="shared" si="6"/>
        <v>21</v>
      </c>
      <c r="R22" s="65">
        <f>VLOOKUP($A22,'Return Data'!$B$7:$R$2843,12,0)</f>
        <v>3.5819000000000001</v>
      </c>
      <c r="S22" s="66">
        <f t="shared" si="7"/>
        <v>21</v>
      </c>
      <c r="T22" s="65">
        <f>VLOOKUP($A22,'Return Data'!$B$7:$R$2843,13,0)</f>
        <v>3.6745999999999999</v>
      </c>
      <c r="U22" s="66">
        <f t="shared" si="8"/>
        <v>22</v>
      </c>
      <c r="V22" s="65">
        <f>VLOOKUP($A22,'Return Data'!$B$7:$R$2843,17,0)</f>
        <v>5.6679000000000004</v>
      </c>
      <c r="W22" s="66">
        <f t="shared" si="11"/>
        <v>14</v>
      </c>
      <c r="X22" s="65">
        <f>VLOOKUP($A22,'Return Data'!$B$7:$R$2843,14,0)</f>
        <v>6.5328999999999997</v>
      </c>
      <c r="Y22" s="66">
        <f>RANK(X22,X$8:X$34,0)</f>
        <v>8</v>
      </c>
      <c r="Z22" s="65">
        <f>VLOOKUP($A22,'Return Data'!$B$7:$R$2843,16,0)</f>
        <v>7.891</v>
      </c>
      <c r="AA22" s="67">
        <f t="shared" si="10"/>
        <v>7</v>
      </c>
    </row>
    <row r="23" spans="1:27" x14ac:dyDescent="0.3">
      <c r="A23" s="63" t="s">
        <v>1534</v>
      </c>
      <c r="B23" s="64">
        <f>VLOOKUP($A23,'Return Data'!$B$7:$R$2843,3,0)</f>
        <v>44368</v>
      </c>
      <c r="C23" s="65">
        <f>VLOOKUP($A23,'Return Data'!$B$7:$R$2843,4,0)</f>
        <v>1067.3496</v>
      </c>
      <c r="D23" s="65">
        <f>VLOOKUP($A23,'Return Data'!$B$7:$R$2843,5,0)</f>
        <v>3.2757999999999998</v>
      </c>
      <c r="E23" s="66">
        <f t="shared" si="0"/>
        <v>25</v>
      </c>
      <c r="F23" s="65">
        <f>VLOOKUP($A23,'Return Data'!$B$7:$R$2843,6,0)</f>
        <v>3.2757999999999998</v>
      </c>
      <c r="G23" s="66">
        <f t="shared" si="1"/>
        <v>25</v>
      </c>
      <c r="H23" s="65">
        <f>VLOOKUP($A23,'Return Data'!$B$7:$R$2843,7,0)</f>
        <v>2.9807000000000001</v>
      </c>
      <c r="I23" s="66">
        <f t="shared" si="2"/>
        <v>5</v>
      </c>
      <c r="J23" s="65">
        <f>VLOOKUP($A23,'Return Data'!$B$7:$R$2843,8,0)</f>
        <v>3.1892999999999998</v>
      </c>
      <c r="K23" s="66">
        <f t="shared" si="3"/>
        <v>17</v>
      </c>
      <c r="L23" s="65">
        <f>VLOOKUP($A23,'Return Data'!$B$7:$R$2843,9,0)</f>
        <v>3.2435999999999998</v>
      </c>
      <c r="M23" s="66">
        <f t="shared" si="4"/>
        <v>19</v>
      </c>
      <c r="N23" s="65">
        <f>VLOOKUP($A23,'Return Data'!$B$7:$R$2843,10,0)</f>
        <v>3.4767000000000001</v>
      </c>
      <c r="O23" s="66">
        <f t="shared" si="5"/>
        <v>23</v>
      </c>
      <c r="P23" s="65">
        <f>VLOOKUP($A23,'Return Data'!$B$7:$R$2843,11,0)</f>
        <v>3.2864</v>
      </c>
      <c r="Q23" s="66">
        <f t="shared" si="6"/>
        <v>24</v>
      </c>
      <c r="R23" s="65">
        <f>VLOOKUP($A23,'Return Data'!$B$7:$R$2843,12,0)</f>
        <v>3.4580000000000002</v>
      </c>
      <c r="S23" s="66">
        <f t="shared" si="7"/>
        <v>24</v>
      </c>
      <c r="T23" s="65">
        <f>VLOOKUP($A23,'Return Data'!$B$7:$R$2843,13,0)</f>
        <v>3.6383000000000001</v>
      </c>
      <c r="U23" s="66">
        <f t="shared" si="8"/>
        <v>24</v>
      </c>
      <c r="V23" s="65"/>
      <c r="W23" s="66"/>
      <c r="X23" s="65"/>
      <c r="Y23" s="66"/>
      <c r="Z23" s="65">
        <f>VLOOKUP($A23,'Return Data'!$B$7:$R$2843,16,0)</f>
        <v>4.2468000000000004</v>
      </c>
      <c r="AA23" s="67">
        <f t="shared" si="10"/>
        <v>27</v>
      </c>
    </row>
    <row r="24" spans="1:27" x14ac:dyDescent="0.3">
      <c r="A24" s="63" t="s">
        <v>1536</v>
      </c>
      <c r="B24" s="64">
        <f>VLOOKUP($A24,'Return Data'!$B$7:$R$2843,3,0)</f>
        <v>44368</v>
      </c>
      <c r="C24" s="65">
        <f>VLOOKUP($A24,'Return Data'!$B$7:$R$2843,4,0)</f>
        <v>1096.652</v>
      </c>
      <c r="D24" s="65">
        <f>VLOOKUP($A24,'Return Data'!$B$7:$R$2843,5,0)</f>
        <v>4.1230000000000002</v>
      </c>
      <c r="E24" s="66">
        <f t="shared" si="0"/>
        <v>16</v>
      </c>
      <c r="F24" s="65">
        <f>VLOOKUP($A24,'Return Data'!$B$7:$R$2843,6,0)</f>
        <v>4.1230000000000002</v>
      </c>
      <c r="G24" s="66">
        <f t="shared" si="1"/>
        <v>16</v>
      </c>
      <c r="H24" s="65">
        <f>VLOOKUP($A24,'Return Data'!$B$7:$R$2843,7,0)</f>
        <v>2.1976</v>
      </c>
      <c r="I24" s="66">
        <f t="shared" si="2"/>
        <v>18</v>
      </c>
      <c r="J24" s="65">
        <f>VLOOKUP($A24,'Return Data'!$B$7:$R$2843,8,0)</f>
        <v>3.4190999999999998</v>
      </c>
      <c r="K24" s="66">
        <f t="shared" si="3"/>
        <v>8</v>
      </c>
      <c r="L24" s="65">
        <f>VLOOKUP($A24,'Return Data'!$B$7:$R$2843,9,0)</f>
        <v>3.5036999999999998</v>
      </c>
      <c r="M24" s="66">
        <f t="shared" si="4"/>
        <v>9</v>
      </c>
      <c r="N24" s="65">
        <f>VLOOKUP($A24,'Return Data'!$B$7:$R$2843,10,0)</f>
        <v>4.0610999999999997</v>
      </c>
      <c r="O24" s="66">
        <f t="shared" si="5"/>
        <v>11</v>
      </c>
      <c r="P24" s="65">
        <f>VLOOKUP($A24,'Return Data'!$B$7:$R$2843,11,0)</f>
        <v>3.6324999999999998</v>
      </c>
      <c r="Q24" s="66">
        <f t="shared" si="6"/>
        <v>16</v>
      </c>
      <c r="R24" s="65">
        <f>VLOOKUP($A24,'Return Data'!$B$7:$R$2843,12,0)</f>
        <v>3.9392</v>
      </c>
      <c r="S24" s="66">
        <f t="shared" si="7"/>
        <v>14</v>
      </c>
      <c r="T24" s="65">
        <f>VLOOKUP($A24,'Return Data'!$B$7:$R$2843,13,0)</f>
        <v>4.2458</v>
      </c>
      <c r="U24" s="66">
        <f t="shared" si="8"/>
        <v>11</v>
      </c>
      <c r="V24" s="65"/>
      <c r="W24" s="66"/>
      <c r="X24" s="65"/>
      <c r="Y24" s="66"/>
      <c r="Z24" s="65">
        <f>VLOOKUP($A24,'Return Data'!$B$7:$R$2843,16,0)</f>
        <v>5.6473000000000004</v>
      </c>
      <c r="AA24" s="67">
        <f t="shared" si="10"/>
        <v>23</v>
      </c>
    </row>
    <row r="25" spans="1:27" x14ac:dyDescent="0.3">
      <c r="A25" s="63" t="s">
        <v>1538</v>
      </c>
      <c r="B25" s="64">
        <f>VLOOKUP($A25,'Return Data'!$B$7:$R$2843,3,0)</f>
        <v>44368</v>
      </c>
      <c r="C25" s="65">
        <f>VLOOKUP($A25,'Return Data'!$B$7:$R$2843,4,0)</f>
        <v>14.046099999999999</v>
      </c>
      <c r="D25" s="65">
        <f>VLOOKUP($A25,'Return Data'!$B$7:$R$2843,5,0)</f>
        <v>3.2924000000000002</v>
      </c>
      <c r="E25" s="66">
        <f t="shared" si="0"/>
        <v>24</v>
      </c>
      <c r="F25" s="65">
        <f>VLOOKUP($A25,'Return Data'!$B$7:$R$2843,6,0)</f>
        <v>3.2924000000000002</v>
      </c>
      <c r="G25" s="66">
        <f t="shared" si="1"/>
        <v>24</v>
      </c>
      <c r="H25" s="65">
        <f>VLOOKUP($A25,'Return Data'!$B$7:$R$2843,7,0)</f>
        <v>1.7081999999999999</v>
      </c>
      <c r="I25" s="66">
        <f t="shared" si="2"/>
        <v>25</v>
      </c>
      <c r="J25" s="65">
        <f>VLOOKUP($A25,'Return Data'!$B$7:$R$2843,8,0)</f>
        <v>2.5825999999999998</v>
      </c>
      <c r="K25" s="66">
        <f t="shared" si="3"/>
        <v>26</v>
      </c>
      <c r="L25" s="65">
        <f>VLOOKUP($A25,'Return Data'!$B$7:$R$2843,9,0)</f>
        <v>2.8822000000000001</v>
      </c>
      <c r="M25" s="66">
        <f t="shared" si="4"/>
        <v>26</v>
      </c>
      <c r="N25" s="65">
        <f>VLOOKUP($A25,'Return Data'!$B$7:$R$2843,10,0)</f>
        <v>3.1463999999999999</v>
      </c>
      <c r="O25" s="66">
        <f t="shared" si="5"/>
        <v>25</v>
      </c>
      <c r="P25" s="65">
        <f>VLOOKUP($A25,'Return Data'!$B$7:$R$2843,11,0)</f>
        <v>3.0998000000000001</v>
      </c>
      <c r="Q25" s="66">
        <f t="shared" si="6"/>
        <v>26</v>
      </c>
      <c r="R25" s="65">
        <f>VLOOKUP($A25,'Return Data'!$B$7:$R$2843,12,0)</f>
        <v>3.2456999999999998</v>
      </c>
      <c r="S25" s="66">
        <f t="shared" si="7"/>
        <v>26</v>
      </c>
      <c r="T25" s="65">
        <f>VLOOKUP($A25,'Return Data'!$B$7:$R$2843,13,0)</f>
        <v>3.2155</v>
      </c>
      <c r="U25" s="66">
        <f t="shared" si="8"/>
        <v>26</v>
      </c>
      <c r="V25" s="65">
        <f>VLOOKUP($A25,'Return Data'!$B$7:$R$2843,17,0)</f>
        <v>4.431</v>
      </c>
      <c r="W25" s="66">
        <f t="shared" ref="W25:W30" si="12">RANK(V25,V$8:V$34,0)</f>
        <v>21</v>
      </c>
      <c r="X25" s="65">
        <f>VLOOKUP($A25,'Return Data'!$B$7:$R$2843,14,0)</f>
        <v>0.1978</v>
      </c>
      <c r="Y25" s="66">
        <f t="shared" ref="Y25:Y30" si="13">RANK(X25,X$8:X$34,0)</f>
        <v>17</v>
      </c>
      <c r="Z25" s="65">
        <f>VLOOKUP($A25,'Return Data'!$B$7:$R$2843,16,0)</f>
        <v>4.4554</v>
      </c>
      <c r="AA25" s="67">
        <f t="shared" si="10"/>
        <v>26</v>
      </c>
    </row>
    <row r="26" spans="1:27" x14ac:dyDescent="0.3">
      <c r="A26" s="63" t="s">
        <v>2029</v>
      </c>
      <c r="B26" s="64">
        <f>VLOOKUP($A26,'Return Data'!$B$7:$R$2843,3,0)</f>
        <v>44368</v>
      </c>
      <c r="C26" s="65">
        <f>VLOOKUP($A26,'Return Data'!$B$7:$R$2843,4,0)</f>
        <v>2326.1478999999999</v>
      </c>
      <c r="D26" s="65">
        <f>VLOOKUP($A26,'Return Data'!$B$7:$R$2843,5,0)</f>
        <v>3.0495999999999999</v>
      </c>
      <c r="E26" s="66">
        <f t="shared" si="0"/>
        <v>26</v>
      </c>
      <c r="F26" s="65">
        <f>VLOOKUP($A26,'Return Data'!$B$7:$R$2843,6,0)</f>
        <v>3.0495999999999999</v>
      </c>
      <c r="G26" s="66">
        <f t="shared" si="1"/>
        <v>26</v>
      </c>
      <c r="H26" s="65">
        <f>VLOOKUP($A26,'Return Data'!$B$7:$R$2843,7,0)</f>
        <v>0.39700000000000002</v>
      </c>
      <c r="I26" s="66">
        <f t="shared" si="2"/>
        <v>27</v>
      </c>
      <c r="J26" s="65">
        <f>VLOOKUP($A26,'Return Data'!$B$7:$R$2843,8,0)</f>
        <v>1.9785999999999999</v>
      </c>
      <c r="K26" s="66">
        <f t="shared" si="3"/>
        <v>27</v>
      </c>
      <c r="L26" s="65">
        <f>VLOOKUP($A26,'Return Data'!$B$7:$R$2843,9,0)</f>
        <v>2.4933000000000001</v>
      </c>
      <c r="M26" s="66">
        <f t="shared" si="4"/>
        <v>27</v>
      </c>
      <c r="N26" s="65">
        <f>VLOOKUP($A26,'Return Data'!$B$7:$R$2843,10,0)</f>
        <v>2.9823</v>
      </c>
      <c r="O26" s="66">
        <f t="shared" si="5"/>
        <v>27</v>
      </c>
      <c r="P26" s="65">
        <f>VLOOKUP($A26,'Return Data'!$B$7:$R$2843,11,0)</f>
        <v>2.6659999999999999</v>
      </c>
      <c r="Q26" s="66">
        <f t="shared" si="6"/>
        <v>27</v>
      </c>
      <c r="R26" s="65">
        <f>VLOOKUP($A26,'Return Data'!$B$7:$R$2843,12,0)</f>
        <v>2.7852999999999999</v>
      </c>
      <c r="S26" s="66">
        <f t="shared" si="7"/>
        <v>27</v>
      </c>
      <c r="T26" s="65">
        <f>VLOOKUP($A26,'Return Data'!$B$7:$R$2843,13,0)</f>
        <v>2.9946000000000002</v>
      </c>
      <c r="U26" s="66">
        <f t="shared" si="8"/>
        <v>27</v>
      </c>
      <c r="V26" s="65">
        <f>VLOOKUP($A26,'Return Data'!$B$7:$R$2843,17,0)</f>
        <v>4.6364999999999998</v>
      </c>
      <c r="W26" s="66">
        <f t="shared" si="12"/>
        <v>20</v>
      </c>
      <c r="X26" s="65">
        <f>VLOOKUP($A26,'Return Data'!$B$7:$R$2843,14,0)</f>
        <v>5.7317</v>
      </c>
      <c r="Y26" s="66">
        <f t="shared" si="13"/>
        <v>13</v>
      </c>
      <c r="Z26" s="65">
        <f>VLOOKUP($A26,'Return Data'!$B$7:$R$2843,16,0)</f>
        <v>7.4307999999999996</v>
      </c>
      <c r="AA26" s="67">
        <f t="shared" si="10"/>
        <v>13</v>
      </c>
    </row>
    <row r="27" spans="1:27" x14ac:dyDescent="0.3">
      <c r="A27" s="63" t="s">
        <v>1541</v>
      </c>
      <c r="B27" s="64">
        <f>VLOOKUP($A27,'Return Data'!$B$7:$R$2843,3,0)</f>
        <v>44368</v>
      </c>
      <c r="C27" s="65">
        <f>VLOOKUP($A27,'Return Data'!$B$7:$R$2843,4,0)</f>
        <v>3320.8602999999998</v>
      </c>
      <c r="D27" s="65">
        <f>VLOOKUP($A27,'Return Data'!$B$7:$R$2843,5,0)</f>
        <v>6.8066000000000004</v>
      </c>
      <c r="E27" s="66">
        <f t="shared" si="0"/>
        <v>2</v>
      </c>
      <c r="F27" s="65">
        <f>VLOOKUP($A27,'Return Data'!$B$7:$R$2843,6,0)</f>
        <v>6.8066000000000004</v>
      </c>
      <c r="G27" s="66">
        <f t="shared" si="1"/>
        <v>2</v>
      </c>
      <c r="H27" s="65">
        <f>VLOOKUP($A27,'Return Data'!$B$7:$R$2843,7,0)</f>
        <v>3.6004</v>
      </c>
      <c r="I27" s="66">
        <f t="shared" si="2"/>
        <v>2</v>
      </c>
      <c r="J27" s="65">
        <f>VLOOKUP($A27,'Return Data'!$B$7:$R$2843,8,0)</f>
        <v>32.0929</v>
      </c>
      <c r="K27" s="66">
        <f t="shared" si="3"/>
        <v>1</v>
      </c>
      <c r="L27" s="65">
        <f>VLOOKUP($A27,'Return Data'!$B$7:$R$2843,9,0)</f>
        <v>17.3124</v>
      </c>
      <c r="M27" s="66">
        <f t="shared" si="4"/>
        <v>2</v>
      </c>
      <c r="N27" s="65">
        <f>VLOOKUP($A27,'Return Data'!$B$7:$R$2843,10,0)</f>
        <v>9.9993999999999996</v>
      </c>
      <c r="O27" s="66">
        <f t="shared" si="5"/>
        <v>1</v>
      </c>
      <c r="P27" s="65">
        <f>VLOOKUP($A27,'Return Data'!$B$7:$R$2843,11,0)</f>
        <v>7.4966999999999997</v>
      </c>
      <c r="Q27" s="66">
        <f t="shared" si="6"/>
        <v>2</v>
      </c>
      <c r="R27" s="65">
        <f>VLOOKUP($A27,'Return Data'!$B$7:$R$2843,12,0)</f>
        <v>7.4909999999999997</v>
      </c>
      <c r="S27" s="66">
        <f t="shared" si="7"/>
        <v>2</v>
      </c>
      <c r="T27" s="65">
        <f>VLOOKUP($A27,'Return Data'!$B$7:$R$2843,13,0)</f>
        <v>6.6590999999999996</v>
      </c>
      <c r="U27" s="66">
        <f t="shared" si="8"/>
        <v>2</v>
      </c>
      <c r="V27" s="65">
        <f>VLOOKUP($A27,'Return Data'!$B$7:$R$2843,17,0)</f>
        <v>4.3914999999999997</v>
      </c>
      <c r="W27" s="66">
        <f t="shared" si="12"/>
        <v>22</v>
      </c>
      <c r="X27" s="65">
        <f>VLOOKUP($A27,'Return Data'!$B$7:$R$2843,14,0)</f>
        <v>5.1694000000000004</v>
      </c>
      <c r="Y27" s="66">
        <f t="shared" si="13"/>
        <v>15</v>
      </c>
      <c r="Z27" s="65">
        <f>VLOOKUP($A27,'Return Data'!$B$7:$R$2843,16,0)</f>
        <v>7.1174999999999997</v>
      </c>
      <c r="AA27" s="67">
        <f t="shared" si="10"/>
        <v>15</v>
      </c>
    </row>
    <row r="28" spans="1:27" x14ac:dyDescent="0.3">
      <c r="A28" s="63" t="s">
        <v>1545</v>
      </c>
      <c r="B28" s="64">
        <f>VLOOKUP($A28,'Return Data'!$B$7:$R$2843,3,0)</f>
        <v>44368</v>
      </c>
      <c r="C28" s="65">
        <f>VLOOKUP($A28,'Return Data'!$B$7:$R$2843,4,0)</f>
        <v>27.8111</v>
      </c>
      <c r="D28" s="65">
        <f>VLOOKUP($A28,'Return Data'!$B$7:$R$2843,5,0)</f>
        <v>4.2012</v>
      </c>
      <c r="E28" s="66">
        <f t="shared" si="0"/>
        <v>14</v>
      </c>
      <c r="F28" s="65">
        <f>VLOOKUP($A28,'Return Data'!$B$7:$R$2843,6,0)</f>
        <v>4.2012</v>
      </c>
      <c r="G28" s="66">
        <f t="shared" si="1"/>
        <v>14</v>
      </c>
      <c r="H28" s="65">
        <f>VLOOKUP($A28,'Return Data'!$B$7:$R$2843,7,0)</f>
        <v>2.4009999999999998</v>
      </c>
      <c r="I28" s="66">
        <f t="shared" si="2"/>
        <v>12</v>
      </c>
      <c r="J28" s="65">
        <f>VLOOKUP($A28,'Return Data'!$B$7:$R$2843,8,0)</f>
        <v>3.351</v>
      </c>
      <c r="K28" s="66">
        <f t="shared" si="3"/>
        <v>12</v>
      </c>
      <c r="L28" s="65">
        <f>VLOOKUP($A28,'Return Data'!$B$7:$R$2843,9,0)</f>
        <v>3.5670000000000002</v>
      </c>
      <c r="M28" s="66">
        <f t="shared" si="4"/>
        <v>8</v>
      </c>
      <c r="N28" s="65">
        <f>VLOOKUP($A28,'Return Data'!$B$7:$R$2843,10,0)</f>
        <v>4.0189000000000004</v>
      </c>
      <c r="O28" s="66">
        <f t="shared" si="5"/>
        <v>12</v>
      </c>
      <c r="P28" s="65">
        <f>VLOOKUP($A28,'Return Data'!$B$7:$R$2843,11,0)</f>
        <v>3.7627999999999999</v>
      </c>
      <c r="Q28" s="66">
        <f t="shared" si="6"/>
        <v>11</v>
      </c>
      <c r="R28" s="65">
        <f>VLOOKUP($A28,'Return Data'!$B$7:$R$2843,12,0)</f>
        <v>4.0633999999999997</v>
      </c>
      <c r="S28" s="66">
        <f t="shared" si="7"/>
        <v>11</v>
      </c>
      <c r="T28" s="65">
        <f>VLOOKUP($A28,'Return Data'!$B$7:$R$2843,13,0)</f>
        <v>4.2187000000000001</v>
      </c>
      <c r="U28" s="66">
        <f t="shared" si="8"/>
        <v>12</v>
      </c>
      <c r="V28" s="65">
        <f>VLOOKUP($A28,'Return Data'!$B$7:$R$2843,17,0)</f>
        <v>8.3180999999999994</v>
      </c>
      <c r="W28" s="66">
        <f t="shared" si="12"/>
        <v>2</v>
      </c>
      <c r="X28" s="65">
        <f>VLOOKUP($A28,'Return Data'!$B$7:$R$2843,14,0)</f>
        <v>8.7098999999999993</v>
      </c>
      <c r="Y28" s="66">
        <f t="shared" si="13"/>
        <v>1</v>
      </c>
      <c r="Z28" s="65">
        <f>VLOOKUP($A28,'Return Data'!$B$7:$R$2843,16,0)</f>
        <v>8.7844999999999995</v>
      </c>
      <c r="AA28" s="67">
        <f t="shared" si="10"/>
        <v>1</v>
      </c>
    </row>
    <row r="29" spans="1:27" x14ac:dyDescent="0.3">
      <c r="A29" s="63" t="s">
        <v>1547</v>
      </c>
      <c r="B29" s="64">
        <f>VLOOKUP($A29,'Return Data'!$B$7:$R$2843,3,0)</f>
        <v>44368</v>
      </c>
      <c r="C29" s="65">
        <f>VLOOKUP($A29,'Return Data'!$B$7:$R$2843,4,0)</f>
        <v>2278.5192000000002</v>
      </c>
      <c r="D29" s="65">
        <f>VLOOKUP($A29,'Return Data'!$B$7:$R$2843,5,0)</f>
        <v>3.6989000000000001</v>
      </c>
      <c r="E29" s="66">
        <f t="shared" si="0"/>
        <v>22</v>
      </c>
      <c r="F29" s="65">
        <f>VLOOKUP($A29,'Return Data'!$B$7:$R$2843,6,0)</f>
        <v>3.6989000000000001</v>
      </c>
      <c r="G29" s="66">
        <f t="shared" si="1"/>
        <v>22</v>
      </c>
      <c r="H29" s="65">
        <f>VLOOKUP($A29,'Return Data'!$B$7:$R$2843,7,0)</f>
        <v>2.7879</v>
      </c>
      <c r="I29" s="66">
        <f t="shared" si="2"/>
        <v>8</v>
      </c>
      <c r="J29" s="65">
        <f>VLOOKUP($A29,'Return Data'!$B$7:$R$2843,8,0)</f>
        <v>3.3694999999999999</v>
      </c>
      <c r="K29" s="66">
        <f t="shared" si="3"/>
        <v>11</v>
      </c>
      <c r="L29" s="65">
        <f>VLOOKUP($A29,'Return Data'!$B$7:$R$2843,9,0)</f>
        <v>3.2883</v>
      </c>
      <c r="M29" s="66">
        <f t="shared" si="4"/>
        <v>14</v>
      </c>
      <c r="N29" s="65">
        <f>VLOOKUP($A29,'Return Data'!$B$7:$R$2843,10,0)</f>
        <v>3.7753999999999999</v>
      </c>
      <c r="O29" s="66">
        <f t="shared" si="5"/>
        <v>18</v>
      </c>
      <c r="P29" s="65">
        <f>VLOOKUP($A29,'Return Data'!$B$7:$R$2843,11,0)</f>
        <v>3.5234000000000001</v>
      </c>
      <c r="Q29" s="66">
        <f t="shared" si="6"/>
        <v>19</v>
      </c>
      <c r="R29" s="65">
        <f>VLOOKUP($A29,'Return Data'!$B$7:$R$2843,12,0)</f>
        <v>3.6272000000000002</v>
      </c>
      <c r="S29" s="66">
        <f t="shared" si="7"/>
        <v>20</v>
      </c>
      <c r="T29" s="65">
        <f>VLOOKUP($A29,'Return Data'!$B$7:$R$2843,13,0)</f>
        <v>3.6985000000000001</v>
      </c>
      <c r="U29" s="66">
        <f t="shared" si="8"/>
        <v>21</v>
      </c>
      <c r="V29" s="65">
        <f>VLOOKUP($A29,'Return Data'!$B$7:$R$2843,17,0)</f>
        <v>5.0513000000000003</v>
      </c>
      <c r="W29" s="66">
        <f t="shared" si="12"/>
        <v>19</v>
      </c>
      <c r="X29" s="65">
        <f>VLOOKUP($A29,'Return Data'!$B$7:$R$2843,14,0)</f>
        <v>4.0846999999999998</v>
      </c>
      <c r="Y29" s="66">
        <f t="shared" si="13"/>
        <v>16</v>
      </c>
      <c r="Z29" s="65">
        <f>VLOOKUP($A29,'Return Data'!$B$7:$R$2843,16,0)</f>
        <v>6.9829999999999997</v>
      </c>
      <c r="AA29" s="67">
        <f t="shared" si="10"/>
        <v>18</v>
      </c>
    </row>
    <row r="30" spans="1:27" x14ac:dyDescent="0.3">
      <c r="A30" s="63" t="s">
        <v>1548</v>
      </c>
      <c r="B30" s="64">
        <f>VLOOKUP($A30,'Return Data'!$B$7:$R$2843,3,0)</f>
        <v>44368</v>
      </c>
      <c r="C30" s="65">
        <f>VLOOKUP($A30,'Return Data'!$B$7:$R$2843,4,0)</f>
        <v>4755.5142999999998</v>
      </c>
      <c r="D30" s="65">
        <f>VLOOKUP($A30,'Return Data'!$B$7:$R$2843,5,0)</f>
        <v>4.1279000000000003</v>
      </c>
      <c r="E30" s="66">
        <f t="shared" si="0"/>
        <v>15</v>
      </c>
      <c r="F30" s="65">
        <f>VLOOKUP($A30,'Return Data'!$B$7:$R$2843,6,0)</f>
        <v>4.1279000000000003</v>
      </c>
      <c r="G30" s="66">
        <f t="shared" si="1"/>
        <v>15</v>
      </c>
      <c r="H30" s="65">
        <f>VLOOKUP($A30,'Return Data'!$B$7:$R$2843,7,0)</f>
        <v>2.6543000000000001</v>
      </c>
      <c r="I30" s="66">
        <f t="shared" si="2"/>
        <v>10</v>
      </c>
      <c r="J30" s="65">
        <f>VLOOKUP($A30,'Return Data'!$B$7:$R$2843,8,0)</f>
        <v>3.3997000000000002</v>
      </c>
      <c r="K30" s="66">
        <f t="shared" si="3"/>
        <v>9</v>
      </c>
      <c r="L30" s="65">
        <f>VLOOKUP($A30,'Return Data'!$B$7:$R$2843,9,0)</f>
        <v>3.2208999999999999</v>
      </c>
      <c r="M30" s="66">
        <f t="shared" si="4"/>
        <v>20</v>
      </c>
      <c r="N30" s="65">
        <f>VLOOKUP($A30,'Return Data'!$B$7:$R$2843,10,0)</f>
        <v>3.7765</v>
      </c>
      <c r="O30" s="66">
        <f t="shared" si="5"/>
        <v>17</v>
      </c>
      <c r="P30" s="65">
        <f>VLOOKUP($A30,'Return Data'!$B$7:$R$2843,11,0)</f>
        <v>3.4988000000000001</v>
      </c>
      <c r="Q30" s="66">
        <f t="shared" si="6"/>
        <v>20</v>
      </c>
      <c r="R30" s="65">
        <f>VLOOKUP($A30,'Return Data'!$B$7:$R$2843,12,0)</f>
        <v>3.7945000000000002</v>
      </c>
      <c r="S30" s="66">
        <f t="shared" si="7"/>
        <v>19</v>
      </c>
      <c r="T30" s="65">
        <f>VLOOKUP($A30,'Return Data'!$B$7:$R$2843,13,0)</f>
        <v>4.0803000000000003</v>
      </c>
      <c r="U30" s="66">
        <f t="shared" si="8"/>
        <v>15</v>
      </c>
      <c r="V30" s="65">
        <f>VLOOKUP($A30,'Return Data'!$B$7:$R$2843,17,0)</f>
        <v>5.9006999999999996</v>
      </c>
      <c r="W30" s="66">
        <f t="shared" si="12"/>
        <v>9</v>
      </c>
      <c r="X30" s="65">
        <f>VLOOKUP($A30,'Return Data'!$B$7:$R$2843,14,0)</f>
        <v>6.7451999999999996</v>
      </c>
      <c r="Y30" s="66">
        <f t="shared" si="13"/>
        <v>6</v>
      </c>
      <c r="Z30" s="65">
        <f>VLOOKUP($A30,'Return Data'!$B$7:$R$2843,16,0)</f>
        <v>7.6852</v>
      </c>
      <c r="AA30" s="67">
        <f t="shared" si="10"/>
        <v>9</v>
      </c>
    </row>
    <row r="31" spans="1:27" x14ac:dyDescent="0.3">
      <c r="A31" s="63" t="s">
        <v>1550</v>
      </c>
      <c r="B31" s="64">
        <f>VLOOKUP($A31,'Return Data'!$B$7:$R$2843,3,0)</f>
        <v>44368</v>
      </c>
      <c r="C31" s="65">
        <f>VLOOKUP($A31,'Return Data'!$B$7:$R$2843,4,0)</f>
        <v>11.1645</v>
      </c>
      <c r="D31" s="65">
        <f>VLOOKUP($A31,'Return Data'!$B$7:$R$2843,5,0)</f>
        <v>3.9243999999999999</v>
      </c>
      <c r="E31" s="66">
        <f t="shared" si="0"/>
        <v>19</v>
      </c>
      <c r="F31" s="65">
        <f>VLOOKUP($A31,'Return Data'!$B$7:$R$2843,6,0)</f>
        <v>3.9243999999999999</v>
      </c>
      <c r="G31" s="66">
        <f t="shared" si="1"/>
        <v>19</v>
      </c>
      <c r="H31" s="65">
        <f>VLOOKUP($A31,'Return Data'!$B$7:$R$2843,7,0)</f>
        <v>2.383</v>
      </c>
      <c r="I31" s="66">
        <f t="shared" si="2"/>
        <v>13</v>
      </c>
      <c r="J31" s="65">
        <f>VLOOKUP($A31,'Return Data'!$B$7:$R$2843,8,0)</f>
        <v>3.3904999999999998</v>
      </c>
      <c r="K31" s="66">
        <f t="shared" si="3"/>
        <v>10</v>
      </c>
      <c r="L31" s="65">
        <f>VLOOKUP($A31,'Return Data'!$B$7:$R$2843,9,0)</f>
        <v>3.4268999999999998</v>
      </c>
      <c r="M31" s="66">
        <f t="shared" si="4"/>
        <v>10</v>
      </c>
      <c r="N31" s="65">
        <f>VLOOKUP($A31,'Return Data'!$B$7:$R$2843,10,0)</f>
        <v>4.0804</v>
      </c>
      <c r="O31" s="66">
        <f t="shared" si="5"/>
        <v>10</v>
      </c>
      <c r="P31" s="65">
        <f>VLOOKUP($A31,'Return Data'!$B$7:$R$2843,11,0)</f>
        <v>3.7159</v>
      </c>
      <c r="Q31" s="66">
        <f t="shared" si="6"/>
        <v>12</v>
      </c>
      <c r="R31" s="65">
        <f>VLOOKUP($A31,'Return Data'!$B$7:$R$2843,12,0)</f>
        <v>3.8932000000000002</v>
      </c>
      <c r="S31" s="66">
        <f t="shared" si="7"/>
        <v>15</v>
      </c>
      <c r="T31" s="65">
        <f>VLOOKUP($A31,'Return Data'!$B$7:$R$2843,13,0)</f>
        <v>4.1616</v>
      </c>
      <c r="U31" s="66">
        <f t="shared" si="8"/>
        <v>13</v>
      </c>
      <c r="V31" s="65"/>
      <c r="W31" s="66"/>
      <c r="X31" s="65"/>
      <c r="Y31" s="66"/>
      <c r="Z31" s="65">
        <f>VLOOKUP($A31,'Return Data'!$B$7:$R$2843,16,0)</f>
        <v>5.6782000000000004</v>
      </c>
      <c r="AA31" s="67">
        <f t="shared" si="10"/>
        <v>22</v>
      </c>
    </row>
    <row r="32" spans="1:27" x14ac:dyDescent="0.3">
      <c r="A32" s="63" t="s">
        <v>1552</v>
      </c>
      <c r="B32" s="64">
        <f>VLOOKUP($A32,'Return Data'!$B$7:$R$2843,3,0)</f>
        <v>44368</v>
      </c>
      <c r="C32" s="65">
        <f>VLOOKUP($A32,'Return Data'!$B$7:$R$2843,4,0)</f>
        <v>11.5375</v>
      </c>
      <c r="D32" s="65">
        <f>VLOOKUP($A32,'Return Data'!$B$7:$R$2843,5,0)</f>
        <v>4.3250999999999999</v>
      </c>
      <c r="E32" s="66">
        <f t="shared" si="0"/>
        <v>11</v>
      </c>
      <c r="F32" s="65">
        <f>VLOOKUP($A32,'Return Data'!$B$7:$R$2843,6,0)</f>
        <v>4.3250999999999999</v>
      </c>
      <c r="G32" s="66">
        <f t="shared" si="1"/>
        <v>11</v>
      </c>
      <c r="H32" s="65">
        <f>VLOOKUP($A32,'Return Data'!$B$7:$R$2843,7,0)</f>
        <v>2.1701999999999999</v>
      </c>
      <c r="I32" s="66">
        <f t="shared" si="2"/>
        <v>20</v>
      </c>
      <c r="J32" s="65">
        <f>VLOOKUP($A32,'Return Data'!$B$7:$R$2843,8,0)</f>
        <v>3.3033999999999999</v>
      </c>
      <c r="K32" s="66">
        <f t="shared" si="3"/>
        <v>14</v>
      </c>
      <c r="L32" s="65">
        <f>VLOOKUP($A32,'Return Data'!$B$7:$R$2843,9,0)</f>
        <v>3.3466</v>
      </c>
      <c r="M32" s="66">
        <f t="shared" si="4"/>
        <v>13</v>
      </c>
      <c r="N32" s="65">
        <f>VLOOKUP($A32,'Return Data'!$B$7:$R$2843,10,0)</f>
        <v>4.1738999999999997</v>
      </c>
      <c r="O32" s="66">
        <f t="shared" si="5"/>
        <v>8</v>
      </c>
      <c r="P32" s="65">
        <f>VLOOKUP($A32,'Return Data'!$B$7:$R$2843,11,0)</f>
        <v>3.7865000000000002</v>
      </c>
      <c r="Q32" s="66">
        <f t="shared" si="6"/>
        <v>10</v>
      </c>
      <c r="R32" s="65">
        <f>VLOOKUP($A32,'Return Data'!$B$7:$R$2843,12,0)</f>
        <v>4.0792999999999999</v>
      </c>
      <c r="S32" s="66">
        <f t="shared" si="7"/>
        <v>9</v>
      </c>
      <c r="T32" s="65">
        <f>VLOOKUP($A32,'Return Data'!$B$7:$R$2843,13,0)</f>
        <v>4.1440000000000001</v>
      </c>
      <c r="U32" s="66">
        <f t="shared" si="8"/>
        <v>14</v>
      </c>
      <c r="V32" s="65">
        <f>VLOOKUP($A32,'Return Data'!$B$7:$R$2843,17,0)</f>
        <v>5.7022000000000004</v>
      </c>
      <c r="W32" s="66">
        <f>RANK(V32,V$8:V$34,0)</f>
        <v>12</v>
      </c>
      <c r="X32" s="65"/>
      <c r="Y32" s="66"/>
      <c r="Z32" s="65">
        <f>VLOOKUP($A32,'Return Data'!$B$7:$R$2843,16,0)</f>
        <v>6.1043000000000003</v>
      </c>
      <c r="AA32" s="67">
        <f t="shared" si="10"/>
        <v>21</v>
      </c>
    </row>
    <row r="33" spans="1:27" x14ac:dyDescent="0.3">
      <c r="A33" s="63" t="s">
        <v>1554</v>
      </c>
      <c r="B33" s="64">
        <f>VLOOKUP($A33,'Return Data'!$B$7:$R$2843,3,0)</f>
        <v>44368</v>
      </c>
      <c r="C33" s="65">
        <f>VLOOKUP($A33,'Return Data'!$B$7:$R$2843,4,0)</f>
        <v>3443.9342000000001</v>
      </c>
      <c r="D33" s="65">
        <f>VLOOKUP($A33,'Return Data'!$B$7:$R$2843,5,0)</f>
        <v>4.4678000000000004</v>
      </c>
      <c r="E33" s="66">
        <f t="shared" si="0"/>
        <v>10</v>
      </c>
      <c r="F33" s="65">
        <f>VLOOKUP($A33,'Return Data'!$B$7:$R$2843,6,0)</f>
        <v>4.4678000000000004</v>
      </c>
      <c r="G33" s="66">
        <f t="shared" si="1"/>
        <v>10</v>
      </c>
      <c r="H33" s="65">
        <f>VLOOKUP($A33,'Return Data'!$B$7:$R$2843,7,0)</f>
        <v>2.7389999999999999</v>
      </c>
      <c r="I33" s="66">
        <f t="shared" si="2"/>
        <v>9</v>
      </c>
      <c r="J33" s="65">
        <f>VLOOKUP($A33,'Return Data'!$B$7:$R$2843,8,0)</f>
        <v>3.5562999999999998</v>
      </c>
      <c r="K33" s="66">
        <f t="shared" si="3"/>
        <v>6</v>
      </c>
      <c r="L33" s="65">
        <f>VLOOKUP($A33,'Return Data'!$B$7:$R$2843,9,0)</f>
        <v>3.7279</v>
      </c>
      <c r="M33" s="66">
        <f t="shared" si="4"/>
        <v>6</v>
      </c>
      <c r="N33" s="65">
        <f>VLOOKUP($A33,'Return Data'!$B$7:$R$2843,10,0)</f>
        <v>4.1326000000000001</v>
      </c>
      <c r="O33" s="66">
        <f t="shared" si="5"/>
        <v>9</v>
      </c>
      <c r="P33" s="65">
        <f>VLOOKUP($A33,'Return Data'!$B$7:$R$2843,11,0)</f>
        <v>3.9182000000000001</v>
      </c>
      <c r="Q33" s="66">
        <f t="shared" si="6"/>
        <v>8</v>
      </c>
      <c r="R33" s="65">
        <f>VLOOKUP($A33,'Return Data'!$B$7:$R$2843,12,0)</f>
        <v>4.3758999999999997</v>
      </c>
      <c r="S33" s="66">
        <f t="shared" si="7"/>
        <v>6</v>
      </c>
      <c r="T33" s="65">
        <f>VLOOKUP($A33,'Return Data'!$B$7:$R$2843,13,0)</f>
        <v>4.5917000000000003</v>
      </c>
      <c r="U33" s="66">
        <f t="shared" si="8"/>
        <v>8</v>
      </c>
      <c r="V33" s="65">
        <f>VLOOKUP($A33,'Return Data'!$B$7:$R$2843,17,0)</f>
        <v>5.7881</v>
      </c>
      <c r="W33" s="66">
        <f>RANK(V33,V$8:V$34,0)</f>
        <v>10</v>
      </c>
      <c r="X33" s="65">
        <f>VLOOKUP($A33,'Return Data'!$B$7:$R$2843,14,0)</f>
        <v>5.2350000000000003</v>
      </c>
      <c r="Y33" s="66">
        <f>RANK(X33,X$8:X$34,0)</f>
        <v>14</v>
      </c>
      <c r="Z33" s="65">
        <f>VLOOKUP($A33,'Return Data'!$B$7:$R$2843,16,0)</f>
        <v>7.6254</v>
      </c>
      <c r="AA33" s="67">
        <f t="shared" si="10"/>
        <v>10</v>
      </c>
    </row>
    <row r="34" spans="1:27" x14ac:dyDescent="0.3">
      <c r="A34" s="63" t="s">
        <v>1556</v>
      </c>
      <c r="B34" s="64">
        <f>VLOOKUP($A34,'Return Data'!$B$7:$R$2843,3,0)</f>
        <v>44368</v>
      </c>
      <c r="C34" s="65">
        <f>VLOOKUP($A34,'Return Data'!$B$7:$R$2843,4,0)</f>
        <v>1103.1464000000001</v>
      </c>
      <c r="D34" s="65">
        <f>VLOOKUP($A34,'Return Data'!$B$7:$R$2843,5,0)</f>
        <v>2.9251</v>
      </c>
      <c r="E34" s="66">
        <f t="shared" si="0"/>
        <v>27</v>
      </c>
      <c r="F34" s="65">
        <f>VLOOKUP($A34,'Return Data'!$B$7:$R$2843,6,0)</f>
        <v>2.9531999999999998</v>
      </c>
      <c r="G34" s="66">
        <f t="shared" si="1"/>
        <v>27</v>
      </c>
      <c r="H34" s="65">
        <f>VLOOKUP($A34,'Return Data'!$B$7:$R$2843,7,0)</f>
        <v>2.9365000000000001</v>
      </c>
      <c r="I34" s="66">
        <f t="shared" si="2"/>
        <v>6</v>
      </c>
      <c r="J34" s="65">
        <f>VLOOKUP($A34,'Return Data'!$B$7:$R$2843,8,0)</f>
        <v>2.9095</v>
      </c>
      <c r="K34" s="66">
        <f t="shared" si="3"/>
        <v>25</v>
      </c>
      <c r="L34" s="65">
        <f>VLOOKUP($A34,'Return Data'!$B$7:$R$2843,9,0)</f>
        <v>2.9356</v>
      </c>
      <c r="M34" s="66">
        <f t="shared" si="4"/>
        <v>25</v>
      </c>
      <c r="N34" s="65">
        <f>VLOOKUP($A34,'Return Data'!$B$7:$R$2843,10,0)</f>
        <v>3.0983000000000001</v>
      </c>
      <c r="O34" s="66">
        <f t="shared" si="5"/>
        <v>26</v>
      </c>
      <c r="P34" s="65">
        <f>VLOOKUP($A34,'Return Data'!$B$7:$R$2843,11,0)</f>
        <v>4.4922000000000004</v>
      </c>
      <c r="Q34" s="66">
        <f t="shared" si="6"/>
        <v>4</v>
      </c>
      <c r="R34" s="65">
        <f>VLOOKUP($A34,'Return Data'!$B$7:$R$2843,12,0)</f>
        <v>4.0660999999999996</v>
      </c>
      <c r="S34" s="66">
        <f t="shared" si="7"/>
        <v>10</v>
      </c>
      <c r="T34" s="65">
        <f>VLOOKUP($A34,'Return Data'!$B$7:$R$2843,13,0)</f>
        <v>4.2930000000000001</v>
      </c>
      <c r="U34" s="66">
        <f t="shared" si="8"/>
        <v>9</v>
      </c>
      <c r="V34" s="65"/>
      <c r="W34" s="66"/>
      <c r="X34" s="65"/>
      <c r="Y34" s="66"/>
      <c r="Z34" s="65">
        <f>VLOOKUP($A34,'Return Data'!$B$7:$R$2843,16,0)</f>
        <v>4.9203000000000001</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7.1280962962962962</v>
      </c>
      <c r="E36" s="74"/>
      <c r="F36" s="75">
        <f>AVERAGE(F8:F34)</f>
        <v>7.1291370370370375</v>
      </c>
      <c r="G36" s="74"/>
      <c r="H36" s="75">
        <f>AVERAGE(H8:H34)</f>
        <v>3.6778592592592592</v>
      </c>
      <c r="I36" s="74"/>
      <c r="J36" s="75">
        <f>AVERAGE(J8:J34)</f>
        <v>5.034422222222223</v>
      </c>
      <c r="K36" s="74"/>
      <c r="L36" s="75">
        <f>AVERAGE(L8:L34)</f>
        <v>4.4364703703703707</v>
      </c>
      <c r="M36" s="74"/>
      <c r="N36" s="75">
        <f>AVERAGE(N8:N34)</f>
        <v>4.3216703703703692</v>
      </c>
      <c r="O36" s="74"/>
      <c r="P36" s="75">
        <f>AVERAGE(P8:P34)</f>
        <v>3.9740888888888888</v>
      </c>
      <c r="Q36" s="74"/>
      <c r="R36" s="75">
        <f>AVERAGE(R8:R34)</f>
        <v>4.1872185185185193</v>
      </c>
      <c r="S36" s="74"/>
      <c r="T36" s="75">
        <f>AVERAGE(T8:T34)</f>
        <v>4.3796185185185195</v>
      </c>
      <c r="U36" s="74"/>
      <c r="V36" s="75">
        <f>AVERAGE(V8:V34)</f>
        <v>6.0009681818181813</v>
      </c>
      <c r="W36" s="74"/>
      <c r="X36" s="75">
        <f>AVERAGE(X8:X34)</f>
        <v>6.0350411764705889</v>
      </c>
      <c r="Y36" s="74"/>
      <c r="Z36" s="75">
        <f>AVERAGE(Z8:Z34)</f>
        <v>6.9931888888888905</v>
      </c>
      <c r="AA36" s="76"/>
    </row>
    <row r="37" spans="1:27" x14ac:dyDescent="0.3">
      <c r="A37" s="73" t="s">
        <v>28</v>
      </c>
      <c r="B37" s="74"/>
      <c r="C37" s="74"/>
      <c r="D37" s="75">
        <f>MIN(D8:D34)</f>
        <v>2.9251</v>
      </c>
      <c r="E37" s="74"/>
      <c r="F37" s="75">
        <f>MIN(F8:F34)</f>
        <v>2.9531999999999998</v>
      </c>
      <c r="G37" s="74"/>
      <c r="H37" s="75">
        <f>MIN(H8:H34)</f>
        <v>0.39700000000000002</v>
      </c>
      <c r="I37" s="74"/>
      <c r="J37" s="75">
        <f>MIN(J8:J34)</f>
        <v>1.9785999999999999</v>
      </c>
      <c r="K37" s="74"/>
      <c r="L37" s="75">
        <f>MIN(L8:L34)</f>
        <v>2.4933000000000001</v>
      </c>
      <c r="M37" s="74"/>
      <c r="N37" s="75">
        <f>MIN(N8:N34)</f>
        <v>2.9823</v>
      </c>
      <c r="O37" s="74"/>
      <c r="P37" s="75">
        <f>MIN(P8:P34)</f>
        <v>2.6659999999999999</v>
      </c>
      <c r="Q37" s="74"/>
      <c r="R37" s="75">
        <f>MIN(R8:R34)</f>
        <v>2.7852999999999999</v>
      </c>
      <c r="S37" s="74"/>
      <c r="T37" s="75">
        <f>MIN(T8:T34)</f>
        <v>2.9946000000000002</v>
      </c>
      <c r="U37" s="74"/>
      <c r="V37" s="75">
        <f>MIN(V8:V34)</f>
        <v>4.3914999999999997</v>
      </c>
      <c r="W37" s="74"/>
      <c r="X37" s="75">
        <f>MIN(X8:X34)</f>
        <v>0.1978</v>
      </c>
      <c r="Y37" s="74"/>
      <c r="Z37" s="75">
        <f>MIN(Z8:Z34)</f>
        <v>4.2468000000000004</v>
      </c>
      <c r="AA37" s="76"/>
    </row>
    <row r="38" spans="1:27" ht="15" thickBot="1" x14ac:dyDescent="0.35">
      <c r="A38" s="77" t="s">
        <v>29</v>
      </c>
      <c r="B38" s="78"/>
      <c r="C38" s="78"/>
      <c r="D38" s="79">
        <f>MAX(D8:D34)</f>
        <v>81.885099999999994</v>
      </c>
      <c r="E38" s="78"/>
      <c r="F38" s="79">
        <f>MAX(F8:F34)</f>
        <v>81.885099999999994</v>
      </c>
      <c r="G38" s="78"/>
      <c r="H38" s="79">
        <f>MAX(H8:H34)</f>
        <v>38.283700000000003</v>
      </c>
      <c r="I38" s="78"/>
      <c r="J38" s="79">
        <f>MAX(J8:J34)</f>
        <v>32.0929</v>
      </c>
      <c r="K38" s="78"/>
      <c r="L38" s="79">
        <f>MAX(L8:L34)</f>
        <v>17.966200000000001</v>
      </c>
      <c r="M38" s="78"/>
      <c r="N38" s="79">
        <f>MAX(N8:N34)</f>
        <v>9.9993999999999996</v>
      </c>
      <c r="O38" s="78"/>
      <c r="P38" s="79">
        <f>MAX(P8:P34)</f>
        <v>7.9938000000000002</v>
      </c>
      <c r="Q38" s="78"/>
      <c r="R38" s="79">
        <f>MAX(R8:R34)</f>
        <v>7.9146999999999998</v>
      </c>
      <c r="S38" s="78"/>
      <c r="T38" s="79">
        <f>MAX(T8:T34)</f>
        <v>8.4026999999999994</v>
      </c>
      <c r="U38" s="78"/>
      <c r="V38" s="79">
        <f>MAX(V8:V34)</f>
        <v>10.332599999999999</v>
      </c>
      <c r="W38" s="78"/>
      <c r="X38" s="79">
        <f>MAX(X8:X34)</f>
        <v>8.7098999999999993</v>
      </c>
      <c r="Y38" s="78"/>
      <c r="Z38" s="79">
        <f>MAX(Z8:Z34)</f>
        <v>8.7844999999999995</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44368</v>
      </c>
      <c r="C8" s="65">
        <f>VLOOKUP($A8,'Return Data'!$B$7:$R$2843,4,0)</f>
        <v>426.85449999999997</v>
      </c>
      <c r="D8" s="65">
        <f>VLOOKUP($A8,'Return Data'!$B$7:$R$2843,5,0)</f>
        <v>5.7374999999999998</v>
      </c>
      <c r="E8" s="66">
        <f t="shared" ref="E8:E34" si="0">RANK(D8,D$8:D$34,0)</f>
        <v>3</v>
      </c>
      <c r="F8" s="65">
        <f>VLOOKUP($A8,'Return Data'!$B$7:$R$2843,6,0)</f>
        <v>5.7374999999999998</v>
      </c>
      <c r="G8" s="66">
        <f t="shared" ref="G8:G34" si="1">RANK(F8,F$8:F$34,0)</f>
        <v>3</v>
      </c>
      <c r="H8" s="65">
        <f>VLOOKUP($A8,'Return Data'!$B$7:$R$2843,7,0)</f>
        <v>2.6349999999999998</v>
      </c>
      <c r="I8" s="66">
        <f t="shared" ref="I8:I34" si="2">RANK(H8,H$8:H$34,0)</f>
        <v>6</v>
      </c>
      <c r="J8" s="65">
        <f>VLOOKUP($A8,'Return Data'!$B$7:$R$2843,8,0)</f>
        <v>3.8873000000000002</v>
      </c>
      <c r="K8" s="66">
        <f t="shared" ref="K8:K34" si="3">RANK(J8,J$8:J$34,0)</f>
        <v>4</v>
      </c>
      <c r="L8" s="65">
        <f>VLOOKUP($A8,'Return Data'!$B$7:$R$2843,9,0)</f>
        <v>4.1173999999999999</v>
      </c>
      <c r="M8" s="66">
        <f t="shared" ref="M8:M34" si="4">RANK(L8,L$8:L$34,0)</f>
        <v>4</v>
      </c>
      <c r="N8" s="65">
        <f>VLOOKUP($A8,'Return Data'!$B$7:$R$2843,10,0)</f>
        <v>4.8604000000000003</v>
      </c>
      <c r="O8" s="66">
        <f t="shared" ref="O8:O34" si="5">RANK(N8,N$8:N$34,0)</f>
        <v>3</v>
      </c>
      <c r="P8" s="65">
        <f>VLOOKUP($A8,'Return Data'!$B$7:$R$2843,11,0)</f>
        <v>3.9289000000000001</v>
      </c>
      <c r="Q8" s="66">
        <f t="shared" ref="Q8:Q34" si="6">RANK(P8,P$8:P$34,0)</f>
        <v>5</v>
      </c>
      <c r="R8" s="65">
        <f>VLOOKUP($A8,'Return Data'!$B$7:$R$2843,12,0)</f>
        <v>4.4542000000000002</v>
      </c>
      <c r="S8" s="66">
        <f>RANK(R8,R$8:R$34,0)</f>
        <v>4</v>
      </c>
      <c r="T8" s="65">
        <f>VLOOKUP($A8,'Return Data'!$B$7:$R$2843,13,0)</f>
        <v>5.0221999999999998</v>
      </c>
      <c r="U8" s="66">
        <f>RANK(T8,T$8:T$34,0)</f>
        <v>4</v>
      </c>
      <c r="V8" s="65">
        <f>VLOOKUP($A8,'Return Data'!$B$7:$R$2843,17,0)</f>
        <v>6.5514000000000001</v>
      </c>
      <c r="W8" s="66">
        <f>RANK(V8,V$8:V$34,0)</f>
        <v>3</v>
      </c>
      <c r="X8" s="65">
        <f>VLOOKUP($A8,'Return Data'!$B$7:$R$2843,14,0)</f>
        <v>7.2190000000000003</v>
      </c>
      <c r="Y8" s="66">
        <f>RANK(X8,X$8:X$34,0)</f>
        <v>3</v>
      </c>
      <c r="Z8" s="65">
        <f>VLOOKUP($A8,'Return Data'!$B$7:$R$2843,16,0)</f>
        <v>7.6554000000000002</v>
      </c>
      <c r="AA8" s="67">
        <f>RANK(Z8,Z$8:Z$34,0)</f>
        <v>4</v>
      </c>
    </row>
    <row r="9" spans="1:27" x14ac:dyDescent="0.3">
      <c r="A9" s="63" t="s">
        <v>1501</v>
      </c>
      <c r="B9" s="64">
        <f>VLOOKUP($A9,'Return Data'!$B$7:$R$2843,3,0)</f>
        <v>44368</v>
      </c>
      <c r="C9" s="65">
        <f>VLOOKUP($A9,'Return Data'!$B$7:$R$2843,4,0)</f>
        <v>11.785500000000001</v>
      </c>
      <c r="D9" s="65">
        <f>VLOOKUP($A9,'Return Data'!$B$7:$R$2843,5,0)</f>
        <v>3.7176</v>
      </c>
      <c r="E9" s="66">
        <f t="shared" si="0"/>
        <v>14</v>
      </c>
      <c r="F9" s="65">
        <f>VLOOKUP($A9,'Return Data'!$B$7:$R$2843,6,0)</f>
        <v>3.7176</v>
      </c>
      <c r="G9" s="66">
        <f t="shared" si="1"/>
        <v>14</v>
      </c>
      <c r="H9" s="65">
        <f>VLOOKUP($A9,'Return Data'!$B$7:$R$2843,7,0)</f>
        <v>1.5046999999999999</v>
      </c>
      <c r="I9" s="66">
        <f t="shared" si="2"/>
        <v>21</v>
      </c>
      <c r="J9" s="65">
        <f>VLOOKUP($A9,'Return Data'!$B$7:$R$2843,8,0)</f>
        <v>2.746</v>
      </c>
      <c r="K9" s="66">
        <f t="shared" si="3"/>
        <v>18</v>
      </c>
      <c r="L9" s="65">
        <f>VLOOKUP($A9,'Return Data'!$B$7:$R$2843,9,0)</f>
        <v>3.1253000000000002</v>
      </c>
      <c r="M9" s="66">
        <f t="shared" si="4"/>
        <v>8</v>
      </c>
      <c r="N9" s="65">
        <f>VLOOKUP($A9,'Return Data'!$B$7:$R$2843,10,0)</f>
        <v>3.7221000000000002</v>
      </c>
      <c r="O9" s="66">
        <f t="shared" si="5"/>
        <v>7</v>
      </c>
      <c r="P9" s="65">
        <f>VLOOKUP($A9,'Return Data'!$B$7:$R$2843,11,0)</f>
        <v>3.3389000000000002</v>
      </c>
      <c r="Q9" s="66">
        <f t="shared" si="6"/>
        <v>11</v>
      </c>
      <c r="R9" s="65">
        <f>VLOOKUP($A9,'Return Data'!$B$7:$R$2843,12,0)</f>
        <v>3.6560999999999999</v>
      </c>
      <c r="S9" s="66">
        <f t="shared" ref="S9:S34" si="7">RANK(R9,R$8:R$34,0)</f>
        <v>9</v>
      </c>
      <c r="T9" s="65">
        <f>VLOOKUP($A9,'Return Data'!$B$7:$R$2843,13,0)</f>
        <v>3.9272</v>
      </c>
      <c r="U9" s="66">
        <f t="shared" ref="U9:U34" si="8">RANK(T9,T$8:T$34,0)</f>
        <v>8</v>
      </c>
      <c r="V9" s="65">
        <f>VLOOKUP($A9,'Return Data'!$B$7:$R$2843,17,0)</f>
        <v>5.3205999999999998</v>
      </c>
      <c r="W9" s="66">
        <f t="shared" ref="W9:W33" si="9">RANK(V9,V$8:V$34,0)</f>
        <v>11</v>
      </c>
      <c r="X9" s="65"/>
      <c r="Y9" s="66"/>
      <c r="Z9" s="65">
        <f>VLOOKUP($A9,'Return Data'!$B$7:$R$2843,16,0)</f>
        <v>6.0857999999999999</v>
      </c>
      <c r="AA9" s="67">
        <f t="shared" ref="AA9:AA34" si="10">RANK(Z9,Z$8:Z$34,0)</f>
        <v>17</v>
      </c>
    </row>
    <row r="10" spans="1:27" x14ac:dyDescent="0.3">
      <c r="A10" s="63" t="s">
        <v>1502</v>
      </c>
      <c r="B10" s="64">
        <f>VLOOKUP($A10,'Return Data'!$B$7:$R$2843,3,0)</f>
        <v>44368</v>
      </c>
      <c r="C10" s="65">
        <f>VLOOKUP($A10,'Return Data'!$B$7:$R$2843,4,0)</f>
        <v>1205.75</v>
      </c>
      <c r="D10" s="65">
        <f>VLOOKUP($A10,'Return Data'!$B$7:$R$2843,5,0)</f>
        <v>4.7352999999999996</v>
      </c>
      <c r="E10" s="66">
        <f t="shared" si="0"/>
        <v>4</v>
      </c>
      <c r="F10" s="65">
        <f>VLOOKUP($A10,'Return Data'!$B$7:$R$2843,6,0)</f>
        <v>4.7352999999999996</v>
      </c>
      <c r="G10" s="66">
        <f t="shared" si="1"/>
        <v>4</v>
      </c>
      <c r="H10" s="65">
        <f>VLOOKUP($A10,'Return Data'!$B$7:$R$2843,7,0)</f>
        <v>1.1999</v>
      </c>
      <c r="I10" s="66">
        <f t="shared" si="2"/>
        <v>24</v>
      </c>
      <c r="J10" s="65">
        <f>VLOOKUP($A10,'Return Data'!$B$7:$R$2843,8,0)</f>
        <v>3.0028999999999999</v>
      </c>
      <c r="K10" s="66">
        <f t="shared" si="3"/>
        <v>8</v>
      </c>
      <c r="L10" s="65">
        <f>VLOOKUP($A10,'Return Data'!$B$7:$R$2843,9,0)</f>
        <v>3.1377999999999999</v>
      </c>
      <c r="M10" s="66">
        <f t="shared" si="4"/>
        <v>7</v>
      </c>
      <c r="N10" s="65">
        <f>VLOOKUP($A10,'Return Data'!$B$7:$R$2843,10,0)</f>
        <v>4.2332000000000001</v>
      </c>
      <c r="O10" s="66">
        <f t="shared" si="5"/>
        <v>5</v>
      </c>
      <c r="P10" s="65">
        <f>VLOOKUP($A10,'Return Data'!$B$7:$R$2843,11,0)</f>
        <v>3.6417000000000002</v>
      </c>
      <c r="Q10" s="66">
        <f t="shared" si="6"/>
        <v>6</v>
      </c>
      <c r="R10" s="65">
        <f>VLOOKUP($A10,'Return Data'!$B$7:$R$2843,12,0)</f>
        <v>3.7854000000000001</v>
      </c>
      <c r="S10" s="66">
        <f t="shared" si="7"/>
        <v>8</v>
      </c>
      <c r="T10" s="65">
        <f>VLOOKUP($A10,'Return Data'!$B$7:$R$2843,13,0)</f>
        <v>3.7684000000000002</v>
      </c>
      <c r="U10" s="66">
        <f t="shared" si="8"/>
        <v>13</v>
      </c>
      <c r="V10" s="65">
        <f>VLOOKUP($A10,'Return Data'!$B$7:$R$2843,17,0)</f>
        <v>5.2892999999999999</v>
      </c>
      <c r="W10" s="66">
        <f t="shared" si="9"/>
        <v>12</v>
      </c>
      <c r="X10" s="65"/>
      <c r="Y10" s="66"/>
      <c r="Z10" s="65">
        <f>VLOOKUP($A10,'Return Data'!$B$7:$R$2843,16,0)</f>
        <v>6.3105000000000002</v>
      </c>
      <c r="AA10" s="67">
        <f t="shared" si="10"/>
        <v>16</v>
      </c>
    </row>
    <row r="11" spans="1:27" x14ac:dyDescent="0.3">
      <c r="A11" s="63" t="s">
        <v>1505</v>
      </c>
      <c r="B11" s="64">
        <f>VLOOKUP($A11,'Return Data'!$B$7:$R$2843,3,0)</f>
        <v>44368</v>
      </c>
      <c r="C11" s="65">
        <f>VLOOKUP($A11,'Return Data'!$B$7:$R$2843,4,0)</f>
        <v>2538.8024999999998</v>
      </c>
      <c r="D11" s="65">
        <f>VLOOKUP($A11,'Return Data'!$B$7:$R$2843,5,0)</f>
        <v>4.0972999999999997</v>
      </c>
      <c r="E11" s="66">
        <f t="shared" si="0"/>
        <v>9</v>
      </c>
      <c r="F11" s="65">
        <f>VLOOKUP($A11,'Return Data'!$B$7:$R$2843,6,0)</f>
        <v>4.0972999999999997</v>
      </c>
      <c r="G11" s="66">
        <f t="shared" si="1"/>
        <v>9</v>
      </c>
      <c r="H11" s="65">
        <f>VLOOKUP($A11,'Return Data'!$B$7:$R$2843,7,0)</f>
        <v>1.5636000000000001</v>
      </c>
      <c r="I11" s="66">
        <f t="shared" si="2"/>
        <v>19</v>
      </c>
      <c r="J11" s="65">
        <f>VLOOKUP($A11,'Return Data'!$B$7:$R$2843,8,0)</f>
        <v>2.7902</v>
      </c>
      <c r="K11" s="66">
        <f t="shared" si="3"/>
        <v>17</v>
      </c>
      <c r="L11" s="65">
        <f>VLOOKUP($A11,'Return Data'!$B$7:$R$2843,9,0)</f>
        <v>2.8144999999999998</v>
      </c>
      <c r="M11" s="66">
        <f t="shared" si="4"/>
        <v>18</v>
      </c>
      <c r="N11" s="65">
        <f>VLOOKUP($A11,'Return Data'!$B$7:$R$2843,10,0)</f>
        <v>3.3475000000000001</v>
      </c>
      <c r="O11" s="66">
        <f t="shared" si="5"/>
        <v>17</v>
      </c>
      <c r="P11" s="65">
        <f>VLOOKUP($A11,'Return Data'!$B$7:$R$2843,11,0)</f>
        <v>3.0486</v>
      </c>
      <c r="Q11" s="66">
        <f t="shared" si="6"/>
        <v>19</v>
      </c>
      <c r="R11" s="65">
        <f>VLOOKUP($A11,'Return Data'!$B$7:$R$2843,12,0)</f>
        <v>3.2656000000000001</v>
      </c>
      <c r="S11" s="66">
        <f t="shared" si="7"/>
        <v>18</v>
      </c>
      <c r="T11" s="65">
        <f>VLOOKUP($A11,'Return Data'!$B$7:$R$2843,13,0)</f>
        <v>3.4026999999999998</v>
      </c>
      <c r="U11" s="66">
        <f t="shared" si="8"/>
        <v>19</v>
      </c>
      <c r="V11" s="65">
        <f>VLOOKUP($A11,'Return Data'!$B$7:$R$2843,17,0)</f>
        <v>5.0529000000000002</v>
      </c>
      <c r="W11" s="66">
        <f t="shared" si="9"/>
        <v>15</v>
      </c>
      <c r="X11" s="65">
        <f>VLOOKUP($A11,'Return Data'!$B$7:$R$2843,14,0)</f>
        <v>5.9904999999999999</v>
      </c>
      <c r="Y11" s="66">
        <f t="shared" ref="Y11:Y33" si="11">RANK(X11,X$8:X$34,0)</f>
        <v>9</v>
      </c>
      <c r="Z11" s="65">
        <f>VLOOKUP($A11,'Return Data'!$B$7:$R$2843,16,0)</f>
        <v>7.4657999999999998</v>
      </c>
      <c r="AA11" s="67">
        <f t="shared" si="10"/>
        <v>8</v>
      </c>
    </row>
    <row r="12" spans="1:27" x14ac:dyDescent="0.3">
      <c r="A12" s="63" t="s">
        <v>1507</v>
      </c>
      <c r="B12" s="64">
        <f>VLOOKUP($A12,'Return Data'!$B$7:$R$2843,3,0)</f>
        <v>44368</v>
      </c>
      <c r="C12" s="65">
        <f>VLOOKUP($A12,'Return Data'!$B$7:$R$2843,4,0)</f>
        <v>3064.2345999999998</v>
      </c>
      <c r="D12" s="65">
        <f>VLOOKUP($A12,'Return Data'!$B$7:$R$2843,5,0)</f>
        <v>3.1903999999999999</v>
      </c>
      <c r="E12" s="66">
        <f t="shared" si="0"/>
        <v>21</v>
      </c>
      <c r="F12" s="65">
        <f>VLOOKUP($A12,'Return Data'!$B$7:$R$2843,6,0)</f>
        <v>3.1903999999999999</v>
      </c>
      <c r="G12" s="66">
        <f t="shared" si="1"/>
        <v>21</v>
      </c>
      <c r="H12" s="65">
        <f>VLOOKUP($A12,'Return Data'!$B$7:$R$2843,7,0)</f>
        <v>1.8507</v>
      </c>
      <c r="I12" s="66">
        <f t="shared" si="2"/>
        <v>15</v>
      </c>
      <c r="J12" s="65">
        <f>VLOOKUP($A12,'Return Data'!$B$7:$R$2843,8,0)</f>
        <v>2.4925999999999999</v>
      </c>
      <c r="K12" s="66">
        <f t="shared" si="3"/>
        <v>21</v>
      </c>
      <c r="L12" s="65">
        <f>VLOOKUP($A12,'Return Data'!$B$7:$R$2843,9,0)</f>
        <v>2.4575999999999998</v>
      </c>
      <c r="M12" s="66">
        <f t="shared" si="4"/>
        <v>23</v>
      </c>
      <c r="N12" s="65">
        <f>VLOOKUP($A12,'Return Data'!$B$7:$R$2843,10,0)</f>
        <v>2.8576000000000001</v>
      </c>
      <c r="O12" s="66">
        <f t="shared" si="5"/>
        <v>23</v>
      </c>
      <c r="P12" s="65">
        <f>VLOOKUP($A12,'Return Data'!$B$7:$R$2843,11,0)</f>
        <v>2.6036000000000001</v>
      </c>
      <c r="Q12" s="66">
        <f t="shared" si="6"/>
        <v>24</v>
      </c>
      <c r="R12" s="65">
        <f>VLOOKUP($A12,'Return Data'!$B$7:$R$2843,12,0)</f>
        <v>2.7191000000000001</v>
      </c>
      <c r="S12" s="66">
        <f t="shared" si="7"/>
        <v>25</v>
      </c>
      <c r="T12" s="65">
        <f>VLOOKUP($A12,'Return Data'!$B$7:$R$2843,13,0)</f>
        <v>2.8914</v>
      </c>
      <c r="U12" s="66">
        <f t="shared" si="8"/>
        <v>23</v>
      </c>
      <c r="V12" s="65">
        <f>VLOOKUP($A12,'Return Data'!$B$7:$R$2843,17,0)</f>
        <v>4.5374999999999996</v>
      </c>
      <c r="W12" s="66">
        <f t="shared" si="9"/>
        <v>18</v>
      </c>
      <c r="X12" s="65">
        <f>VLOOKUP($A12,'Return Data'!$B$7:$R$2843,14,0)</f>
        <v>5.2184999999999997</v>
      </c>
      <c r="Y12" s="66">
        <f t="shared" si="11"/>
        <v>11</v>
      </c>
      <c r="Z12" s="65">
        <f>VLOOKUP($A12,'Return Data'!$B$7:$R$2843,16,0)</f>
        <v>7.2290999999999999</v>
      </c>
      <c r="AA12" s="67">
        <f t="shared" si="10"/>
        <v>10</v>
      </c>
    </row>
    <row r="13" spans="1:27" x14ac:dyDescent="0.3">
      <c r="A13" s="63" t="s">
        <v>1509</v>
      </c>
      <c r="B13" s="64">
        <f>VLOOKUP($A13,'Return Data'!$B$7:$R$2843,3,0)</f>
        <v>44368</v>
      </c>
      <c r="C13" s="65">
        <f>VLOOKUP($A13,'Return Data'!$B$7:$R$2843,4,0)</f>
        <v>2723.3676</v>
      </c>
      <c r="D13" s="65">
        <f>VLOOKUP($A13,'Return Data'!$B$7:$R$2843,5,0)</f>
        <v>3.3917999999999999</v>
      </c>
      <c r="E13" s="66">
        <f t="shared" si="0"/>
        <v>20</v>
      </c>
      <c r="F13" s="65">
        <f>VLOOKUP($A13,'Return Data'!$B$7:$R$2843,6,0)</f>
        <v>3.3917999999999999</v>
      </c>
      <c r="G13" s="66">
        <f t="shared" si="1"/>
        <v>20</v>
      </c>
      <c r="H13" s="65">
        <f>VLOOKUP($A13,'Return Data'!$B$7:$R$2843,7,0)</f>
        <v>1.5785</v>
      </c>
      <c r="I13" s="66">
        <f t="shared" si="2"/>
        <v>17</v>
      </c>
      <c r="J13" s="65">
        <f>VLOOKUP($A13,'Return Data'!$B$7:$R$2843,8,0)</f>
        <v>2.355</v>
      </c>
      <c r="K13" s="66">
        <f t="shared" si="3"/>
        <v>24</v>
      </c>
      <c r="L13" s="65">
        <f>VLOOKUP($A13,'Return Data'!$B$7:$R$2843,9,0)</f>
        <v>2.5537999999999998</v>
      </c>
      <c r="M13" s="66">
        <f t="shared" si="4"/>
        <v>21</v>
      </c>
      <c r="N13" s="65">
        <f>VLOOKUP($A13,'Return Data'!$B$7:$R$2843,10,0)</f>
        <v>3.1534</v>
      </c>
      <c r="O13" s="66">
        <f t="shared" si="5"/>
        <v>21</v>
      </c>
      <c r="P13" s="65">
        <f>VLOOKUP($A13,'Return Data'!$B$7:$R$2843,11,0)</f>
        <v>2.879</v>
      </c>
      <c r="Q13" s="66">
        <f t="shared" si="6"/>
        <v>22</v>
      </c>
      <c r="R13" s="65">
        <f>VLOOKUP($A13,'Return Data'!$B$7:$R$2843,12,0)</f>
        <v>3.0764999999999998</v>
      </c>
      <c r="S13" s="66">
        <f t="shared" si="7"/>
        <v>22</v>
      </c>
      <c r="T13" s="65">
        <f>VLOOKUP($A13,'Return Data'!$B$7:$R$2843,13,0)</f>
        <v>3.1173000000000002</v>
      </c>
      <c r="U13" s="66">
        <f t="shared" si="8"/>
        <v>22</v>
      </c>
      <c r="V13" s="65">
        <f>VLOOKUP($A13,'Return Data'!$B$7:$R$2843,17,0)</f>
        <v>4.8483000000000001</v>
      </c>
      <c r="W13" s="66">
        <f t="shared" si="9"/>
        <v>17</v>
      </c>
      <c r="X13" s="65">
        <f>VLOOKUP($A13,'Return Data'!$B$7:$R$2843,14,0)</f>
        <v>5.0644999999999998</v>
      </c>
      <c r="Y13" s="66">
        <f t="shared" si="11"/>
        <v>12</v>
      </c>
      <c r="Z13" s="65">
        <f>VLOOKUP($A13,'Return Data'!$B$7:$R$2843,16,0)</f>
        <v>6.9545000000000003</v>
      </c>
      <c r="AA13" s="67">
        <f t="shared" si="10"/>
        <v>12</v>
      </c>
    </row>
    <row r="14" spans="1:27" x14ac:dyDescent="0.3">
      <c r="A14" s="63" t="s">
        <v>1512</v>
      </c>
      <c r="B14" s="64">
        <f>VLOOKUP($A14,'Return Data'!$B$7:$R$2843,3,0)</f>
        <v>44368</v>
      </c>
      <c r="C14" s="65">
        <f>VLOOKUP($A14,'Return Data'!$B$7:$R$2843,4,0)</f>
        <v>30.311699999999998</v>
      </c>
      <c r="D14" s="65">
        <f>VLOOKUP($A14,'Return Data'!$B$7:$R$2843,5,0)</f>
        <v>81.908500000000004</v>
      </c>
      <c r="E14" s="66">
        <f t="shared" si="0"/>
        <v>1</v>
      </c>
      <c r="F14" s="65">
        <f>VLOOKUP($A14,'Return Data'!$B$7:$R$2843,6,0)</f>
        <v>81.908500000000004</v>
      </c>
      <c r="G14" s="66">
        <f t="shared" si="1"/>
        <v>1</v>
      </c>
      <c r="H14" s="65">
        <f>VLOOKUP($A14,'Return Data'!$B$7:$R$2843,7,0)</f>
        <v>38.296100000000003</v>
      </c>
      <c r="I14" s="66">
        <f t="shared" si="2"/>
        <v>1</v>
      </c>
      <c r="J14" s="65">
        <f>VLOOKUP($A14,'Return Data'!$B$7:$R$2843,8,0)</f>
        <v>22.6526</v>
      </c>
      <c r="K14" s="66">
        <f t="shared" si="3"/>
        <v>2</v>
      </c>
      <c r="L14" s="65">
        <f>VLOOKUP($A14,'Return Data'!$B$7:$R$2843,9,0)</f>
        <v>17.967300000000002</v>
      </c>
      <c r="M14" s="66">
        <f t="shared" si="4"/>
        <v>1</v>
      </c>
      <c r="N14" s="65">
        <f>VLOOKUP($A14,'Return Data'!$B$7:$R$2843,10,0)</f>
        <v>8.6281999999999996</v>
      </c>
      <c r="O14" s="66">
        <f t="shared" si="5"/>
        <v>2</v>
      </c>
      <c r="P14" s="65">
        <f>VLOOKUP($A14,'Return Data'!$B$7:$R$2843,11,0)</f>
        <v>7.9581</v>
      </c>
      <c r="Q14" s="66">
        <f t="shared" si="6"/>
        <v>1</v>
      </c>
      <c r="R14" s="65">
        <f>VLOOKUP($A14,'Return Data'!$B$7:$R$2843,12,0)</f>
        <v>7.8587999999999996</v>
      </c>
      <c r="S14" s="66">
        <f t="shared" si="7"/>
        <v>1</v>
      </c>
      <c r="T14" s="65">
        <f>VLOOKUP($A14,'Return Data'!$B$7:$R$2843,13,0)</f>
        <v>8.3353999999999999</v>
      </c>
      <c r="U14" s="66">
        <f t="shared" si="8"/>
        <v>1</v>
      </c>
      <c r="V14" s="65">
        <f>VLOOKUP($A14,'Return Data'!$B$7:$R$2843,17,0)</f>
        <v>6.3399000000000001</v>
      </c>
      <c r="W14" s="66">
        <f t="shared" si="9"/>
        <v>5</v>
      </c>
      <c r="X14" s="65">
        <f>VLOOKUP($A14,'Return Data'!$B$7:$R$2843,14,0)</f>
        <v>7.4402999999999997</v>
      </c>
      <c r="Y14" s="66">
        <f t="shared" si="11"/>
        <v>2</v>
      </c>
      <c r="Z14" s="65">
        <f>VLOOKUP($A14,'Return Data'!$B$7:$R$2843,16,0)</f>
        <v>8.5495000000000001</v>
      </c>
      <c r="AA14" s="67">
        <f t="shared" si="10"/>
        <v>1</v>
      </c>
    </row>
    <row r="15" spans="1:27" x14ac:dyDescent="0.3">
      <c r="A15" s="63" t="s">
        <v>1515</v>
      </c>
      <c r="B15" s="64">
        <f>VLOOKUP($A15,'Return Data'!$B$7:$R$2843,3,0)</f>
        <v>44368</v>
      </c>
      <c r="C15" s="65">
        <f>VLOOKUP($A15,'Return Data'!$B$7:$R$2843,4,0)</f>
        <v>11.9438</v>
      </c>
      <c r="D15" s="65">
        <f>VLOOKUP($A15,'Return Data'!$B$7:$R$2843,5,0)</f>
        <v>4.2798999999999996</v>
      </c>
      <c r="E15" s="66">
        <f t="shared" si="0"/>
        <v>7</v>
      </c>
      <c r="F15" s="65">
        <f>VLOOKUP($A15,'Return Data'!$B$7:$R$2843,6,0)</f>
        <v>4.2798999999999996</v>
      </c>
      <c r="G15" s="66">
        <f t="shared" si="1"/>
        <v>7</v>
      </c>
      <c r="H15" s="65">
        <f>VLOOKUP($A15,'Return Data'!$B$7:$R$2843,7,0)</f>
        <v>1.5721000000000001</v>
      </c>
      <c r="I15" s="66">
        <f t="shared" si="2"/>
        <v>18</v>
      </c>
      <c r="J15" s="65">
        <f>VLOOKUP($A15,'Return Data'!$B$7:$R$2843,8,0)</f>
        <v>3.1252</v>
      </c>
      <c r="K15" s="66">
        <f t="shared" si="3"/>
        <v>6</v>
      </c>
      <c r="L15" s="65">
        <f>VLOOKUP($A15,'Return Data'!$B$7:$R$2843,9,0)</f>
        <v>3.2721</v>
      </c>
      <c r="M15" s="66">
        <f t="shared" si="4"/>
        <v>5</v>
      </c>
      <c r="N15" s="65">
        <f>VLOOKUP($A15,'Return Data'!$B$7:$R$2843,10,0)</f>
        <v>4.0869</v>
      </c>
      <c r="O15" s="66">
        <f t="shared" si="5"/>
        <v>6</v>
      </c>
      <c r="P15" s="65">
        <f>VLOOKUP($A15,'Return Data'!$B$7:$R$2843,11,0)</f>
        <v>3.6153</v>
      </c>
      <c r="Q15" s="66">
        <f t="shared" si="6"/>
        <v>7</v>
      </c>
      <c r="R15" s="65">
        <f>VLOOKUP($A15,'Return Data'!$B$7:$R$2843,12,0)</f>
        <v>3.9590000000000001</v>
      </c>
      <c r="S15" s="66">
        <f t="shared" si="7"/>
        <v>5</v>
      </c>
      <c r="T15" s="65">
        <f>VLOOKUP($A15,'Return Data'!$B$7:$R$2843,13,0)</f>
        <v>4.3689999999999998</v>
      </c>
      <c r="U15" s="66">
        <f t="shared" si="8"/>
        <v>5</v>
      </c>
      <c r="V15" s="65">
        <f>VLOOKUP($A15,'Return Data'!$B$7:$R$2843,17,0)</f>
        <v>5.9554</v>
      </c>
      <c r="W15" s="66">
        <f t="shared" si="9"/>
        <v>6</v>
      </c>
      <c r="X15" s="65"/>
      <c r="Y15" s="66"/>
      <c r="Z15" s="65">
        <f>VLOOKUP($A15,'Return Data'!$B$7:$R$2843,16,0)</f>
        <v>6.6913</v>
      </c>
      <c r="AA15" s="67">
        <f t="shared" si="10"/>
        <v>14</v>
      </c>
    </row>
    <row r="16" spans="1:27" x14ac:dyDescent="0.3">
      <c r="A16" s="63" t="s">
        <v>1517</v>
      </c>
      <c r="B16" s="64">
        <f>VLOOKUP($A16,'Return Data'!$B$7:$R$2843,3,0)</f>
        <v>44368</v>
      </c>
      <c r="C16" s="65">
        <f>VLOOKUP($A16,'Return Data'!$B$7:$R$2843,4,0)</f>
        <v>1065.7547999999999</v>
      </c>
      <c r="D16" s="65">
        <f>VLOOKUP($A16,'Return Data'!$B$7:$R$2843,5,0)</f>
        <v>3.5183</v>
      </c>
      <c r="E16" s="66">
        <f t="shared" si="0"/>
        <v>19</v>
      </c>
      <c r="F16" s="65">
        <f>VLOOKUP($A16,'Return Data'!$B$7:$R$2843,6,0)</f>
        <v>3.5183</v>
      </c>
      <c r="G16" s="66">
        <f t="shared" si="1"/>
        <v>19</v>
      </c>
      <c r="H16" s="65">
        <f>VLOOKUP($A16,'Return Data'!$B$7:$R$2843,7,0)</f>
        <v>2.0562</v>
      </c>
      <c r="I16" s="66">
        <f t="shared" si="2"/>
        <v>11</v>
      </c>
      <c r="J16" s="65">
        <f>VLOOKUP($A16,'Return Data'!$B$7:$R$2843,8,0)</f>
        <v>2.8704999999999998</v>
      </c>
      <c r="K16" s="66">
        <f t="shared" si="3"/>
        <v>15</v>
      </c>
      <c r="L16" s="65">
        <f>VLOOKUP($A16,'Return Data'!$B$7:$R$2843,9,0)</f>
        <v>3.0074999999999998</v>
      </c>
      <c r="M16" s="66">
        <f t="shared" si="4"/>
        <v>14</v>
      </c>
      <c r="N16" s="65">
        <f>VLOOKUP($A16,'Return Data'!$B$7:$R$2843,10,0)</f>
        <v>3.6472000000000002</v>
      </c>
      <c r="O16" s="66">
        <f t="shared" si="5"/>
        <v>8</v>
      </c>
      <c r="P16" s="65">
        <f>VLOOKUP($A16,'Return Data'!$B$7:$R$2843,11,0)</f>
        <v>3.3712</v>
      </c>
      <c r="Q16" s="66">
        <f t="shared" si="6"/>
        <v>10</v>
      </c>
      <c r="R16" s="65">
        <f>VLOOKUP($A16,'Return Data'!$B$7:$R$2843,12,0)</f>
        <v>3.5632999999999999</v>
      </c>
      <c r="S16" s="66">
        <f t="shared" si="7"/>
        <v>12</v>
      </c>
      <c r="T16" s="65">
        <f>VLOOKUP($A16,'Return Data'!$B$7:$R$2843,13,0)</f>
        <v>3.7423999999999999</v>
      </c>
      <c r="U16" s="66">
        <f t="shared" si="8"/>
        <v>14</v>
      </c>
      <c r="V16" s="65"/>
      <c r="W16" s="66"/>
      <c r="X16" s="65"/>
      <c r="Y16" s="66"/>
      <c r="Z16" s="65">
        <f>VLOOKUP($A16,'Return Data'!$B$7:$R$2843,16,0)</f>
        <v>4.6726000000000001</v>
      </c>
      <c r="AA16" s="67">
        <f t="shared" si="10"/>
        <v>22</v>
      </c>
    </row>
    <row r="17" spans="1:27" x14ac:dyDescent="0.3">
      <c r="A17" s="63" t="s">
        <v>1518</v>
      </c>
      <c r="B17" s="64">
        <f>VLOOKUP($A17,'Return Data'!$B$7:$R$2843,3,0)</f>
        <v>44368</v>
      </c>
      <c r="C17" s="65">
        <f>VLOOKUP($A17,'Return Data'!$B$7:$R$2843,4,0)</f>
        <v>21.776599999999998</v>
      </c>
      <c r="D17" s="65">
        <f>VLOOKUP($A17,'Return Data'!$B$7:$R$2843,5,0)</f>
        <v>4.6390000000000002</v>
      </c>
      <c r="E17" s="66">
        <f t="shared" si="0"/>
        <v>5</v>
      </c>
      <c r="F17" s="65">
        <f>VLOOKUP($A17,'Return Data'!$B$7:$R$2843,6,0)</f>
        <v>4.6390000000000002</v>
      </c>
      <c r="G17" s="66">
        <f t="shared" si="1"/>
        <v>5</v>
      </c>
      <c r="H17" s="65">
        <f>VLOOKUP($A17,'Return Data'!$B$7:$R$2843,7,0)</f>
        <v>2.7311000000000001</v>
      </c>
      <c r="I17" s="66">
        <f t="shared" si="2"/>
        <v>4</v>
      </c>
      <c r="J17" s="65">
        <f>VLOOKUP($A17,'Return Data'!$B$7:$R$2843,8,0)</f>
        <v>3.8967999999999998</v>
      </c>
      <c r="K17" s="66">
        <f t="shared" si="3"/>
        <v>3</v>
      </c>
      <c r="L17" s="65">
        <f>VLOOKUP($A17,'Return Data'!$B$7:$R$2843,9,0)</f>
        <v>4.2596999999999996</v>
      </c>
      <c r="M17" s="66">
        <f t="shared" si="4"/>
        <v>3</v>
      </c>
      <c r="N17" s="65">
        <f>VLOOKUP($A17,'Return Data'!$B$7:$R$2843,10,0)</f>
        <v>4.6135999999999999</v>
      </c>
      <c r="O17" s="66">
        <f t="shared" si="5"/>
        <v>4</v>
      </c>
      <c r="P17" s="65">
        <f>VLOOKUP($A17,'Return Data'!$B$7:$R$2843,11,0)</f>
        <v>4.1951999999999998</v>
      </c>
      <c r="Q17" s="66">
        <f t="shared" si="6"/>
        <v>3</v>
      </c>
      <c r="R17" s="65">
        <f>VLOOKUP($A17,'Return Data'!$B$7:$R$2843,12,0)</f>
        <v>4.5762999999999998</v>
      </c>
      <c r="S17" s="66">
        <f t="shared" si="7"/>
        <v>3</v>
      </c>
      <c r="T17" s="65">
        <f>VLOOKUP($A17,'Return Data'!$B$7:$R$2843,13,0)</f>
        <v>5.2519999999999998</v>
      </c>
      <c r="U17" s="66">
        <f t="shared" si="8"/>
        <v>3</v>
      </c>
      <c r="V17" s="65">
        <f>VLOOKUP($A17,'Return Data'!$B$7:$R$2843,17,0)</f>
        <v>6.4504999999999999</v>
      </c>
      <c r="W17" s="66">
        <f t="shared" si="9"/>
        <v>4</v>
      </c>
      <c r="X17" s="65">
        <f>VLOOKUP($A17,'Return Data'!$B$7:$R$2843,14,0)</f>
        <v>7.0537999999999998</v>
      </c>
      <c r="Y17" s="66">
        <f t="shared" si="11"/>
        <v>4</v>
      </c>
      <c r="Z17" s="65">
        <f>VLOOKUP($A17,'Return Data'!$B$7:$R$2843,16,0)</f>
        <v>7.9752999999999998</v>
      </c>
      <c r="AA17" s="67">
        <f t="shared" si="10"/>
        <v>3</v>
      </c>
    </row>
    <row r="18" spans="1:27" x14ac:dyDescent="0.3">
      <c r="A18" s="63" t="s">
        <v>1520</v>
      </c>
      <c r="B18" s="64">
        <f>VLOOKUP($A18,'Return Data'!$B$7:$R$2843,3,0)</f>
        <v>44368</v>
      </c>
      <c r="C18" s="65">
        <f>VLOOKUP($A18,'Return Data'!$B$7:$R$2843,4,0)</f>
        <v>2182.9256</v>
      </c>
      <c r="D18" s="65">
        <f>VLOOKUP($A18,'Return Data'!$B$7:$R$2843,5,0)</f>
        <v>3.5508000000000002</v>
      </c>
      <c r="E18" s="66">
        <f t="shared" si="0"/>
        <v>17</v>
      </c>
      <c r="F18" s="65">
        <f>VLOOKUP($A18,'Return Data'!$B$7:$R$2843,6,0)</f>
        <v>3.5508000000000002</v>
      </c>
      <c r="G18" s="66">
        <f t="shared" si="1"/>
        <v>17</v>
      </c>
      <c r="H18" s="65">
        <f>VLOOKUP($A18,'Return Data'!$B$7:$R$2843,7,0)</f>
        <v>2.8075000000000001</v>
      </c>
      <c r="I18" s="66">
        <f t="shared" si="2"/>
        <v>2</v>
      </c>
      <c r="J18" s="65">
        <f>VLOOKUP($A18,'Return Data'!$B$7:$R$2843,8,0)</f>
        <v>2.9243000000000001</v>
      </c>
      <c r="K18" s="66">
        <f t="shared" si="3"/>
        <v>11</v>
      </c>
      <c r="L18" s="65">
        <f>VLOOKUP($A18,'Return Data'!$B$7:$R$2843,9,0)</f>
        <v>2.9392</v>
      </c>
      <c r="M18" s="66">
        <f t="shared" si="4"/>
        <v>17</v>
      </c>
      <c r="N18" s="65">
        <f>VLOOKUP($A18,'Return Data'!$B$7:$R$2843,10,0)</f>
        <v>3.2570000000000001</v>
      </c>
      <c r="O18" s="66">
        <f t="shared" si="5"/>
        <v>20</v>
      </c>
      <c r="P18" s="65">
        <f>VLOOKUP($A18,'Return Data'!$B$7:$R$2843,11,0)</f>
        <v>3.3898999999999999</v>
      </c>
      <c r="Q18" s="66">
        <f t="shared" si="6"/>
        <v>8</v>
      </c>
      <c r="R18" s="65">
        <f>VLOOKUP($A18,'Return Data'!$B$7:$R$2843,12,0)</f>
        <v>3.9079999999999999</v>
      </c>
      <c r="S18" s="66">
        <f t="shared" si="7"/>
        <v>6</v>
      </c>
      <c r="T18" s="65">
        <f>VLOOKUP($A18,'Return Data'!$B$7:$R$2843,13,0)</f>
        <v>4.3114999999999997</v>
      </c>
      <c r="U18" s="66">
        <f t="shared" si="8"/>
        <v>6</v>
      </c>
      <c r="V18" s="65">
        <f>VLOOKUP($A18,'Return Data'!$B$7:$R$2843,17,0)</f>
        <v>9.8987999999999996</v>
      </c>
      <c r="W18" s="66">
        <f t="shared" si="9"/>
        <v>1</v>
      </c>
      <c r="X18" s="65">
        <f>VLOOKUP($A18,'Return Data'!$B$7:$R$2843,14,0)</f>
        <v>5.7984</v>
      </c>
      <c r="Y18" s="66">
        <f t="shared" si="11"/>
        <v>10</v>
      </c>
      <c r="Z18" s="65">
        <f>VLOOKUP($A18,'Return Data'!$B$7:$R$2843,16,0)</f>
        <v>7.4920999999999998</v>
      </c>
      <c r="AA18" s="67">
        <f t="shared" si="10"/>
        <v>7</v>
      </c>
    </row>
    <row r="19" spans="1:27" x14ac:dyDescent="0.3">
      <c r="A19" s="63" t="s">
        <v>1523</v>
      </c>
      <c r="B19" s="64">
        <f>VLOOKUP($A19,'Return Data'!$B$7:$R$2843,3,0)</f>
        <v>44368</v>
      </c>
      <c r="C19" s="65">
        <f>VLOOKUP($A19,'Return Data'!$B$7:$R$2843,4,0)</f>
        <v>12.007999999999999</v>
      </c>
      <c r="D19" s="65">
        <f>VLOOKUP($A19,'Return Data'!$B$7:$R$2843,5,0)</f>
        <v>3.8513999999999999</v>
      </c>
      <c r="E19" s="66">
        <f t="shared" si="0"/>
        <v>12</v>
      </c>
      <c r="F19" s="65">
        <f>VLOOKUP($A19,'Return Data'!$B$7:$R$2843,6,0)</f>
        <v>3.8513999999999999</v>
      </c>
      <c r="G19" s="66">
        <f t="shared" si="1"/>
        <v>12</v>
      </c>
      <c r="H19" s="65">
        <f>VLOOKUP($A19,'Return Data'!$B$7:$R$2843,7,0)</f>
        <v>1.9982</v>
      </c>
      <c r="I19" s="66">
        <f t="shared" si="2"/>
        <v>12</v>
      </c>
      <c r="J19" s="65">
        <f>VLOOKUP($A19,'Return Data'!$B$7:$R$2843,8,0)</f>
        <v>2.8908999999999998</v>
      </c>
      <c r="K19" s="66">
        <f t="shared" si="3"/>
        <v>12</v>
      </c>
      <c r="L19" s="65">
        <f>VLOOKUP($A19,'Return Data'!$B$7:$R$2843,9,0)</f>
        <v>3.0672000000000001</v>
      </c>
      <c r="M19" s="66">
        <f t="shared" si="4"/>
        <v>11</v>
      </c>
      <c r="N19" s="65">
        <f>VLOOKUP($A19,'Return Data'!$B$7:$R$2843,10,0)</f>
        <v>3.5669</v>
      </c>
      <c r="O19" s="66">
        <f t="shared" si="5"/>
        <v>11</v>
      </c>
      <c r="P19" s="65">
        <f>VLOOKUP($A19,'Return Data'!$B$7:$R$2843,11,0)</f>
        <v>3.2191000000000001</v>
      </c>
      <c r="Q19" s="66">
        <f t="shared" si="6"/>
        <v>15</v>
      </c>
      <c r="R19" s="65">
        <f>VLOOKUP($A19,'Return Data'!$B$7:$R$2843,12,0)</f>
        <v>3.4165000000000001</v>
      </c>
      <c r="S19" s="66">
        <f t="shared" si="7"/>
        <v>17</v>
      </c>
      <c r="T19" s="65">
        <f>VLOOKUP($A19,'Return Data'!$B$7:$R$2843,13,0)</f>
        <v>3.5585</v>
      </c>
      <c r="U19" s="66">
        <f t="shared" si="8"/>
        <v>16</v>
      </c>
      <c r="V19" s="65">
        <f>VLOOKUP($A19,'Return Data'!$B$7:$R$2843,17,0)</f>
        <v>5.5416999999999996</v>
      </c>
      <c r="W19" s="66">
        <f t="shared" si="9"/>
        <v>9</v>
      </c>
      <c r="X19" s="65"/>
      <c r="Y19" s="66"/>
      <c r="Z19" s="65">
        <f>VLOOKUP($A19,'Return Data'!$B$7:$R$2843,16,0)</f>
        <v>6.4473000000000003</v>
      </c>
      <c r="AA19" s="67">
        <f t="shared" si="10"/>
        <v>15</v>
      </c>
    </row>
    <row r="20" spans="1:27" x14ac:dyDescent="0.3">
      <c r="A20" s="63" t="s">
        <v>1526</v>
      </c>
      <c r="B20" s="64">
        <f>VLOOKUP($A20,'Return Data'!$B$7:$R$2843,3,0)</f>
        <v>44368</v>
      </c>
      <c r="C20" s="65">
        <f>VLOOKUP($A20,'Return Data'!$B$7:$R$2843,4,0)</f>
        <v>2144.4373000000001</v>
      </c>
      <c r="D20" s="65">
        <f>VLOOKUP($A20,'Return Data'!$B$7:$R$2843,5,0)</f>
        <v>3.6446999999999998</v>
      </c>
      <c r="E20" s="66">
        <f t="shared" si="0"/>
        <v>16</v>
      </c>
      <c r="F20" s="65">
        <f>VLOOKUP($A20,'Return Data'!$B$7:$R$2843,6,0)</f>
        <v>3.6446999999999998</v>
      </c>
      <c r="G20" s="66">
        <f t="shared" si="1"/>
        <v>16</v>
      </c>
      <c r="H20" s="65">
        <f>VLOOKUP($A20,'Return Data'!$B$7:$R$2843,7,0)</f>
        <v>1.5236000000000001</v>
      </c>
      <c r="I20" s="66">
        <f t="shared" si="2"/>
        <v>20</v>
      </c>
      <c r="J20" s="65">
        <f>VLOOKUP($A20,'Return Data'!$B$7:$R$2843,8,0)</f>
        <v>2.4525999999999999</v>
      </c>
      <c r="K20" s="66">
        <f t="shared" si="3"/>
        <v>22</v>
      </c>
      <c r="L20" s="65">
        <f>VLOOKUP($A20,'Return Data'!$B$7:$R$2843,9,0)</f>
        <v>2.6095999999999999</v>
      </c>
      <c r="M20" s="66">
        <f t="shared" si="4"/>
        <v>20</v>
      </c>
      <c r="N20" s="65">
        <f>VLOOKUP($A20,'Return Data'!$B$7:$R$2843,10,0)</f>
        <v>3.2989000000000002</v>
      </c>
      <c r="O20" s="66">
        <f t="shared" si="5"/>
        <v>18</v>
      </c>
      <c r="P20" s="65">
        <f>VLOOKUP($A20,'Return Data'!$B$7:$R$2843,11,0)</f>
        <v>3.0188999999999999</v>
      </c>
      <c r="Q20" s="66">
        <f t="shared" si="6"/>
        <v>20</v>
      </c>
      <c r="R20" s="65">
        <f>VLOOKUP($A20,'Return Data'!$B$7:$R$2843,12,0)</f>
        <v>3.1855000000000002</v>
      </c>
      <c r="S20" s="66">
        <f t="shared" si="7"/>
        <v>21</v>
      </c>
      <c r="T20" s="65">
        <f>VLOOKUP($A20,'Return Data'!$B$7:$R$2843,13,0)</f>
        <v>3.3096999999999999</v>
      </c>
      <c r="U20" s="66">
        <f t="shared" si="8"/>
        <v>21</v>
      </c>
      <c r="V20" s="65">
        <f>VLOOKUP($A20,'Return Data'!$B$7:$R$2843,17,0)</f>
        <v>5.1337000000000002</v>
      </c>
      <c r="W20" s="66">
        <f t="shared" si="9"/>
        <v>14</v>
      </c>
      <c r="X20" s="65">
        <f>VLOOKUP($A20,'Return Data'!$B$7:$R$2843,14,0)</f>
        <v>6.0448000000000004</v>
      </c>
      <c r="Y20" s="66">
        <f t="shared" si="11"/>
        <v>8</v>
      </c>
      <c r="Z20" s="65">
        <f>VLOOKUP($A20,'Return Data'!$B$7:$R$2843,16,0)</f>
        <v>7.5491999999999999</v>
      </c>
      <c r="AA20" s="67">
        <f t="shared" si="10"/>
        <v>5</v>
      </c>
    </row>
    <row r="21" spans="1:27" x14ac:dyDescent="0.3">
      <c r="A21" s="63" t="s">
        <v>1530</v>
      </c>
      <c r="B21" s="64">
        <f>VLOOKUP($A21,'Return Data'!$B$7:$R$2843,3,0)</f>
        <v>44368</v>
      </c>
      <c r="C21" s="65">
        <f>VLOOKUP($A21,'Return Data'!$B$7:$R$2843,4,0)</f>
        <v>33.9724</v>
      </c>
      <c r="D21" s="65">
        <f>VLOOKUP($A21,'Return Data'!$B$7:$R$2843,5,0)</f>
        <v>4.1916000000000002</v>
      </c>
      <c r="E21" s="66">
        <f t="shared" si="0"/>
        <v>8</v>
      </c>
      <c r="F21" s="65">
        <f>VLOOKUP($A21,'Return Data'!$B$7:$R$2843,6,0)</f>
        <v>4.1916000000000002</v>
      </c>
      <c r="G21" s="66">
        <f t="shared" si="1"/>
        <v>8</v>
      </c>
      <c r="H21" s="65">
        <f>VLOOKUP($A21,'Return Data'!$B$7:$R$2843,7,0)</f>
        <v>1.3664000000000001</v>
      </c>
      <c r="I21" s="66">
        <f t="shared" si="2"/>
        <v>23</v>
      </c>
      <c r="J21" s="65">
        <f>VLOOKUP($A21,'Return Data'!$B$7:$R$2843,8,0)</f>
        <v>2.8809999999999998</v>
      </c>
      <c r="K21" s="66">
        <f t="shared" si="3"/>
        <v>14</v>
      </c>
      <c r="L21" s="65">
        <f>VLOOKUP($A21,'Return Data'!$B$7:$R$2843,9,0)</f>
        <v>2.9464000000000001</v>
      </c>
      <c r="M21" s="66">
        <f t="shared" si="4"/>
        <v>16</v>
      </c>
      <c r="N21" s="65">
        <f>VLOOKUP($A21,'Return Data'!$B$7:$R$2843,10,0)</f>
        <v>3.5653999999999999</v>
      </c>
      <c r="O21" s="66">
        <f t="shared" si="5"/>
        <v>12</v>
      </c>
      <c r="P21" s="65">
        <f>VLOOKUP($A21,'Return Data'!$B$7:$R$2843,11,0)</f>
        <v>3.1381000000000001</v>
      </c>
      <c r="Q21" s="66">
        <f t="shared" si="6"/>
        <v>17</v>
      </c>
      <c r="R21" s="65">
        <f>VLOOKUP($A21,'Return Data'!$B$7:$R$2843,12,0)</f>
        <v>3.5185</v>
      </c>
      <c r="S21" s="66">
        <f t="shared" si="7"/>
        <v>14</v>
      </c>
      <c r="T21" s="65">
        <f>VLOOKUP($A21,'Return Data'!$B$7:$R$2843,13,0)</f>
        <v>3.8166000000000002</v>
      </c>
      <c r="U21" s="66">
        <f t="shared" si="8"/>
        <v>10</v>
      </c>
      <c r="V21" s="65">
        <f>VLOOKUP($A21,'Return Data'!$B$7:$R$2843,17,0)</f>
        <v>5.5820999999999996</v>
      </c>
      <c r="W21" s="66">
        <f t="shared" si="9"/>
        <v>8</v>
      </c>
      <c r="X21" s="65">
        <f>VLOOKUP($A21,'Return Data'!$B$7:$R$2843,14,0)</f>
        <v>6.4062999999999999</v>
      </c>
      <c r="Y21" s="66">
        <f t="shared" si="11"/>
        <v>6</v>
      </c>
      <c r="Z21" s="65">
        <f>VLOOKUP($A21,'Return Data'!$B$7:$R$2843,16,0)</f>
        <v>7.5205000000000002</v>
      </c>
      <c r="AA21" s="67">
        <f t="shared" si="10"/>
        <v>6</v>
      </c>
    </row>
    <row r="22" spans="1:27" x14ac:dyDescent="0.3">
      <c r="A22" s="63" t="s">
        <v>1532</v>
      </c>
      <c r="B22" s="64">
        <f>VLOOKUP($A22,'Return Data'!$B$7:$R$2843,3,0)</f>
        <v>44368</v>
      </c>
      <c r="C22" s="65">
        <f>VLOOKUP($A22,'Return Data'!$B$7:$R$2843,4,0)</f>
        <v>34.477400000000003</v>
      </c>
      <c r="D22" s="65">
        <f>VLOOKUP($A22,'Return Data'!$B$7:$R$2843,5,0)</f>
        <v>4.3421000000000003</v>
      </c>
      <c r="E22" s="66">
        <f t="shared" si="0"/>
        <v>6</v>
      </c>
      <c r="F22" s="65">
        <f>VLOOKUP($A22,'Return Data'!$B$7:$R$2843,6,0)</f>
        <v>4.3421000000000003</v>
      </c>
      <c r="G22" s="66">
        <f t="shared" si="1"/>
        <v>6</v>
      </c>
      <c r="H22" s="65">
        <f>VLOOKUP($A22,'Return Data'!$B$7:$R$2843,7,0)</f>
        <v>2.1333000000000002</v>
      </c>
      <c r="I22" s="66">
        <f t="shared" si="2"/>
        <v>10</v>
      </c>
      <c r="J22" s="65">
        <f>VLOOKUP($A22,'Return Data'!$B$7:$R$2843,8,0)</f>
        <v>2.8614999999999999</v>
      </c>
      <c r="K22" s="66">
        <f t="shared" si="3"/>
        <v>16</v>
      </c>
      <c r="L22" s="65">
        <f>VLOOKUP($A22,'Return Data'!$B$7:$R$2843,9,0)</f>
        <v>2.9889000000000001</v>
      </c>
      <c r="M22" s="66">
        <f t="shared" si="4"/>
        <v>15</v>
      </c>
      <c r="N22" s="65">
        <f>VLOOKUP($A22,'Return Data'!$B$7:$R$2843,10,0)</f>
        <v>3.4565000000000001</v>
      </c>
      <c r="O22" s="66">
        <f t="shared" si="5"/>
        <v>15</v>
      </c>
      <c r="P22" s="65">
        <f>VLOOKUP($A22,'Return Data'!$B$7:$R$2843,11,0)</f>
        <v>3.2902</v>
      </c>
      <c r="Q22" s="66">
        <f t="shared" si="6"/>
        <v>14</v>
      </c>
      <c r="R22" s="65">
        <f>VLOOKUP($A22,'Return Data'!$B$7:$R$2843,12,0)</f>
        <v>3.4182999999999999</v>
      </c>
      <c r="S22" s="66">
        <f t="shared" si="7"/>
        <v>16</v>
      </c>
      <c r="T22" s="65">
        <f>VLOOKUP($A22,'Return Data'!$B$7:$R$2843,13,0)</f>
        <v>3.4775</v>
      </c>
      <c r="U22" s="66">
        <f t="shared" si="8"/>
        <v>17</v>
      </c>
      <c r="V22" s="65">
        <f>VLOOKUP($A22,'Return Data'!$B$7:$R$2843,17,0)</f>
        <v>5.4040999999999997</v>
      </c>
      <c r="W22" s="66">
        <f t="shared" si="9"/>
        <v>10</v>
      </c>
      <c r="X22" s="65">
        <f>VLOOKUP($A22,'Return Data'!$B$7:$R$2843,14,0)</f>
        <v>6.2428999999999997</v>
      </c>
      <c r="Y22" s="66">
        <f t="shared" si="11"/>
        <v>7</v>
      </c>
      <c r="Z22" s="65">
        <f>VLOOKUP($A22,'Return Data'!$B$7:$R$2843,16,0)</f>
        <v>3.8389000000000002</v>
      </c>
      <c r="AA22" s="67">
        <f t="shared" si="10"/>
        <v>27</v>
      </c>
    </row>
    <row r="23" spans="1:27" x14ac:dyDescent="0.3">
      <c r="A23" s="63" t="s">
        <v>1535</v>
      </c>
      <c r="B23" s="64">
        <f>VLOOKUP($A23,'Return Data'!$B$7:$R$2843,3,0)</f>
        <v>44368</v>
      </c>
      <c r="C23" s="65">
        <f>VLOOKUP($A23,'Return Data'!$B$7:$R$2843,4,0)</f>
        <v>1063.4239</v>
      </c>
      <c r="D23" s="65">
        <f>VLOOKUP($A23,'Return Data'!$B$7:$R$2843,5,0)</f>
        <v>3.0737999999999999</v>
      </c>
      <c r="E23" s="66">
        <f t="shared" si="0"/>
        <v>22</v>
      </c>
      <c r="F23" s="65">
        <f>VLOOKUP($A23,'Return Data'!$B$7:$R$2843,6,0)</f>
        <v>3.0737999999999999</v>
      </c>
      <c r="G23" s="66">
        <f t="shared" si="1"/>
        <v>22</v>
      </c>
      <c r="H23" s="65">
        <f>VLOOKUP($A23,'Return Data'!$B$7:$R$2843,7,0)</f>
        <v>2.7797000000000001</v>
      </c>
      <c r="I23" s="66">
        <f t="shared" si="2"/>
        <v>3</v>
      </c>
      <c r="J23" s="65">
        <f>VLOOKUP($A23,'Return Data'!$B$7:$R$2843,8,0)</f>
        <v>2.9872999999999998</v>
      </c>
      <c r="K23" s="66">
        <f t="shared" si="3"/>
        <v>10</v>
      </c>
      <c r="L23" s="65">
        <f>VLOOKUP($A23,'Return Data'!$B$7:$R$2843,9,0)</f>
        <v>3.0430999999999999</v>
      </c>
      <c r="M23" s="66">
        <f t="shared" si="4"/>
        <v>12</v>
      </c>
      <c r="N23" s="65">
        <f>VLOOKUP($A23,'Return Data'!$B$7:$R$2843,10,0)</f>
        <v>3.2970000000000002</v>
      </c>
      <c r="O23" s="66">
        <f t="shared" si="5"/>
        <v>19</v>
      </c>
      <c r="P23" s="65">
        <f>VLOOKUP($A23,'Return Data'!$B$7:$R$2843,11,0)</f>
        <v>3.0945</v>
      </c>
      <c r="Q23" s="66">
        <f t="shared" si="6"/>
        <v>18</v>
      </c>
      <c r="R23" s="65">
        <f>VLOOKUP($A23,'Return Data'!$B$7:$R$2843,12,0)</f>
        <v>3.2605</v>
      </c>
      <c r="S23" s="66">
        <f t="shared" si="7"/>
        <v>19</v>
      </c>
      <c r="T23" s="65">
        <f>VLOOKUP($A23,'Return Data'!$B$7:$R$2843,13,0)</f>
        <v>3.4339</v>
      </c>
      <c r="U23" s="66">
        <f t="shared" si="8"/>
        <v>18</v>
      </c>
      <c r="V23" s="65"/>
      <c r="W23" s="66"/>
      <c r="X23" s="65"/>
      <c r="Y23" s="66"/>
      <c r="Z23" s="65">
        <f>VLOOKUP($A23,'Return Data'!$B$7:$R$2843,16,0)</f>
        <v>4.0019999999999998</v>
      </c>
      <c r="AA23" s="67">
        <f t="shared" si="10"/>
        <v>26</v>
      </c>
    </row>
    <row r="24" spans="1:27" x14ac:dyDescent="0.3">
      <c r="A24" s="63" t="s">
        <v>1537</v>
      </c>
      <c r="B24" s="64">
        <f>VLOOKUP($A24,'Return Data'!$B$7:$R$2843,3,0)</f>
        <v>44368</v>
      </c>
      <c r="C24" s="65">
        <f>VLOOKUP($A24,'Return Data'!$B$7:$R$2843,4,0)</f>
        <v>1088.9148</v>
      </c>
      <c r="D24" s="65">
        <f>VLOOKUP($A24,'Return Data'!$B$7:$R$2843,5,0)</f>
        <v>3.7039</v>
      </c>
      <c r="E24" s="66">
        <f t="shared" si="0"/>
        <v>15</v>
      </c>
      <c r="F24" s="65">
        <f>VLOOKUP($A24,'Return Data'!$B$7:$R$2843,6,0)</f>
        <v>3.7039</v>
      </c>
      <c r="G24" s="66">
        <f t="shared" si="1"/>
        <v>15</v>
      </c>
      <c r="H24" s="65">
        <f>VLOOKUP($A24,'Return Data'!$B$7:$R$2843,7,0)</f>
        <v>1.7776000000000001</v>
      </c>
      <c r="I24" s="66">
        <f t="shared" si="2"/>
        <v>16</v>
      </c>
      <c r="J24" s="65">
        <f>VLOOKUP($A24,'Return Data'!$B$7:$R$2843,8,0)</f>
        <v>2.9986999999999999</v>
      </c>
      <c r="K24" s="66">
        <f t="shared" si="3"/>
        <v>9</v>
      </c>
      <c r="L24" s="65">
        <f>VLOOKUP($A24,'Return Data'!$B$7:$R$2843,9,0)</f>
        <v>3.0827</v>
      </c>
      <c r="M24" s="66">
        <f t="shared" si="4"/>
        <v>10</v>
      </c>
      <c r="N24" s="65">
        <f>VLOOKUP($A24,'Return Data'!$B$7:$R$2843,10,0)</f>
        <v>3.6368999999999998</v>
      </c>
      <c r="O24" s="66">
        <f t="shared" si="5"/>
        <v>9</v>
      </c>
      <c r="P24" s="65">
        <f>VLOOKUP($A24,'Return Data'!$B$7:$R$2843,11,0)</f>
        <v>3.2052</v>
      </c>
      <c r="Q24" s="66">
        <f t="shared" si="6"/>
        <v>16</v>
      </c>
      <c r="R24" s="65">
        <f>VLOOKUP($A24,'Return Data'!$B$7:$R$2843,12,0)</f>
        <v>3.5076000000000001</v>
      </c>
      <c r="S24" s="66">
        <f t="shared" si="7"/>
        <v>15</v>
      </c>
      <c r="T24" s="65">
        <f>VLOOKUP($A24,'Return Data'!$B$7:$R$2843,13,0)</f>
        <v>3.8090999999999999</v>
      </c>
      <c r="U24" s="66">
        <f t="shared" si="8"/>
        <v>11</v>
      </c>
      <c r="V24" s="65"/>
      <c r="W24" s="66"/>
      <c r="X24" s="65"/>
      <c r="Y24" s="66"/>
      <c r="Z24" s="65">
        <f>VLOOKUP($A24,'Return Data'!$B$7:$R$2843,16,0)</f>
        <v>5.2027999999999999</v>
      </c>
      <c r="AA24" s="67">
        <f t="shared" si="10"/>
        <v>21</v>
      </c>
    </row>
    <row r="25" spans="1:27" x14ac:dyDescent="0.3">
      <c r="A25" s="63" t="s">
        <v>1539</v>
      </c>
      <c r="B25" s="64">
        <f>VLOOKUP($A25,'Return Data'!$B$7:$R$2843,3,0)</f>
        <v>44368</v>
      </c>
      <c r="C25" s="65">
        <f>VLOOKUP($A25,'Return Data'!$B$7:$R$2843,4,0)</f>
        <v>13.606199999999999</v>
      </c>
      <c r="D25" s="65">
        <f>VLOOKUP($A25,'Return Data'!$B$7:$R$2843,5,0)</f>
        <v>2.5043000000000002</v>
      </c>
      <c r="E25" s="66">
        <f t="shared" si="0"/>
        <v>25</v>
      </c>
      <c r="F25" s="65">
        <f>VLOOKUP($A25,'Return Data'!$B$7:$R$2843,6,0)</f>
        <v>2.5043000000000002</v>
      </c>
      <c r="G25" s="66">
        <f t="shared" si="1"/>
        <v>25</v>
      </c>
      <c r="H25" s="65">
        <f>VLOOKUP($A25,'Return Data'!$B$7:$R$2843,7,0)</f>
        <v>0.91990000000000005</v>
      </c>
      <c r="I25" s="66">
        <f t="shared" si="2"/>
        <v>26</v>
      </c>
      <c r="J25" s="65">
        <f>VLOOKUP($A25,'Return Data'!$B$7:$R$2843,8,0)</f>
        <v>1.7831999999999999</v>
      </c>
      <c r="K25" s="66">
        <f t="shared" si="3"/>
        <v>26</v>
      </c>
      <c r="L25" s="65">
        <f>VLOOKUP($A25,'Return Data'!$B$7:$R$2843,9,0)</f>
        <v>2.0804999999999998</v>
      </c>
      <c r="M25" s="66">
        <f t="shared" si="4"/>
        <v>26</v>
      </c>
      <c r="N25" s="65">
        <f>VLOOKUP($A25,'Return Data'!$B$7:$R$2843,10,0)</f>
        <v>2.3399000000000001</v>
      </c>
      <c r="O25" s="66">
        <f t="shared" si="5"/>
        <v>26</v>
      </c>
      <c r="P25" s="65">
        <f>VLOOKUP($A25,'Return Data'!$B$7:$R$2843,11,0)</f>
        <v>2.3170000000000002</v>
      </c>
      <c r="Q25" s="66">
        <f t="shared" si="6"/>
        <v>26</v>
      </c>
      <c r="R25" s="65">
        <f>VLOOKUP($A25,'Return Data'!$B$7:$R$2843,12,0)</f>
        <v>2.7201</v>
      </c>
      <c r="S25" s="66">
        <f t="shared" si="7"/>
        <v>24</v>
      </c>
      <c r="T25" s="65">
        <f>VLOOKUP($A25,'Return Data'!$B$7:$R$2843,13,0)</f>
        <v>2.8218999999999999</v>
      </c>
      <c r="U25" s="66">
        <f t="shared" si="8"/>
        <v>26</v>
      </c>
      <c r="V25" s="65">
        <f>VLOOKUP($A25,'Return Data'!$B$7:$R$2843,17,0)</f>
        <v>4.2309000000000001</v>
      </c>
      <c r="W25" s="66">
        <f t="shared" si="9"/>
        <v>19</v>
      </c>
      <c r="X25" s="65">
        <f>VLOOKUP($A25,'Return Data'!$B$7:$R$2843,14,0)</f>
        <v>2.5499999999999998E-2</v>
      </c>
      <c r="Y25" s="66">
        <f t="shared" si="11"/>
        <v>17</v>
      </c>
      <c r="Z25" s="65">
        <f>VLOOKUP($A25,'Return Data'!$B$7:$R$2843,16,0)</f>
        <v>4.0297999999999998</v>
      </c>
      <c r="AA25" s="67">
        <f t="shared" si="10"/>
        <v>25</v>
      </c>
    </row>
    <row r="26" spans="1:27" x14ac:dyDescent="0.3">
      <c r="A26" s="63" t="s">
        <v>2030</v>
      </c>
      <c r="B26" s="64">
        <f>VLOOKUP($A26,'Return Data'!$B$7:$R$2843,3,0)</f>
        <v>44368</v>
      </c>
      <c r="C26" s="65">
        <f>VLOOKUP($A26,'Return Data'!$B$7:$R$2843,4,0)</f>
        <v>2203.0091000000002</v>
      </c>
      <c r="D26" s="65">
        <f>VLOOKUP($A26,'Return Data'!$B$7:$R$2843,5,0)</f>
        <v>2.1294</v>
      </c>
      <c r="E26" s="66">
        <f t="shared" si="0"/>
        <v>27</v>
      </c>
      <c r="F26" s="65">
        <f>VLOOKUP($A26,'Return Data'!$B$7:$R$2843,6,0)</f>
        <v>2.1294</v>
      </c>
      <c r="G26" s="66">
        <f t="shared" si="1"/>
        <v>27</v>
      </c>
      <c r="H26" s="65">
        <f>VLOOKUP($A26,'Return Data'!$B$7:$R$2843,7,0)</f>
        <v>-0.52329999999999999</v>
      </c>
      <c r="I26" s="66">
        <f t="shared" si="2"/>
        <v>27</v>
      </c>
      <c r="J26" s="65">
        <f>VLOOKUP($A26,'Return Data'!$B$7:$R$2843,8,0)</f>
        <v>1.0576000000000001</v>
      </c>
      <c r="K26" s="66">
        <f t="shared" si="3"/>
        <v>27</v>
      </c>
      <c r="L26" s="65">
        <f>VLOOKUP($A26,'Return Data'!$B$7:$R$2843,9,0)</f>
        <v>1.5707</v>
      </c>
      <c r="M26" s="66">
        <f t="shared" si="4"/>
        <v>27</v>
      </c>
      <c r="N26" s="65">
        <f>VLOOKUP($A26,'Return Data'!$B$7:$R$2843,10,0)</f>
        <v>2.0566</v>
      </c>
      <c r="O26" s="66">
        <f t="shared" si="5"/>
        <v>27</v>
      </c>
      <c r="P26" s="65">
        <f>VLOOKUP($A26,'Return Data'!$B$7:$R$2843,11,0)</f>
        <v>1.7366999999999999</v>
      </c>
      <c r="Q26" s="66">
        <f t="shared" si="6"/>
        <v>27</v>
      </c>
      <c r="R26" s="65">
        <f>VLOOKUP($A26,'Return Data'!$B$7:$R$2843,12,0)</f>
        <v>1.8503000000000001</v>
      </c>
      <c r="S26" s="66">
        <f t="shared" si="7"/>
        <v>27</v>
      </c>
      <c r="T26" s="65">
        <f>VLOOKUP($A26,'Return Data'!$B$7:$R$2843,13,0)</f>
        <v>2.0554000000000001</v>
      </c>
      <c r="U26" s="66">
        <f t="shared" si="8"/>
        <v>27</v>
      </c>
      <c r="V26" s="65">
        <f>VLOOKUP($A26,'Return Data'!$B$7:$R$2843,17,0)</f>
        <v>3.8089</v>
      </c>
      <c r="W26" s="66">
        <f t="shared" si="9"/>
        <v>21</v>
      </c>
      <c r="X26" s="65">
        <f>VLOOKUP($A26,'Return Data'!$B$7:$R$2843,14,0)</f>
        <v>4.8788999999999998</v>
      </c>
      <c r="Y26" s="66">
        <f t="shared" si="11"/>
        <v>13</v>
      </c>
      <c r="Z26" s="65">
        <f>VLOOKUP($A26,'Return Data'!$B$7:$R$2843,16,0)</f>
        <v>7.2115999999999998</v>
      </c>
      <c r="AA26" s="67">
        <f t="shared" si="10"/>
        <v>11</v>
      </c>
    </row>
    <row r="27" spans="1:27" x14ac:dyDescent="0.3">
      <c r="A27" s="63" t="s">
        <v>1540</v>
      </c>
      <c r="B27" s="64">
        <f>VLOOKUP($A27,'Return Data'!$B$7:$R$2843,3,0)</f>
        <v>44368</v>
      </c>
      <c r="C27" s="65">
        <f>VLOOKUP($A27,'Return Data'!$B$7:$R$2843,4,0)</f>
        <v>3107.5538000000001</v>
      </c>
      <c r="D27" s="65">
        <f>VLOOKUP($A27,'Return Data'!$B$7:$R$2843,5,0)</f>
        <v>5.9363999999999999</v>
      </c>
      <c r="E27" s="66">
        <f t="shared" si="0"/>
        <v>2</v>
      </c>
      <c r="F27" s="65">
        <f>VLOOKUP($A27,'Return Data'!$B$7:$R$2843,6,0)</f>
        <v>5.9363999999999999</v>
      </c>
      <c r="G27" s="66">
        <f t="shared" si="1"/>
        <v>2</v>
      </c>
      <c r="H27" s="65">
        <f>VLOOKUP($A27,'Return Data'!$B$7:$R$2843,7,0)</f>
        <v>2.7298</v>
      </c>
      <c r="I27" s="66">
        <f t="shared" si="2"/>
        <v>5</v>
      </c>
      <c r="J27" s="65">
        <f>VLOOKUP($A27,'Return Data'!$B$7:$R$2843,8,0)</f>
        <v>31.2136</v>
      </c>
      <c r="K27" s="66">
        <f t="shared" si="3"/>
        <v>1</v>
      </c>
      <c r="L27" s="65">
        <f>VLOOKUP($A27,'Return Data'!$B$7:$R$2843,9,0)</f>
        <v>16.431000000000001</v>
      </c>
      <c r="M27" s="66">
        <f t="shared" si="4"/>
        <v>2</v>
      </c>
      <c r="N27" s="65">
        <f>VLOOKUP($A27,'Return Data'!$B$7:$R$2843,10,0)</f>
        <v>9.1654</v>
      </c>
      <c r="O27" s="66">
        <f t="shared" si="5"/>
        <v>1</v>
      </c>
      <c r="P27" s="65">
        <f>VLOOKUP($A27,'Return Data'!$B$7:$R$2843,11,0)</f>
        <v>6.6768999999999998</v>
      </c>
      <c r="Q27" s="66">
        <f t="shared" si="6"/>
        <v>2</v>
      </c>
      <c r="R27" s="65">
        <f>VLOOKUP($A27,'Return Data'!$B$7:$R$2843,12,0)</f>
        <v>6.6650999999999998</v>
      </c>
      <c r="S27" s="66">
        <f t="shared" si="7"/>
        <v>2</v>
      </c>
      <c r="T27" s="65">
        <f>VLOOKUP($A27,'Return Data'!$B$7:$R$2843,13,0)</f>
        <v>5.8295000000000003</v>
      </c>
      <c r="U27" s="66">
        <f t="shared" si="8"/>
        <v>2</v>
      </c>
      <c r="V27" s="65">
        <f>VLOOKUP($A27,'Return Data'!$B$7:$R$2843,17,0)</f>
        <v>3.5817999999999999</v>
      </c>
      <c r="W27" s="66">
        <f t="shared" si="9"/>
        <v>22</v>
      </c>
      <c r="X27" s="65">
        <f>VLOOKUP($A27,'Return Data'!$B$7:$R$2843,14,0)</f>
        <v>4.3502000000000001</v>
      </c>
      <c r="Y27" s="66">
        <f t="shared" si="11"/>
        <v>15</v>
      </c>
      <c r="Z27" s="65">
        <f>VLOOKUP($A27,'Return Data'!$B$7:$R$2843,16,0)</f>
        <v>5.9701000000000004</v>
      </c>
      <c r="AA27" s="67">
        <f t="shared" si="10"/>
        <v>19</v>
      </c>
    </row>
    <row r="28" spans="1:27" x14ac:dyDescent="0.3">
      <c r="A28" s="63" t="s">
        <v>1544</v>
      </c>
      <c r="B28" s="64">
        <f>VLOOKUP($A28,'Return Data'!$B$7:$R$2843,3,0)</f>
        <v>44368</v>
      </c>
      <c r="C28" s="65">
        <f>VLOOKUP($A28,'Return Data'!$B$7:$R$2843,4,0)</f>
        <v>27.259</v>
      </c>
      <c r="D28" s="65">
        <f>VLOOKUP($A28,'Return Data'!$B$7:$R$2843,5,0)</f>
        <v>3.7504</v>
      </c>
      <c r="E28" s="66">
        <f t="shared" si="0"/>
        <v>13</v>
      </c>
      <c r="F28" s="65">
        <f>VLOOKUP($A28,'Return Data'!$B$7:$R$2843,6,0)</f>
        <v>3.7504</v>
      </c>
      <c r="G28" s="66">
        <f t="shared" si="1"/>
        <v>13</v>
      </c>
      <c r="H28" s="65">
        <f>VLOOKUP($A28,'Return Data'!$B$7:$R$2843,7,0)</f>
        <v>1.9327000000000001</v>
      </c>
      <c r="I28" s="66">
        <f t="shared" si="2"/>
        <v>14</v>
      </c>
      <c r="J28" s="65">
        <f>VLOOKUP($A28,'Return Data'!$B$7:$R$2843,8,0)</f>
        <v>2.8820000000000001</v>
      </c>
      <c r="K28" s="66">
        <f t="shared" si="3"/>
        <v>13</v>
      </c>
      <c r="L28" s="65">
        <f>VLOOKUP($A28,'Return Data'!$B$7:$R$2843,9,0)</f>
        <v>3.0964999999999998</v>
      </c>
      <c r="M28" s="66">
        <f t="shared" si="4"/>
        <v>9</v>
      </c>
      <c r="N28" s="65">
        <f>VLOOKUP($A28,'Return Data'!$B$7:$R$2843,10,0)</f>
        <v>3.5535000000000001</v>
      </c>
      <c r="O28" s="66">
        <f t="shared" si="5"/>
        <v>13</v>
      </c>
      <c r="P28" s="65">
        <f>VLOOKUP($A28,'Return Data'!$B$7:$R$2843,11,0)</f>
        <v>3.2917999999999998</v>
      </c>
      <c r="Q28" s="66">
        <f t="shared" si="6"/>
        <v>13</v>
      </c>
      <c r="R28" s="65">
        <f>VLOOKUP($A28,'Return Data'!$B$7:$R$2843,12,0)</f>
        <v>3.59</v>
      </c>
      <c r="S28" s="66">
        <f t="shared" si="7"/>
        <v>11</v>
      </c>
      <c r="T28" s="65">
        <f>VLOOKUP($A28,'Return Data'!$B$7:$R$2843,13,0)</f>
        <v>3.7410999999999999</v>
      </c>
      <c r="U28" s="66">
        <f t="shared" si="8"/>
        <v>15</v>
      </c>
      <c r="V28" s="65">
        <f>VLOOKUP($A28,'Return Data'!$B$7:$R$2843,17,0)</f>
        <v>8.0696999999999992</v>
      </c>
      <c r="W28" s="66">
        <f t="shared" si="9"/>
        <v>2</v>
      </c>
      <c r="X28" s="65">
        <f>VLOOKUP($A28,'Return Data'!$B$7:$R$2843,14,0)</f>
        <v>8.4255999999999993</v>
      </c>
      <c r="Y28" s="66">
        <f t="shared" si="11"/>
        <v>1</v>
      </c>
      <c r="Z28" s="65">
        <f>VLOOKUP($A28,'Return Data'!$B$7:$R$2843,16,0)</f>
        <v>8.0367999999999995</v>
      </c>
      <c r="AA28" s="67">
        <f t="shared" si="10"/>
        <v>2</v>
      </c>
    </row>
    <row r="29" spans="1:27" x14ac:dyDescent="0.3">
      <c r="A29" s="63" t="s">
        <v>1546</v>
      </c>
      <c r="B29" s="64">
        <f>VLOOKUP($A29,'Return Data'!$B$7:$R$2843,3,0)</f>
        <v>44368</v>
      </c>
      <c r="C29" s="65">
        <f>VLOOKUP($A29,'Return Data'!$B$7:$R$2843,4,0)</f>
        <v>2189.8197</v>
      </c>
      <c r="D29" s="65">
        <f>VLOOKUP($A29,'Return Data'!$B$7:$R$2843,5,0)</f>
        <v>2.8986999999999998</v>
      </c>
      <c r="E29" s="66">
        <f t="shared" si="0"/>
        <v>23</v>
      </c>
      <c r="F29" s="65">
        <f>VLOOKUP($A29,'Return Data'!$B$7:$R$2843,6,0)</f>
        <v>2.8986999999999998</v>
      </c>
      <c r="G29" s="66">
        <f t="shared" si="1"/>
        <v>23</v>
      </c>
      <c r="H29" s="65">
        <f>VLOOKUP($A29,'Return Data'!$B$7:$R$2843,7,0)</f>
        <v>1.9876</v>
      </c>
      <c r="I29" s="66">
        <f t="shared" si="2"/>
        <v>13</v>
      </c>
      <c r="J29" s="65">
        <f>VLOOKUP($A29,'Return Data'!$B$7:$R$2843,8,0)</f>
        <v>2.5689000000000002</v>
      </c>
      <c r="K29" s="66">
        <f t="shared" si="3"/>
        <v>19</v>
      </c>
      <c r="L29" s="65">
        <f>VLOOKUP($A29,'Return Data'!$B$7:$R$2843,9,0)</f>
        <v>2.4842</v>
      </c>
      <c r="M29" s="66">
        <f t="shared" si="4"/>
        <v>22</v>
      </c>
      <c r="N29" s="65">
        <f>VLOOKUP($A29,'Return Data'!$B$7:$R$2843,10,0)</f>
        <v>2.9542000000000002</v>
      </c>
      <c r="O29" s="66">
        <f t="shared" si="5"/>
        <v>22</v>
      </c>
      <c r="P29" s="65">
        <f>VLOOKUP($A29,'Return Data'!$B$7:$R$2843,11,0)</f>
        <v>2.6938</v>
      </c>
      <c r="Q29" s="66">
        <f t="shared" si="6"/>
        <v>23</v>
      </c>
      <c r="R29" s="65">
        <f>VLOOKUP($A29,'Return Data'!$B$7:$R$2843,12,0)</f>
        <v>2.7953000000000001</v>
      </c>
      <c r="S29" s="66">
        <f t="shared" si="7"/>
        <v>23</v>
      </c>
      <c r="T29" s="65">
        <f>VLOOKUP($A29,'Return Data'!$B$7:$R$2843,13,0)</f>
        <v>2.8557999999999999</v>
      </c>
      <c r="U29" s="66">
        <f t="shared" si="8"/>
        <v>24</v>
      </c>
      <c r="V29" s="65">
        <f>VLOOKUP($A29,'Return Data'!$B$7:$R$2843,17,0)</f>
        <v>4.1959999999999997</v>
      </c>
      <c r="W29" s="66">
        <f t="shared" si="9"/>
        <v>20</v>
      </c>
      <c r="X29" s="65">
        <f>VLOOKUP($A29,'Return Data'!$B$7:$R$2843,14,0)</f>
        <v>3.2235999999999998</v>
      </c>
      <c r="Y29" s="66">
        <f t="shared" si="11"/>
        <v>16</v>
      </c>
      <c r="Z29" s="65">
        <f>VLOOKUP($A29,'Return Data'!$B$7:$R$2843,16,0)</f>
        <v>5.9823000000000004</v>
      </c>
      <c r="AA29" s="67">
        <f t="shared" si="10"/>
        <v>18</v>
      </c>
    </row>
    <row r="30" spans="1:27" x14ac:dyDescent="0.3">
      <c r="A30" s="63" t="s">
        <v>1549</v>
      </c>
      <c r="B30" s="64">
        <f>VLOOKUP($A30,'Return Data'!$B$7:$R$2843,3,0)</f>
        <v>44368</v>
      </c>
      <c r="C30" s="65">
        <f>VLOOKUP($A30,'Return Data'!$B$7:$R$2843,4,0)</f>
        <v>4712.1323000000002</v>
      </c>
      <c r="D30" s="65">
        <f>VLOOKUP($A30,'Return Data'!$B$7:$R$2843,5,0)</f>
        <v>3.9373</v>
      </c>
      <c r="E30" s="66">
        <f t="shared" si="0"/>
        <v>11</v>
      </c>
      <c r="F30" s="65">
        <f>VLOOKUP($A30,'Return Data'!$B$7:$R$2843,6,0)</f>
        <v>3.9373</v>
      </c>
      <c r="G30" s="66">
        <f t="shared" si="1"/>
        <v>11</v>
      </c>
      <c r="H30" s="65">
        <f>VLOOKUP($A30,'Return Data'!$B$7:$R$2843,7,0)</f>
        <v>2.4698000000000002</v>
      </c>
      <c r="I30" s="66">
        <f t="shared" si="2"/>
        <v>7</v>
      </c>
      <c r="J30" s="65">
        <f>VLOOKUP($A30,'Return Data'!$B$7:$R$2843,8,0)</f>
        <v>3.2170000000000001</v>
      </c>
      <c r="K30" s="66">
        <f t="shared" si="3"/>
        <v>5</v>
      </c>
      <c r="L30" s="65">
        <f>VLOOKUP($A30,'Return Data'!$B$7:$R$2843,9,0)</f>
        <v>3.0394000000000001</v>
      </c>
      <c r="M30" s="66">
        <f t="shared" si="4"/>
        <v>13</v>
      </c>
      <c r="N30" s="65">
        <f>VLOOKUP($A30,'Return Data'!$B$7:$R$2843,10,0)</f>
        <v>3.5948000000000002</v>
      </c>
      <c r="O30" s="66">
        <f t="shared" si="5"/>
        <v>10</v>
      </c>
      <c r="P30" s="65">
        <f>VLOOKUP($A30,'Return Data'!$B$7:$R$2843,11,0)</f>
        <v>3.3151000000000002</v>
      </c>
      <c r="Q30" s="66">
        <f t="shared" si="6"/>
        <v>12</v>
      </c>
      <c r="R30" s="65">
        <f>VLOOKUP($A30,'Return Data'!$B$7:$R$2843,12,0)</f>
        <v>3.6103999999999998</v>
      </c>
      <c r="S30" s="66">
        <f t="shared" si="7"/>
        <v>10</v>
      </c>
      <c r="T30" s="65">
        <f>VLOOKUP($A30,'Return Data'!$B$7:$R$2843,13,0)</f>
        <v>3.8969</v>
      </c>
      <c r="U30" s="66">
        <f t="shared" si="8"/>
        <v>9</v>
      </c>
      <c r="V30" s="65">
        <f>VLOOKUP($A30,'Return Data'!$B$7:$R$2843,17,0)</f>
        <v>5.7217000000000002</v>
      </c>
      <c r="W30" s="66">
        <f t="shared" si="9"/>
        <v>7</v>
      </c>
      <c r="X30" s="65">
        <f>VLOOKUP($A30,'Return Data'!$B$7:$R$2843,14,0)</f>
        <v>6.5789</v>
      </c>
      <c r="Y30" s="66">
        <f t="shared" si="11"/>
        <v>5</v>
      </c>
      <c r="Z30" s="65">
        <f>VLOOKUP($A30,'Return Data'!$B$7:$R$2843,16,0)</f>
        <v>7.2637</v>
      </c>
      <c r="AA30" s="67">
        <f t="shared" si="10"/>
        <v>9</v>
      </c>
    </row>
    <row r="31" spans="1:27" x14ac:dyDescent="0.3">
      <c r="A31" s="63" t="s">
        <v>1551</v>
      </c>
      <c r="B31" s="64">
        <f>VLOOKUP($A31,'Return Data'!$B$7:$R$2843,3,0)</f>
        <v>44368</v>
      </c>
      <c r="C31" s="65">
        <f>VLOOKUP($A31,'Return Data'!$B$7:$R$2843,4,0)</f>
        <v>10.905900000000001</v>
      </c>
      <c r="D31" s="65">
        <f>VLOOKUP($A31,'Return Data'!$B$7:$R$2843,5,0)</f>
        <v>2.5663999999999998</v>
      </c>
      <c r="E31" s="66">
        <f t="shared" si="0"/>
        <v>24</v>
      </c>
      <c r="F31" s="65">
        <f>VLOOKUP($A31,'Return Data'!$B$7:$R$2843,6,0)</f>
        <v>2.5663999999999998</v>
      </c>
      <c r="G31" s="66">
        <f t="shared" si="1"/>
        <v>24</v>
      </c>
      <c r="H31" s="65">
        <f>VLOOKUP($A31,'Return Data'!$B$7:$R$2843,7,0)</f>
        <v>1.0521</v>
      </c>
      <c r="I31" s="66">
        <f t="shared" si="2"/>
        <v>25</v>
      </c>
      <c r="J31" s="65">
        <f>VLOOKUP($A31,'Return Data'!$B$7:$R$2843,8,0)</f>
        <v>2.0575000000000001</v>
      </c>
      <c r="K31" s="66">
        <f t="shared" si="3"/>
        <v>25</v>
      </c>
      <c r="L31" s="65">
        <f>VLOOKUP($A31,'Return Data'!$B$7:$R$2843,9,0)</f>
        <v>2.109</v>
      </c>
      <c r="M31" s="66">
        <f t="shared" si="4"/>
        <v>25</v>
      </c>
      <c r="N31" s="65">
        <f>VLOOKUP($A31,'Return Data'!$B$7:$R$2843,10,0)</f>
        <v>2.7248999999999999</v>
      </c>
      <c r="O31" s="66">
        <f t="shared" si="5"/>
        <v>24</v>
      </c>
      <c r="P31" s="65">
        <f>VLOOKUP($A31,'Return Data'!$B$7:$R$2843,11,0)</f>
        <v>2.3252999999999999</v>
      </c>
      <c r="Q31" s="66">
        <f t="shared" si="6"/>
        <v>25</v>
      </c>
      <c r="R31" s="65">
        <f>VLOOKUP($A31,'Return Data'!$B$7:$R$2843,12,0)</f>
        <v>2.5486</v>
      </c>
      <c r="S31" s="66">
        <f t="shared" si="7"/>
        <v>26</v>
      </c>
      <c r="T31" s="65">
        <f>VLOOKUP($A31,'Return Data'!$B$7:$R$2843,13,0)</f>
        <v>2.8325</v>
      </c>
      <c r="U31" s="66">
        <f t="shared" si="8"/>
        <v>25</v>
      </c>
      <c r="V31" s="65"/>
      <c r="W31" s="66"/>
      <c r="X31" s="65"/>
      <c r="Y31" s="66"/>
      <c r="Z31" s="65">
        <f>VLOOKUP($A31,'Return Data'!$B$7:$R$2843,16,0)</f>
        <v>4.4438000000000004</v>
      </c>
      <c r="AA31" s="67">
        <f t="shared" si="10"/>
        <v>23</v>
      </c>
    </row>
    <row r="32" spans="1:27" x14ac:dyDescent="0.3">
      <c r="A32" s="63" t="s">
        <v>1553</v>
      </c>
      <c r="B32" s="64">
        <f>VLOOKUP($A32,'Return Data'!$B$7:$R$2843,3,0)</f>
        <v>44368</v>
      </c>
      <c r="C32" s="65">
        <f>VLOOKUP($A32,'Return Data'!$B$7:$R$2843,4,0)</f>
        <v>11.345700000000001</v>
      </c>
      <c r="D32" s="65">
        <f>VLOOKUP($A32,'Return Data'!$B$7:$R$2843,5,0)</f>
        <v>3.5398000000000001</v>
      </c>
      <c r="E32" s="66">
        <f t="shared" si="0"/>
        <v>18</v>
      </c>
      <c r="F32" s="65">
        <f>VLOOKUP($A32,'Return Data'!$B$7:$R$2843,6,0)</f>
        <v>3.5398000000000001</v>
      </c>
      <c r="G32" s="66">
        <f t="shared" si="1"/>
        <v>18</v>
      </c>
      <c r="H32" s="65">
        <f>VLOOKUP($A32,'Return Data'!$B$7:$R$2843,7,0)</f>
        <v>1.4251</v>
      </c>
      <c r="I32" s="66">
        <f t="shared" si="2"/>
        <v>22</v>
      </c>
      <c r="J32" s="65">
        <f>VLOOKUP($A32,'Return Data'!$B$7:$R$2843,8,0)</f>
        <v>2.5531999999999999</v>
      </c>
      <c r="K32" s="66">
        <f t="shared" si="3"/>
        <v>20</v>
      </c>
      <c r="L32" s="65">
        <f>VLOOKUP($A32,'Return Data'!$B$7:$R$2843,9,0)</f>
        <v>2.621</v>
      </c>
      <c r="M32" s="66">
        <f t="shared" si="4"/>
        <v>19</v>
      </c>
      <c r="N32" s="65">
        <f>VLOOKUP($A32,'Return Data'!$B$7:$R$2843,10,0)</f>
        <v>3.4144999999999999</v>
      </c>
      <c r="O32" s="66">
        <f t="shared" si="5"/>
        <v>16</v>
      </c>
      <c r="P32" s="65">
        <f>VLOOKUP($A32,'Return Data'!$B$7:$R$2843,11,0)</f>
        <v>2.9942000000000002</v>
      </c>
      <c r="Q32" s="66">
        <f t="shared" si="6"/>
        <v>21</v>
      </c>
      <c r="R32" s="65">
        <f>VLOOKUP($A32,'Return Data'!$B$7:$R$2843,12,0)</f>
        <v>3.2568000000000001</v>
      </c>
      <c r="S32" s="66">
        <f t="shared" si="7"/>
        <v>20</v>
      </c>
      <c r="T32" s="65">
        <f>VLOOKUP($A32,'Return Data'!$B$7:$R$2843,13,0)</f>
        <v>3.3752</v>
      </c>
      <c r="U32" s="66">
        <f t="shared" si="8"/>
        <v>20</v>
      </c>
      <c r="V32" s="65">
        <f>VLOOKUP($A32,'Return Data'!$B$7:$R$2843,17,0)</f>
        <v>4.9363999999999999</v>
      </c>
      <c r="W32" s="66">
        <f t="shared" si="9"/>
        <v>16</v>
      </c>
      <c r="X32" s="65"/>
      <c r="Y32" s="66"/>
      <c r="Z32" s="65">
        <f>VLOOKUP($A32,'Return Data'!$B$7:$R$2843,16,0)</f>
        <v>5.3699000000000003</v>
      </c>
      <c r="AA32" s="67">
        <f t="shared" si="10"/>
        <v>20</v>
      </c>
    </row>
    <row r="33" spans="1:27" x14ac:dyDescent="0.3">
      <c r="A33" s="63" t="s">
        <v>1555</v>
      </c>
      <c r="B33" s="64">
        <f>VLOOKUP($A33,'Return Data'!$B$7:$R$2843,3,0)</f>
        <v>44368</v>
      </c>
      <c r="C33" s="65">
        <f>VLOOKUP($A33,'Return Data'!$B$7:$R$2843,4,0)</f>
        <v>3283.1379000000002</v>
      </c>
      <c r="D33" s="65">
        <f>VLOOKUP($A33,'Return Data'!$B$7:$R$2843,5,0)</f>
        <v>3.9676</v>
      </c>
      <c r="E33" s="66">
        <f t="shared" si="0"/>
        <v>10</v>
      </c>
      <c r="F33" s="65">
        <f>VLOOKUP($A33,'Return Data'!$B$7:$R$2843,6,0)</f>
        <v>3.9676</v>
      </c>
      <c r="G33" s="66">
        <f t="shared" si="1"/>
        <v>10</v>
      </c>
      <c r="H33" s="65">
        <f>VLOOKUP($A33,'Return Data'!$B$7:$R$2843,7,0)</f>
        <v>2.2389000000000001</v>
      </c>
      <c r="I33" s="66">
        <f t="shared" si="2"/>
        <v>9</v>
      </c>
      <c r="J33" s="65">
        <f>VLOOKUP($A33,'Return Data'!$B$7:$R$2843,8,0)</f>
        <v>3.0556999999999999</v>
      </c>
      <c r="K33" s="66">
        <f t="shared" si="3"/>
        <v>7</v>
      </c>
      <c r="L33" s="65">
        <f>VLOOKUP($A33,'Return Data'!$B$7:$R$2843,9,0)</f>
        <v>3.2263999999999999</v>
      </c>
      <c r="M33" s="66">
        <f t="shared" si="4"/>
        <v>6</v>
      </c>
      <c r="N33" s="65">
        <f>VLOOKUP($A33,'Return Data'!$B$7:$R$2843,10,0)</f>
        <v>3.5478999999999998</v>
      </c>
      <c r="O33" s="66">
        <f t="shared" si="5"/>
        <v>14</v>
      </c>
      <c r="P33" s="65">
        <f>VLOOKUP($A33,'Return Data'!$B$7:$R$2843,11,0)</f>
        <v>3.3734000000000002</v>
      </c>
      <c r="Q33" s="66">
        <f t="shared" si="6"/>
        <v>9</v>
      </c>
      <c r="R33" s="65">
        <f>VLOOKUP($A33,'Return Data'!$B$7:$R$2843,12,0)</f>
        <v>3.8424999999999998</v>
      </c>
      <c r="S33" s="66">
        <f t="shared" si="7"/>
        <v>7</v>
      </c>
      <c r="T33" s="65">
        <f>VLOOKUP($A33,'Return Data'!$B$7:$R$2843,13,0)</f>
        <v>4.0476999999999999</v>
      </c>
      <c r="U33" s="66">
        <f t="shared" si="8"/>
        <v>7</v>
      </c>
      <c r="V33" s="65">
        <f>VLOOKUP($A33,'Return Data'!$B$7:$R$2843,17,0)</f>
        <v>5.2092000000000001</v>
      </c>
      <c r="W33" s="66">
        <f t="shared" si="9"/>
        <v>13</v>
      </c>
      <c r="X33" s="65">
        <f>VLOOKUP($A33,'Return Data'!$B$7:$R$2843,14,0)</f>
        <v>4.6635999999999997</v>
      </c>
      <c r="Y33" s="66">
        <f t="shared" si="11"/>
        <v>14</v>
      </c>
      <c r="Z33" s="65">
        <f>VLOOKUP($A33,'Return Data'!$B$7:$R$2843,16,0)</f>
        <v>6.8967999999999998</v>
      </c>
      <c r="AA33" s="67">
        <f t="shared" si="10"/>
        <v>13</v>
      </c>
    </row>
    <row r="34" spans="1:27" x14ac:dyDescent="0.3">
      <c r="A34" s="63" t="s">
        <v>1557</v>
      </c>
      <c r="B34" s="64">
        <f>VLOOKUP($A34,'Return Data'!$B$7:$R$2843,3,0)</f>
        <v>44368</v>
      </c>
      <c r="C34" s="65">
        <f>VLOOKUP($A34,'Return Data'!$B$7:$R$2843,4,0)</f>
        <v>1091.3486</v>
      </c>
      <c r="D34" s="65">
        <f>VLOOKUP($A34,'Return Data'!$B$7:$R$2843,5,0)</f>
        <v>2.4283000000000001</v>
      </c>
      <c r="E34" s="66">
        <f t="shared" si="0"/>
        <v>26</v>
      </c>
      <c r="F34" s="65">
        <f>VLOOKUP($A34,'Return Data'!$B$7:$R$2843,6,0)</f>
        <v>2.4531000000000001</v>
      </c>
      <c r="G34" s="66">
        <f t="shared" si="1"/>
        <v>26</v>
      </c>
      <c r="H34" s="65">
        <f>VLOOKUP($A34,'Return Data'!$B$7:$R$2843,7,0)</f>
        <v>2.4344999999999999</v>
      </c>
      <c r="I34" s="66">
        <f t="shared" si="2"/>
        <v>8</v>
      </c>
      <c r="J34" s="65">
        <f>VLOOKUP($A34,'Return Data'!$B$7:$R$2843,8,0)</f>
        <v>2.41</v>
      </c>
      <c r="K34" s="66">
        <f t="shared" si="3"/>
        <v>23</v>
      </c>
      <c r="L34" s="65">
        <f>VLOOKUP($A34,'Return Data'!$B$7:$R$2843,9,0)</f>
        <v>2.4340000000000002</v>
      </c>
      <c r="M34" s="66">
        <f t="shared" si="4"/>
        <v>24</v>
      </c>
      <c r="N34" s="65">
        <f>VLOOKUP($A34,'Return Data'!$B$7:$R$2843,10,0)</f>
        <v>2.5939999999999999</v>
      </c>
      <c r="O34" s="66">
        <f t="shared" si="5"/>
        <v>25</v>
      </c>
      <c r="P34" s="65">
        <f>VLOOKUP($A34,'Return Data'!$B$7:$R$2843,11,0)</f>
        <v>3.9819</v>
      </c>
      <c r="Q34" s="66">
        <f t="shared" si="6"/>
        <v>4</v>
      </c>
      <c r="R34" s="65">
        <f>VLOOKUP($A34,'Return Data'!$B$7:$R$2843,12,0)</f>
        <v>3.552</v>
      </c>
      <c r="S34" s="66">
        <f t="shared" si="7"/>
        <v>13</v>
      </c>
      <c r="T34" s="65">
        <f>VLOOKUP($A34,'Return Data'!$B$7:$R$2843,13,0)</f>
        <v>3.7732000000000001</v>
      </c>
      <c r="U34" s="66">
        <f t="shared" si="8"/>
        <v>12</v>
      </c>
      <c r="V34" s="65"/>
      <c r="W34" s="66"/>
      <c r="X34" s="65"/>
      <c r="Y34" s="66"/>
      <c r="Z34" s="65">
        <f>VLOOKUP($A34,'Return Data'!$B$7:$R$2843,16,0)</f>
        <v>4.3696999999999999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6.6382407407407404</v>
      </c>
      <c r="E36" s="74"/>
      <c r="F36" s="75">
        <f>AVERAGE(F8:F34)</f>
        <v>6.6391592592592588</v>
      </c>
      <c r="G36" s="74"/>
      <c r="H36" s="75">
        <f>AVERAGE(H8:H34)</f>
        <v>3.1867148148148146</v>
      </c>
      <c r="I36" s="74"/>
      <c r="J36" s="75">
        <f>AVERAGE(J8:J34)</f>
        <v>4.5412629629629624</v>
      </c>
      <c r="K36" s="74"/>
      <c r="L36" s="75">
        <f>AVERAGE(L8:L34)</f>
        <v>3.9438074074074074</v>
      </c>
      <c r="M36" s="74"/>
      <c r="N36" s="75">
        <f>AVERAGE(N8:N34)</f>
        <v>3.8212740740740743</v>
      </c>
      <c r="O36" s="74"/>
      <c r="P36" s="75">
        <f>AVERAGE(P8:P34)</f>
        <v>3.4682407407407405</v>
      </c>
      <c r="Q36" s="74"/>
      <c r="R36" s="75">
        <f>AVERAGE(R8:R34)</f>
        <v>3.6874185185185184</v>
      </c>
      <c r="S36" s="74"/>
      <c r="T36" s="75">
        <f>AVERAGE(T8:T34)</f>
        <v>3.8805185185185196</v>
      </c>
      <c r="U36" s="74"/>
      <c r="V36" s="75">
        <f>AVERAGE(V8:V34)</f>
        <v>5.5300363636363636</v>
      </c>
      <c r="W36" s="74"/>
      <c r="X36" s="75">
        <f>AVERAGE(X8:X34)</f>
        <v>5.5661941176470604</v>
      </c>
      <c r="Y36" s="74"/>
      <c r="Z36" s="75">
        <f>AVERAGE(Z8:Z34)</f>
        <v>6.3413740740740749</v>
      </c>
      <c r="AA36" s="76"/>
    </row>
    <row r="37" spans="1:27" x14ac:dyDescent="0.3">
      <c r="A37" s="73" t="s">
        <v>28</v>
      </c>
      <c r="B37" s="74"/>
      <c r="C37" s="74"/>
      <c r="D37" s="75">
        <f>MIN(D8:D34)</f>
        <v>2.1294</v>
      </c>
      <c r="E37" s="74"/>
      <c r="F37" s="75">
        <f>MIN(F8:F34)</f>
        <v>2.1294</v>
      </c>
      <c r="G37" s="74"/>
      <c r="H37" s="75">
        <f>MIN(H8:H34)</f>
        <v>-0.52329999999999999</v>
      </c>
      <c r="I37" s="74"/>
      <c r="J37" s="75">
        <f>MIN(J8:J34)</f>
        <v>1.0576000000000001</v>
      </c>
      <c r="K37" s="74"/>
      <c r="L37" s="75">
        <f>MIN(L8:L34)</f>
        <v>1.5707</v>
      </c>
      <c r="M37" s="74"/>
      <c r="N37" s="75">
        <f>MIN(N8:N34)</f>
        <v>2.0566</v>
      </c>
      <c r="O37" s="74"/>
      <c r="P37" s="75">
        <f>MIN(P8:P34)</f>
        <v>1.7366999999999999</v>
      </c>
      <c r="Q37" s="74"/>
      <c r="R37" s="75">
        <f>MIN(R8:R34)</f>
        <v>1.8503000000000001</v>
      </c>
      <c r="S37" s="74"/>
      <c r="T37" s="75">
        <f>MIN(T8:T34)</f>
        <v>2.0554000000000001</v>
      </c>
      <c r="U37" s="74"/>
      <c r="V37" s="75">
        <f>MIN(V8:V34)</f>
        <v>3.5817999999999999</v>
      </c>
      <c r="W37" s="74"/>
      <c r="X37" s="75">
        <f>MIN(X8:X34)</f>
        <v>2.5499999999999998E-2</v>
      </c>
      <c r="Y37" s="74"/>
      <c r="Z37" s="75">
        <f>MIN(Z8:Z34)</f>
        <v>3.8389000000000002</v>
      </c>
      <c r="AA37" s="76"/>
    </row>
    <row r="38" spans="1:27" ht="15" thickBot="1" x14ac:dyDescent="0.35">
      <c r="A38" s="77" t="s">
        <v>29</v>
      </c>
      <c r="B38" s="78"/>
      <c r="C38" s="78"/>
      <c r="D38" s="79">
        <f>MAX(D8:D34)</f>
        <v>81.908500000000004</v>
      </c>
      <c r="E38" s="78"/>
      <c r="F38" s="79">
        <f>MAX(F8:F34)</f>
        <v>81.908500000000004</v>
      </c>
      <c r="G38" s="78"/>
      <c r="H38" s="79">
        <f>MAX(H8:H34)</f>
        <v>38.296100000000003</v>
      </c>
      <c r="I38" s="78"/>
      <c r="J38" s="79">
        <f>MAX(J8:J34)</f>
        <v>31.2136</v>
      </c>
      <c r="K38" s="78"/>
      <c r="L38" s="79">
        <f>MAX(L8:L34)</f>
        <v>17.967300000000002</v>
      </c>
      <c r="M38" s="78"/>
      <c r="N38" s="79">
        <f>MAX(N8:N34)</f>
        <v>9.1654</v>
      </c>
      <c r="O38" s="78"/>
      <c r="P38" s="79">
        <f>MAX(P8:P34)</f>
        <v>7.9581</v>
      </c>
      <c r="Q38" s="78"/>
      <c r="R38" s="79">
        <f>MAX(R8:R34)</f>
        <v>7.8587999999999996</v>
      </c>
      <c r="S38" s="78"/>
      <c r="T38" s="79">
        <f>MAX(T8:T34)</f>
        <v>8.3353999999999999</v>
      </c>
      <c r="U38" s="78"/>
      <c r="V38" s="79">
        <f>MAX(V8:V34)</f>
        <v>9.8987999999999996</v>
      </c>
      <c r="W38" s="78"/>
      <c r="X38" s="79">
        <f>MAX(X8:X34)</f>
        <v>8.4255999999999993</v>
      </c>
      <c r="Y38" s="78"/>
      <c r="Z38" s="79">
        <f>MAX(Z8:Z34)</f>
        <v>8.5495000000000001</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44368</v>
      </c>
      <c r="C8" s="65">
        <f>VLOOKUP($A8,'Return Data'!$B$7:$R$2843,4,0)</f>
        <v>289.7285</v>
      </c>
      <c r="D8" s="65">
        <f>VLOOKUP($A8,'Return Data'!$B$7:$R$2843,5,0)</f>
        <v>4.2218</v>
      </c>
      <c r="E8" s="66">
        <f t="shared" ref="E8:E24" si="0">RANK(D8,D$8:D$24,0)</f>
        <v>11</v>
      </c>
      <c r="F8" s="65">
        <f>VLOOKUP($A8,'Return Data'!$B$7:$R$2843,6,0)</f>
        <v>4.2218</v>
      </c>
      <c r="G8" s="66">
        <f t="shared" ref="G8:G24" si="1">RANK(F8,F$8:F$24,0)</f>
        <v>11</v>
      </c>
      <c r="H8" s="65">
        <f>VLOOKUP($A8,'Return Data'!$B$7:$R$2843,7,0)</f>
        <v>2.9045999999999998</v>
      </c>
      <c r="I8" s="66">
        <f t="shared" ref="I8:I24" si="2">RANK(H8,H$8:H$24,0)</f>
        <v>5</v>
      </c>
      <c r="J8" s="65">
        <f>VLOOKUP($A8,'Return Data'!$B$7:$R$2843,8,0)</f>
        <v>3.5249999999999999</v>
      </c>
      <c r="K8" s="66">
        <f t="shared" ref="K8:K24" si="3">RANK(J8,J$8:J$24,0)</f>
        <v>5</v>
      </c>
      <c r="L8" s="65">
        <f>VLOOKUP($A8,'Return Data'!$B$7:$R$2843,9,0)</f>
        <v>3.6810999999999998</v>
      </c>
      <c r="M8" s="66">
        <f t="shared" ref="M8:M24" si="4">RANK(L8,L$8:L$24,0)</f>
        <v>2</v>
      </c>
      <c r="N8" s="65">
        <f>VLOOKUP($A8,'Return Data'!$B$7:$R$2843,10,0)</f>
        <v>4.2691999999999997</v>
      </c>
      <c r="O8" s="66">
        <f t="shared" ref="O8:O24" si="5">RANK(N8,N$8:N$24,0)</f>
        <v>5</v>
      </c>
      <c r="P8" s="65">
        <f>VLOOKUP($A8,'Return Data'!$B$7:$R$2843,11,0)</f>
        <v>3.9603000000000002</v>
      </c>
      <c r="Q8" s="66">
        <f t="shared" ref="Q8:Q24" si="6">RANK(P8,P$8:P$24,0)</f>
        <v>3</v>
      </c>
      <c r="R8" s="65">
        <f>VLOOKUP($A8,'Return Data'!$B$7:$R$2843,12,0)</f>
        <v>4.1441999999999997</v>
      </c>
      <c r="S8" s="66">
        <f t="shared" ref="S8:S24" si="7">RANK(R8,R$8:R$24,0)</f>
        <v>2</v>
      </c>
      <c r="T8" s="65">
        <f>VLOOKUP($A8,'Return Data'!$B$7:$R$2843,13,0)</f>
        <v>4.4482999999999997</v>
      </c>
      <c r="U8" s="66">
        <f t="shared" ref="U8:U19" si="8">RANK(T8,T$8:T$24,0)</f>
        <v>2</v>
      </c>
      <c r="V8" s="65">
        <f>VLOOKUP($A8,'Return Data'!$B$7:$R$2843,17,0)</f>
        <v>6.3361999999999998</v>
      </c>
      <c r="W8" s="66">
        <f>RANK(V8,V$8:V$24,0)</f>
        <v>3</v>
      </c>
      <c r="X8" s="65">
        <f>VLOOKUP($A8,'Return Data'!$B$7:$R$2843,14,0)</f>
        <v>7.0879000000000003</v>
      </c>
      <c r="Y8" s="66">
        <f>RANK(X8,X$8:X$24,0)</f>
        <v>1</v>
      </c>
      <c r="Z8" s="65">
        <f>VLOOKUP($A8,'Return Data'!$B$7:$R$2843,16,0)</f>
        <v>7.8582999999999998</v>
      </c>
      <c r="AA8" s="67">
        <f t="shared" ref="AA8:AA24" si="9">RANK(Z8,Z$8:Z$24,0)</f>
        <v>5</v>
      </c>
    </row>
    <row r="9" spans="1:27" x14ac:dyDescent="0.3">
      <c r="A9" s="63" t="s">
        <v>1204</v>
      </c>
      <c r="B9" s="64">
        <f>VLOOKUP($A9,'Return Data'!$B$7:$R$2843,3,0)</f>
        <v>44368</v>
      </c>
      <c r="C9" s="65">
        <f>VLOOKUP($A9,'Return Data'!$B$7:$R$2843,4,0)</f>
        <v>1116.5422000000001</v>
      </c>
      <c r="D9" s="65">
        <f>VLOOKUP($A9,'Return Data'!$B$7:$R$2843,5,0)</f>
        <v>4.3712</v>
      </c>
      <c r="E9" s="66">
        <f t="shared" si="0"/>
        <v>9</v>
      </c>
      <c r="F9" s="65">
        <f>VLOOKUP($A9,'Return Data'!$B$7:$R$2843,6,0)</f>
        <v>4.3712</v>
      </c>
      <c r="G9" s="66">
        <f t="shared" si="1"/>
        <v>9</v>
      </c>
      <c r="H9" s="65">
        <f>VLOOKUP($A9,'Return Data'!$B$7:$R$2843,7,0)</f>
        <v>2.8984000000000001</v>
      </c>
      <c r="I9" s="66">
        <f t="shared" si="2"/>
        <v>6</v>
      </c>
      <c r="J9" s="65">
        <f>VLOOKUP($A9,'Return Data'!$B$7:$R$2843,8,0)</f>
        <v>3.5388000000000002</v>
      </c>
      <c r="K9" s="66">
        <f t="shared" si="3"/>
        <v>4</v>
      </c>
      <c r="L9" s="65">
        <f>VLOOKUP($A9,'Return Data'!$B$7:$R$2843,9,0)</f>
        <v>3.5895000000000001</v>
      </c>
      <c r="M9" s="66">
        <f t="shared" si="4"/>
        <v>5</v>
      </c>
      <c r="N9" s="65">
        <f>VLOOKUP($A9,'Return Data'!$B$7:$R$2843,10,0)</f>
        <v>4.1417999999999999</v>
      </c>
      <c r="O9" s="66">
        <f t="shared" si="5"/>
        <v>6</v>
      </c>
      <c r="P9" s="65">
        <f>VLOOKUP($A9,'Return Data'!$B$7:$R$2843,11,0)</f>
        <v>3.9077000000000002</v>
      </c>
      <c r="Q9" s="66">
        <f t="shared" si="6"/>
        <v>6</v>
      </c>
      <c r="R9" s="65">
        <f>VLOOKUP($A9,'Return Data'!$B$7:$R$2843,12,0)</f>
        <v>4.0685000000000002</v>
      </c>
      <c r="S9" s="66">
        <f t="shared" si="7"/>
        <v>3</v>
      </c>
      <c r="T9" s="65">
        <f>VLOOKUP($A9,'Return Data'!$B$7:$R$2843,13,0)</f>
        <v>4.2584</v>
      </c>
      <c r="U9" s="66">
        <f t="shared" si="8"/>
        <v>6</v>
      </c>
      <c r="V9" s="65"/>
      <c r="W9" s="66"/>
      <c r="X9" s="65"/>
      <c r="Y9" s="66"/>
      <c r="Z9" s="65">
        <f>VLOOKUP($A9,'Return Data'!$B$7:$R$2843,16,0)</f>
        <v>6.0499000000000001</v>
      </c>
      <c r="AA9" s="67">
        <f t="shared" si="9"/>
        <v>15</v>
      </c>
    </row>
    <row r="10" spans="1:27" x14ac:dyDescent="0.3">
      <c r="A10" s="63" t="s">
        <v>1206</v>
      </c>
      <c r="B10" s="64">
        <f>VLOOKUP($A10,'Return Data'!$B$7:$R$2843,3,0)</f>
        <v>44368</v>
      </c>
      <c r="C10" s="65">
        <f>VLOOKUP($A10,'Return Data'!$B$7:$R$2843,4,0)</f>
        <v>1097.9957999999999</v>
      </c>
      <c r="D10" s="65">
        <f>VLOOKUP($A10,'Return Data'!$B$7:$R$2843,5,0)</f>
        <v>2.9847999999999999</v>
      </c>
      <c r="E10" s="66">
        <f t="shared" si="0"/>
        <v>17</v>
      </c>
      <c r="F10" s="65">
        <f>VLOOKUP($A10,'Return Data'!$B$7:$R$2843,6,0)</f>
        <v>2.9847999999999999</v>
      </c>
      <c r="G10" s="66">
        <f t="shared" si="1"/>
        <v>17</v>
      </c>
      <c r="H10" s="65">
        <f>VLOOKUP($A10,'Return Data'!$B$7:$R$2843,7,0)</f>
        <v>2.9094000000000002</v>
      </c>
      <c r="I10" s="66">
        <f t="shared" si="2"/>
        <v>4</v>
      </c>
      <c r="J10" s="65">
        <f>VLOOKUP($A10,'Return Data'!$B$7:$R$2843,8,0)</f>
        <v>2.8738999999999999</v>
      </c>
      <c r="K10" s="66">
        <f t="shared" si="3"/>
        <v>16</v>
      </c>
      <c r="L10" s="65">
        <f>VLOOKUP($A10,'Return Data'!$B$7:$R$2843,9,0)</f>
        <v>2.8479999999999999</v>
      </c>
      <c r="M10" s="66">
        <f t="shared" si="4"/>
        <v>17</v>
      </c>
      <c r="N10" s="65">
        <f>VLOOKUP($A10,'Return Data'!$B$7:$R$2843,10,0)</f>
        <v>2.9279999999999999</v>
      </c>
      <c r="O10" s="66">
        <f t="shared" si="5"/>
        <v>17</v>
      </c>
      <c r="P10" s="65">
        <f>VLOOKUP($A10,'Return Data'!$B$7:$R$2843,11,0)</f>
        <v>2.9068000000000001</v>
      </c>
      <c r="Q10" s="66">
        <f t="shared" si="6"/>
        <v>17</v>
      </c>
      <c r="R10" s="65">
        <f>VLOOKUP($A10,'Return Data'!$B$7:$R$2843,12,0)</f>
        <v>3.1070000000000002</v>
      </c>
      <c r="S10" s="66">
        <f t="shared" si="7"/>
        <v>17</v>
      </c>
      <c r="T10" s="65">
        <f>VLOOKUP($A10,'Return Data'!$B$7:$R$2843,13,0)</f>
        <v>3.109</v>
      </c>
      <c r="U10" s="66">
        <f t="shared" si="8"/>
        <v>16</v>
      </c>
      <c r="V10" s="65"/>
      <c r="W10" s="66"/>
      <c r="X10" s="65"/>
      <c r="Y10" s="66"/>
      <c r="Z10" s="65">
        <f>VLOOKUP($A10,'Return Data'!$B$7:$R$2843,16,0)</f>
        <v>4.7652999999999999</v>
      </c>
      <c r="AA10" s="67">
        <f t="shared" si="9"/>
        <v>16</v>
      </c>
    </row>
    <row r="11" spans="1:27" x14ac:dyDescent="0.3">
      <c r="A11" s="63" t="s">
        <v>1208</v>
      </c>
      <c r="B11" s="64">
        <f>VLOOKUP($A11,'Return Data'!$B$7:$R$2843,3,0)</f>
        <v>44368</v>
      </c>
      <c r="C11" s="65">
        <f>VLOOKUP($A11,'Return Data'!$B$7:$R$2843,4,0)</f>
        <v>42.486199999999997</v>
      </c>
      <c r="D11" s="65">
        <f>VLOOKUP($A11,'Return Data'!$B$7:$R$2843,5,0)</f>
        <v>5.0994999999999999</v>
      </c>
      <c r="E11" s="66">
        <f t="shared" si="0"/>
        <v>1</v>
      </c>
      <c r="F11" s="65">
        <f>VLOOKUP($A11,'Return Data'!$B$7:$R$2843,6,0)</f>
        <v>5.0994999999999999</v>
      </c>
      <c r="G11" s="66">
        <f t="shared" si="1"/>
        <v>1</v>
      </c>
      <c r="H11" s="65">
        <f>VLOOKUP($A11,'Return Data'!$B$7:$R$2843,7,0)</f>
        <v>1.6696</v>
      </c>
      <c r="I11" s="66">
        <f t="shared" si="2"/>
        <v>17</v>
      </c>
      <c r="J11" s="65">
        <f>VLOOKUP($A11,'Return Data'!$B$7:$R$2843,8,0)</f>
        <v>3.1333000000000002</v>
      </c>
      <c r="K11" s="66">
        <f t="shared" si="3"/>
        <v>12</v>
      </c>
      <c r="L11" s="65">
        <f>VLOOKUP($A11,'Return Data'!$B$7:$R$2843,9,0)</f>
        <v>3.1983999999999999</v>
      </c>
      <c r="M11" s="66">
        <f t="shared" si="4"/>
        <v>12</v>
      </c>
      <c r="N11" s="65">
        <f>VLOOKUP($A11,'Return Data'!$B$7:$R$2843,10,0)</f>
        <v>4.5726000000000004</v>
      </c>
      <c r="O11" s="66">
        <f t="shared" si="5"/>
        <v>2</v>
      </c>
      <c r="P11" s="65">
        <f>VLOOKUP($A11,'Return Data'!$B$7:$R$2843,11,0)</f>
        <v>3.9007000000000001</v>
      </c>
      <c r="Q11" s="66">
        <f t="shared" si="6"/>
        <v>7</v>
      </c>
      <c r="R11" s="65">
        <f>VLOOKUP($A11,'Return Data'!$B$7:$R$2843,12,0)</f>
        <v>3.8717000000000001</v>
      </c>
      <c r="S11" s="66">
        <f t="shared" si="7"/>
        <v>11</v>
      </c>
      <c r="T11" s="65">
        <f>VLOOKUP($A11,'Return Data'!$B$7:$R$2843,13,0)</f>
        <v>3.9912000000000001</v>
      </c>
      <c r="U11" s="66">
        <f t="shared" si="8"/>
        <v>12</v>
      </c>
      <c r="V11" s="65">
        <f>VLOOKUP($A11,'Return Data'!$B$7:$R$2843,17,0)</f>
        <v>5.9268000000000001</v>
      </c>
      <c r="W11" s="66">
        <f t="shared" ref="W11:W19" si="10">RANK(V11,V$8:V$24,0)</f>
        <v>10</v>
      </c>
      <c r="X11" s="65">
        <f>VLOOKUP($A11,'Return Data'!$B$7:$R$2843,14,0)</f>
        <v>6.7134999999999998</v>
      </c>
      <c r="Y11" s="66">
        <f t="shared" ref="Y11:Y19" si="11">RANK(X11,X$8:X$24,0)</f>
        <v>9</v>
      </c>
      <c r="Z11" s="65">
        <f>VLOOKUP($A11,'Return Data'!$B$7:$R$2843,16,0)</f>
        <v>7.4146000000000001</v>
      </c>
      <c r="AA11" s="67">
        <f t="shared" si="9"/>
        <v>12</v>
      </c>
    </row>
    <row r="12" spans="1:27" x14ac:dyDescent="0.3">
      <c r="A12" s="63" t="s">
        <v>1211</v>
      </c>
      <c r="B12" s="64">
        <f>VLOOKUP($A12,'Return Data'!$B$7:$R$2843,3,0)</f>
        <v>44368</v>
      </c>
      <c r="C12" s="65">
        <f>VLOOKUP($A12,'Return Data'!$B$7:$R$2843,4,0)</f>
        <v>40.283499999999997</v>
      </c>
      <c r="D12" s="65">
        <f>VLOOKUP($A12,'Return Data'!$B$7:$R$2843,5,0)</f>
        <v>4.5622999999999996</v>
      </c>
      <c r="E12" s="66">
        <f t="shared" si="0"/>
        <v>3</v>
      </c>
      <c r="F12" s="65">
        <f>VLOOKUP($A12,'Return Data'!$B$7:$R$2843,6,0)</f>
        <v>4.5622999999999996</v>
      </c>
      <c r="G12" s="66">
        <f t="shared" si="1"/>
        <v>3</v>
      </c>
      <c r="H12" s="65">
        <f>VLOOKUP($A12,'Return Data'!$B$7:$R$2843,7,0)</f>
        <v>2.2662</v>
      </c>
      <c r="I12" s="66">
        <f t="shared" si="2"/>
        <v>15</v>
      </c>
      <c r="J12" s="65">
        <f>VLOOKUP($A12,'Return Data'!$B$7:$R$2843,8,0)</f>
        <v>3.0453999999999999</v>
      </c>
      <c r="K12" s="66">
        <f t="shared" si="3"/>
        <v>15</v>
      </c>
      <c r="L12" s="65">
        <f>VLOOKUP($A12,'Return Data'!$B$7:$R$2843,9,0)</f>
        <v>3.1798000000000002</v>
      </c>
      <c r="M12" s="66">
        <f t="shared" si="4"/>
        <v>14</v>
      </c>
      <c r="N12" s="65">
        <f>VLOOKUP($A12,'Return Data'!$B$7:$R$2843,10,0)</f>
        <v>3.9632000000000001</v>
      </c>
      <c r="O12" s="66">
        <f t="shared" si="5"/>
        <v>11</v>
      </c>
      <c r="P12" s="65">
        <f>VLOOKUP($A12,'Return Data'!$B$7:$R$2843,11,0)</f>
        <v>3.6616</v>
      </c>
      <c r="Q12" s="66">
        <f t="shared" si="6"/>
        <v>12</v>
      </c>
      <c r="R12" s="65">
        <f>VLOOKUP($A12,'Return Data'!$B$7:$R$2843,12,0)</f>
        <v>3.7341000000000002</v>
      </c>
      <c r="S12" s="66">
        <f t="shared" si="7"/>
        <v>13</v>
      </c>
      <c r="T12" s="65">
        <f>VLOOKUP($A12,'Return Data'!$B$7:$R$2843,13,0)</f>
        <v>4.0208000000000004</v>
      </c>
      <c r="U12" s="66">
        <f t="shared" si="8"/>
        <v>10</v>
      </c>
      <c r="V12" s="65">
        <f>VLOOKUP($A12,'Return Data'!$B$7:$R$2843,17,0)</f>
        <v>6.0984999999999996</v>
      </c>
      <c r="W12" s="66">
        <f t="shared" si="10"/>
        <v>6</v>
      </c>
      <c r="X12" s="65">
        <f>VLOOKUP($A12,'Return Data'!$B$7:$R$2843,14,0)</f>
        <v>6.9370000000000003</v>
      </c>
      <c r="Y12" s="66">
        <f t="shared" si="11"/>
        <v>3</v>
      </c>
      <c r="Z12" s="65">
        <f>VLOOKUP($A12,'Return Data'!$B$7:$R$2843,16,0)</f>
        <v>8.0122</v>
      </c>
      <c r="AA12" s="67">
        <f t="shared" si="9"/>
        <v>4</v>
      </c>
    </row>
    <row r="13" spans="1:27" x14ac:dyDescent="0.3">
      <c r="A13" s="63" t="s">
        <v>1213</v>
      </c>
      <c r="B13" s="64">
        <f>VLOOKUP($A13,'Return Data'!$B$7:$R$2843,3,0)</f>
        <v>44368</v>
      </c>
      <c r="C13" s="65">
        <f>VLOOKUP($A13,'Return Data'!$B$7:$R$2843,4,0)</f>
        <v>4513.9233000000004</v>
      </c>
      <c r="D13" s="65">
        <f>VLOOKUP($A13,'Return Data'!$B$7:$R$2843,5,0)</f>
        <v>4.4017999999999997</v>
      </c>
      <c r="E13" s="66">
        <f t="shared" si="0"/>
        <v>6</v>
      </c>
      <c r="F13" s="65">
        <f>VLOOKUP($A13,'Return Data'!$B$7:$R$2843,6,0)</f>
        <v>4.4017999999999997</v>
      </c>
      <c r="G13" s="66">
        <f t="shared" si="1"/>
        <v>6</v>
      </c>
      <c r="H13" s="65">
        <f>VLOOKUP($A13,'Return Data'!$B$7:$R$2843,7,0)</f>
        <v>2.7603</v>
      </c>
      <c r="I13" s="66">
        <f t="shared" si="2"/>
        <v>9</v>
      </c>
      <c r="J13" s="65">
        <f>VLOOKUP($A13,'Return Data'!$B$7:$R$2843,8,0)</f>
        <v>3.6404000000000001</v>
      </c>
      <c r="K13" s="66">
        <f t="shared" si="3"/>
        <v>2</v>
      </c>
      <c r="L13" s="65">
        <f>VLOOKUP($A13,'Return Data'!$B$7:$R$2843,9,0)</f>
        <v>3.6956000000000002</v>
      </c>
      <c r="M13" s="66">
        <f t="shared" si="4"/>
        <v>1</v>
      </c>
      <c r="N13" s="65">
        <f>VLOOKUP($A13,'Return Data'!$B$7:$R$2843,10,0)</f>
        <v>4.3501000000000003</v>
      </c>
      <c r="O13" s="66">
        <f t="shared" si="5"/>
        <v>4</v>
      </c>
      <c r="P13" s="65">
        <f>VLOOKUP($A13,'Return Data'!$B$7:$R$2843,11,0)</f>
        <v>3.94</v>
      </c>
      <c r="Q13" s="66">
        <f t="shared" si="6"/>
        <v>4</v>
      </c>
      <c r="R13" s="65">
        <f>VLOOKUP($A13,'Return Data'!$B$7:$R$2843,12,0)</f>
        <v>4.0347999999999997</v>
      </c>
      <c r="S13" s="66">
        <f t="shared" si="7"/>
        <v>6</v>
      </c>
      <c r="T13" s="65">
        <f>VLOOKUP($A13,'Return Data'!$B$7:$R$2843,13,0)</f>
        <v>4.3121999999999998</v>
      </c>
      <c r="U13" s="66">
        <f t="shared" si="8"/>
        <v>4</v>
      </c>
      <c r="V13" s="65">
        <f>VLOOKUP($A13,'Return Data'!$B$7:$R$2843,17,0)</f>
        <v>6.3666</v>
      </c>
      <c r="W13" s="66">
        <f t="shared" si="10"/>
        <v>2</v>
      </c>
      <c r="X13" s="65">
        <f>VLOOKUP($A13,'Return Data'!$B$7:$R$2843,14,0)</f>
        <v>7.0265000000000004</v>
      </c>
      <c r="Y13" s="66">
        <f t="shared" si="11"/>
        <v>2</v>
      </c>
      <c r="Z13" s="65">
        <f>VLOOKUP($A13,'Return Data'!$B$7:$R$2843,16,0)</f>
        <v>7.7411000000000003</v>
      </c>
      <c r="AA13" s="67">
        <f t="shared" si="9"/>
        <v>6</v>
      </c>
    </row>
    <row r="14" spans="1:27" x14ac:dyDescent="0.3">
      <c r="A14" s="63" t="s">
        <v>1215</v>
      </c>
      <c r="B14" s="64">
        <f>VLOOKUP($A14,'Return Data'!$B$7:$R$2843,3,0)</f>
        <v>44368</v>
      </c>
      <c r="C14" s="65">
        <f>VLOOKUP($A14,'Return Data'!$B$7:$R$2843,4,0)</f>
        <v>297.78640000000001</v>
      </c>
      <c r="D14" s="65">
        <f>VLOOKUP($A14,'Return Data'!$B$7:$R$2843,5,0)</f>
        <v>4.2506000000000004</v>
      </c>
      <c r="E14" s="66">
        <f t="shared" si="0"/>
        <v>10</v>
      </c>
      <c r="F14" s="65">
        <f>VLOOKUP($A14,'Return Data'!$B$7:$R$2843,6,0)</f>
        <v>4.2506000000000004</v>
      </c>
      <c r="G14" s="66">
        <f t="shared" si="1"/>
        <v>10</v>
      </c>
      <c r="H14" s="65">
        <f>VLOOKUP($A14,'Return Data'!$B$7:$R$2843,7,0)</f>
        <v>2.8433999999999999</v>
      </c>
      <c r="I14" s="66">
        <f t="shared" si="2"/>
        <v>7</v>
      </c>
      <c r="J14" s="65">
        <f>VLOOKUP($A14,'Return Data'!$B$7:$R$2843,8,0)</f>
        <v>3.3549000000000002</v>
      </c>
      <c r="K14" s="66">
        <f t="shared" si="3"/>
        <v>7</v>
      </c>
      <c r="L14" s="65">
        <f>VLOOKUP($A14,'Return Data'!$B$7:$R$2843,9,0)</f>
        <v>3.5649000000000002</v>
      </c>
      <c r="M14" s="66">
        <f t="shared" si="4"/>
        <v>6</v>
      </c>
      <c r="N14" s="65">
        <f>VLOOKUP($A14,'Return Data'!$B$7:$R$2843,10,0)</f>
        <v>4.0833000000000004</v>
      </c>
      <c r="O14" s="66">
        <f t="shared" si="5"/>
        <v>7</v>
      </c>
      <c r="P14" s="65">
        <f>VLOOKUP($A14,'Return Data'!$B$7:$R$2843,11,0)</f>
        <v>3.8151999999999999</v>
      </c>
      <c r="Q14" s="66">
        <f t="shared" si="6"/>
        <v>10</v>
      </c>
      <c r="R14" s="65">
        <f>VLOOKUP($A14,'Return Data'!$B$7:$R$2843,12,0)</f>
        <v>3.9514999999999998</v>
      </c>
      <c r="S14" s="66">
        <f t="shared" si="7"/>
        <v>9</v>
      </c>
      <c r="T14" s="65">
        <f>VLOOKUP($A14,'Return Data'!$B$7:$R$2843,13,0)</f>
        <v>4.2321</v>
      </c>
      <c r="U14" s="66">
        <f t="shared" si="8"/>
        <v>8</v>
      </c>
      <c r="V14" s="65">
        <f>VLOOKUP($A14,'Return Data'!$B$7:$R$2843,17,0)</f>
        <v>6.0602</v>
      </c>
      <c r="W14" s="66">
        <f t="shared" si="10"/>
        <v>7</v>
      </c>
      <c r="X14" s="65">
        <f>VLOOKUP($A14,'Return Data'!$B$7:$R$2843,14,0)</f>
        <v>6.8064</v>
      </c>
      <c r="Y14" s="66">
        <f t="shared" si="11"/>
        <v>6</v>
      </c>
      <c r="Z14" s="65">
        <f>VLOOKUP($A14,'Return Data'!$B$7:$R$2843,16,0)</f>
        <v>7.6919000000000004</v>
      </c>
      <c r="AA14" s="67">
        <f t="shared" si="9"/>
        <v>9</v>
      </c>
    </row>
    <row r="15" spans="1:27" x14ac:dyDescent="0.3">
      <c r="A15" s="63" t="s">
        <v>1216</v>
      </c>
      <c r="B15" s="64">
        <f>VLOOKUP($A15,'Return Data'!$B$7:$R$2843,3,0)</f>
        <v>44368</v>
      </c>
      <c r="C15" s="65">
        <f>VLOOKUP($A15,'Return Data'!$B$7:$R$2843,4,0)</f>
        <v>33.916200000000003</v>
      </c>
      <c r="D15" s="65">
        <f>VLOOKUP($A15,'Return Data'!$B$7:$R$2843,5,0)</f>
        <v>3.7319</v>
      </c>
      <c r="E15" s="66">
        <f t="shared" si="0"/>
        <v>15</v>
      </c>
      <c r="F15" s="65">
        <f>VLOOKUP($A15,'Return Data'!$B$7:$R$2843,6,0)</f>
        <v>3.7319</v>
      </c>
      <c r="G15" s="66">
        <f t="shared" si="1"/>
        <v>15</v>
      </c>
      <c r="H15" s="65">
        <f>VLOOKUP($A15,'Return Data'!$B$7:$R$2843,7,0)</f>
        <v>2.5226000000000002</v>
      </c>
      <c r="I15" s="66">
        <f t="shared" si="2"/>
        <v>12</v>
      </c>
      <c r="J15" s="65">
        <f>VLOOKUP($A15,'Return Data'!$B$7:$R$2843,8,0)</f>
        <v>3.2017000000000002</v>
      </c>
      <c r="K15" s="66">
        <f t="shared" si="3"/>
        <v>10</v>
      </c>
      <c r="L15" s="65">
        <f>VLOOKUP($A15,'Return Data'!$B$7:$R$2843,9,0)</f>
        <v>3.2374000000000001</v>
      </c>
      <c r="M15" s="66">
        <f t="shared" si="4"/>
        <v>11</v>
      </c>
      <c r="N15" s="65">
        <f>VLOOKUP($A15,'Return Data'!$B$7:$R$2843,10,0)</f>
        <v>3.8957999999999999</v>
      </c>
      <c r="O15" s="66">
        <f t="shared" si="5"/>
        <v>12</v>
      </c>
      <c r="P15" s="65">
        <f>VLOOKUP($A15,'Return Data'!$B$7:$R$2843,11,0)</f>
        <v>3.6614</v>
      </c>
      <c r="Q15" s="66">
        <f t="shared" si="6"/>
        <v>13</v>
      </c>
      <c r="R15" s="65">
        <f>VLOOKUP($A15,'Return Data'!$B$7:$R$2843,12,0)</f>
        <v>3.6858</v>
      </c>
      <c r="S15" s="66">
        <f t="shared" si="7"/>
        <v>14</v>
      </c>
      <c r="T15" s="65">
        <f>VLOOKUP($A15,'Return Data'!$B$7:$R$2843,13,0)</f>
        <v>3.7823000000000002</v>
      </c>
      <c r="U15" s="66">
        <f t="shared" si="8"/>
        <v>13</v>
      </c>
      <c r="V15" s="65">
        <f>VLOOKUP($A15,'Return Data'!$B$7:$R$2843,17,0)</f>
        <v>5.5740999999999996</v>
      </c>
      <c r="W15" s="66">
        <f t="shared" si="10"/>
        <v>13</v>
      </c>
      <c r="X15" s="65">
        <f>VLOOKUP($A15,'Return Data'!$B$7:$R$2843,14,0)</f>
        <v>6.3080999999999996</v>
      </c>
      <c r="Y15" s="66">
        <f t="shared" si="11"/>
        <v>12</v>
      </c>
      <c r="Z15" s="65">
        <f>VLOOKUP($A15,'Return Data'!$B$7:$R$2843,16,0)</f>
        <v>7.6318000000000001</v>
      </c>
      <c r="AA15" s="67">
        <f t="shared" si="9"/>
        <v>11</v>
      </c>
    </row>
    <row r="16" spans="1:27" x14ac:dyDescent="0.3">
      <c r="A16" s="63" t="s">
        <v>1221</v>
      </c>
      <c r="B16" s="64">
        <f>VLOOKUP($A16,'Return Data'!$B$7:$R$2843,3,0)</f>
        <v>44368</v>
      </c>
      <c r="C16" s="65">
        <f>VLOOKUP($A16,'Return Data'!$B$7:$R$2843,4,0)</f>
        <v>2466.0830000000001</v>
      </c>
      <c r="D16" s="65">
        <f>VLOOKUP($A16,'Return Data'!$B$7:$R$2843,5,0)</f>
        <v>5.0698999999999996</v>
      </c>
      <c r="E16" s="66">
        <f t="shared" si="0"/>
        <v>2</v>
      </c>
      <c r="F16" s="65">
        <f>VLOOKUP($A16,'Return Data'!$B$7:$R$2843,6,0)</f>
        <v>5.0698999999999996</v>
      </c>
      <c r="G16" s="66">
        <f t="shared" si="1"/>
        <v>2</v>
      </c>
      <c r="H16" s="65">
        <f>VLOOKUP($A16,'Return Data'!$B$7:$R$2843,7,0)</f>
        <v>1.7310000000000001</v>
      </c>
      <c r="I16" s="66">
        <f t="shared" si="2"/>
        <v>16</v>
      </c>
      <c r="J16" s="65">
        <f>VLOOKUP($A16,'Return Data'!$B$7:$R$2843,8,0)</f>
        <v>2.8169</v>
      </c>
      <c r="K16" s="66">
        <f t="shared" si="3"/>
        <v>17</v>
      </c>
      <c r="L16" s="65">
        <f>VLOOKUP($A16,'Return Data'!$B$7:$R$2843,9,0)</f>
        <v>3.0988000000000002</v>
      </c>
      <c r="M16" s="66">
        <f t="shared" si="4"/>
        <v>16</v>
      </c>
      <c r="N16" s="65">
        <f>VLOOKUP($A16,'Return Data'!$B$7:$R$2843,10,0)</f>
        <v>4.3685999999999998</v>
      </c>
      <c r="O16" s="66">
        <f t="shared" si="5"/>
        <v>3</v>
      </c>
      <c r="P16" s="65">
        <f>VLOOKUP($A16,'Return Data'!$B$7:$R$2843,11,0)</f>
        <v>3.9634</v>
      </c>
      <c r="Q16" s="66">
        <f t="shared" si="6"/>
        <v>2</v>
      </c>
      <c r="R16" s="65">
        <f>VLOOKUP($A16,'Return Data'!$B$7:$R$2843,12,0)</f>
        <v>3.9906999999999999</v>
      </c>
      <c r="S16" s="66">
        <f t="shared" si="7"/>
        <v>7</v>
      </c>
      <c r="T16" s="65">
        <f>VLOOKUP($A16,'Return Data'!$B$7:$R$2843,13,0)</f>
        <v>4.0194999999999999</v>
      </c>
      <c r="U16" s="66">
        <f t="shared" si="8"/>
        <v>11</v>
      </c>
      <c r="V16" s="65">
        <f>VLOOKUP($A16,'Return Data'!$B$7:$R$2843,17,0)</f>
        <v>5.7118000000000002</v>
      </c>
      <c r="W16" s="66">
        <f t="shared" si="10"/>
        <v>12</v>
      </c>
      <c r="X16" s="65">
        <f>VLOOKUP($A16,'Return Data'!$B$7:$R$2843,14,0)</f>
        <v>6.4720000000000004</v>
      </c>
      <c r="Y16" s="66">
        <f t="shared" si="11"/>
        <v>11</v>
      </c>
      <c r="Z16" s="65">
        <f>VLOOKUP($A16,'Return Data'!$B$7:$R$2843,16,0)</f>
        <v>8.1113999999999997</v>
      </c>
      <c r="AA16" s="67">
        <f t="shared" si="9"/>
        <v>1</v>
      </c>
    </row>
    <row r="17" spans="1:27" x14ac:dyDescent="0.3">
      <c r="A17" s="63" t="s">
        <v>1225</v>
      </c>
      <c r="B17" s="64">
        <f>VLOOKUP($A17,'Return Data'!$B$7:$R$2843,3,0)</f>
        <v>44368</v>
      </c>
      <c r="C17" s="65">
        <f>VLOOKUP($A17,'Return Data'!$B$7:$R$2843,4,0)</f>
        <v>3511.8497000000002</v>
      </c>
      <c r="D17" s="65">
        <f>VLOOKUP($A17,'Return Data'!$B$7:$R$2843,5,0)</f>
        <v>3.8353000000000002</v>
      </c>
      <c r="E17" s="66">
        <f t="shared" si="0"/>
        <v>13</v>
      </c>
      <c r="F17" s="65">
        <f>VLOOKUP($A17,'Return Data'!$B$7:$R$2843,6,0)</f>
        <v>3.8353000000000002</v>
      </c>
      <c r="G17" s="66">
        <f t="shared" si="1"/>
        <v>13</v>
      </c>
      <c r="H17" s="65">
        <f>VLOOKUP($A17,'Return Data'!$B$7:$R$2843,7,0)</f>
        <v>2.8187000000000002</v>
      </c>
      <c r="I17" s="66">
        <f t="shared" si="2"/>
        <v>8</v>
      </c>
      <c r="J17" s="65">
        <f>VLOOKUP($A17,'Return Data'!$B$7:$R$2843,8,0)</f>
        <v>3.2637</v>
      </c>
      <c r="K17" s="66">
        <f t="shared" si="3"/>
        <v>9</v>
      </c>
      <c r="L17" s="65">
        <f>VLOOKUP($A17,'Return Data'!$B$7:$R$2843,9,0)</f>
        <v>3.4217</v>
      </c>
      <c r="M17" s="66">
        <f t="shared" si="4"/>
        <v>9</v>
      </c>
      <c r="N17" s="65">
        <f>VLOOKUP($A17,'Return Data'!$B$7:$R$2843,10,0)</f>
        <v>3.8736999999999999</v>
      </c>
      <c r="O17" s="66">
        <f t="shared" si="5"/>
        <v>13</v>
      </c>
      <c r="P17" s="65">
        <f>VLOOKUP($A17,'Return Data'!$B$7:$R$2843,11,0)</f>
        <v>3.6837</v>
      </c>
      <c r="Q17" s="66">
        <f t="shared" si="6"/>
        <v>11</v>
      </c>
      <c r="R17" s="65">
        <f>VLOOKUP($A17,'Return Data'!$B$7:$R$2843,12,0)</f>
        <v>3.8954</v>
      </c>
      <c r="S17" s="66">
        <f t="shared" si="7"/>
        <v>10</v>
      </c>
      <c r="T17" s="65">
        <f>VLOOKUP($A17,'Return Data'!$B$7:$R$2843,13,0)</f>
        <v>4.0948000000000002</v>
      </c>
      <c r="U17" s="66">
        <f t="shared" si="8"/>
        <v>9</v>
      </c>
      <c r="V17" s="65">
        <f>VLOOKUP($A17,'Return Data'!$B$7:$R$2843,17,0)</f>
        <v>5.7342000000000004</v>
      </c>
      <c r="W17" s="66">
        <f t="shared" si="10"/>
        <v>11</v>
      </c>
      <c r="X17" s="65">
        <f>VLOOKUP($A17,'Return Data'!$B$7:$R$2843,14,0)</f>
        <v>6.6205999999999996</v>
      </c>
      <c r="Y17" s="66">
        <f t="shared" si="11"/>
        <v>10</v>
      </c>
      <c r="Z17" s="65">
        <f>VLOOKUP($A17,'Return Data'!$B$7:$R$2843,16,0)</f>
        <v>7.6391</v>
      </c>
      <c r="AA17" s="67">
        <f t="shared" si="9"/>
        <v>10</v>
      </c>
    </row>
    <row r="18" spans="1:27" x14ac:dyDescent="0.3">
      <c r="A18" s="63" t="s">
        <v>1226</v>
      </c>
      <c r="B18" s="64">
        <f>VLOOKUP($A18,'Return Data'!$B$7:$R$2843,3,0)</f>
        <v>44368</v>
      </c>
      <c r="C18" s="65">
        <f>VLOOKUP($A18,'Return Data'!$B$7:$R$2843,4,0)</f>
        <v>32.416679166041703</v>
      </c>
      <c r="D18" s="65">
        <f>VLOOKUP($A18,'Return Data'!$B$7:$R$2843,5,0)</f>
        <v>3.7730000000000001</v>
      </c>
      <c r="E18" s="66">
        <f t="shared" si="0"/>
        <v>14</v>
      </c>
      <c r="F18" s="65">
        <f>VLOOKUP($A18,'Return Data'!$B$7:$R$2843,6,0)</f>
        <v>3.7730000000000001</v>
      </c>
      <c r="G18" s="66">
        <f t="shared" si="1"/>
        <v>14</v>
      </c>
      <c r="H18" s="65">
        <f>VLOOKUP($A18,'Return Data'!$B$7:$R$2843,7,0)</f>
        <v>2.9209999999999998</v>
      </c>
      <c r="I18" s="66">
        <f t="shared" si="2"/>
        <v>3</v>
      </c>
      <c r="J18" s="65">
        <f>VLOOKUP($A18,'Return Data'!$B$7:$R$2843,8,0)</f>
        <v>3.0918999999999999</v>
      </c>
      <c r="K18" s="66">
        <f t="shared" si="3"/>
        <v>14</v>
      </c>
      <c r="L18" s="65">
        <f>VLOOKUP($A18,'Return Data'!$B$7:$R$2843,9,0)</f>
        <v>3.1846999999999999</v>
      </c>
      <c r="M18" s="66">
        <f t="shared" si="4"/>
        <v>13</v>
      </c>
      <c r="N18" s="65">
        <f>VLOOKUP($A18,'Return Data'!$B$7:$R$2843,10,0)</f>
        <v>3.3178000000000001</v>
      </c>
      <c r="O18" s="66">
        <f t="shared" si="5"/>
        <v>16</v>
      </c>
      <c r="P18" s="65">
        <f>VLOOKUP($A18,'Return Data'!$B$7:$R$2843,11,0)</f>
        <v>3.1747999999999998</v>
      </c>
      <c r="Q18" s="66">
        <f t="shared" si="6"/>
        <v>16</v>
      </c>
      <c r="R18" s="65">
        <f>VLOOKUP($A18,'Return Data'!$B$7:$R$2843,12,0)</f>
        <v>3.4489999999999998</v>
      </c>
      <c r="S18" s="66">
        <f t="shared" si="7"/>
        <v>16</v>
      </c>
      <c r="T18" s="65">
        <f>VLOOKUP($A18,'Return Data'!$B$7:$R$2843,13,0)</f>
        <v>3.5562</v>
      </c>
      <c r="U18" s="66">
        <f t="shared" si="8"/>
        <v>15</v>
      </c>
      <c r="V18" s="65">
        <f>VLOOKUP($A18,'Return Data'!$B$7:$R$2843,17,0)</f>
        <v>7.5202</v>
      </c>
      <c r="W18" s="66">
        <f t="shared" si="10"/>
        <v>1</v>
      </c>
      <c r="X18" s="65">
        <f>VLOOKUP($A18,'Return Data'!$B$7:$R$2843,14,0)</f>
        <v>6.7743000000000002</v>
      </c>
      <c r="Y18" s="66">
        <f t="shared" si="11"/>
        <v>8</v>
      </c>
      <c r="Z18" s="65">
        <f>VLOOKUP($A18,'Return Data'!$B$7:$R$2843,16,0)</f>
        <v>8.0327000000000002</v>
      </c>
      <c r="AA18" s="67">
        <f t="shared" si="9"/>
        <v>3</v>
      </c>
    </row>
    <row r="19" spans="1:27" x14ac:dyDescent="0.3">
      <c r="A19" s="63" t="s">
        <v>1229</v>
      </c>
      <c r="B19" s="64">
        <f>VLOOKUP($A19,'Return Data'!$B$7:$R$2843,3,0)</f>
        <v>44368</v>
      </c>
      <c r="C19" s="65">
        <f>VLOOKUP($A19,'Return Data'!$B$7:$R$2843,4,0)</f>
        <v>3247.7991000000002</v>
      </c>
      <c r="D19" s="65">
        <f>VLOOKUP($A19,'Return Data'!$B$7:$R$2843,5,0)</f>
        <v>4.5270000000000001</v>
      </c>
      <c r="E19" s="66">
        <f t="shared" si="0"/>
        <v>4</v>
      </c>
      <c r="F19" s="65">
        <f>VLOOKUP($A19,'Return Data'!$B$7:$R$2843,6,0)</f>
        <v>4.5270000000000001</v>
      </c>
      <c r="G19" s="66">
        <f t="shared" si="1"/>
        <v>4</v>
      </c>
      <c r="H19" s="65">
        <f>VLOOKUP($A19,'Return Data'!$B$7:$R$2843,7,0)</f>
        <v>3.0998999999999999</v>
      </c>
      <c r="I19" s="66">
        <f t="shared" si="2"/>
        <v>1</v>
      </c>
      <c r="J19" s="65">
        <f>VLOOKUP($A19,'Return Data'!$B$7:$R$2843,8,0)</f>
        <v>3.6467999999999998</v>
      </c>
      <c r="K19" s="66">
        <f t="shared" si="3"/>
        <v>1</v>
      </c>
      <c r="L19" s="65">
        <f>VLOOKUP($A19,'Return Data'!$B$7:$R$2843,9,0)</f>
        <v>3.5981999999999998</v>
      </c>
      <c r="M19" s="66">
        <f t="shared" si="4"/>
        <v>4</v>
      </c>
      <c r="N19" s="65">
        <f>VLOOKUP($A19,'Return Data'!$B$7:$R$2843,10,0)</f>
        <v>4.0628000000000002</v>
      </c>
      <c r="O19" s="66">
        <f t="shared" si="5"/>
        <v>9</v>
      </c>
      <c r="P19" s="65">
        <f>VLOOKUP($A19,'Return Data'!$B$7:$R$2843,11,0)</f>
        <v>3.9121000000000001</v>
      </c>
      <c r="Q19" s="66">
        <f t="shared" si="6"/>
        <v>5</v>
      </c>
      <c r="R19" s="65">
        <f>VLOOKUP($A19,'Return Data'!$B$7:$R$2843,12,0)</f>
        <v>4.0585000000000004</v>
      </c>
      <c r="S19" s="66">
        <f t="shared" si="7"/>
        <v>4</v>
      </c>
      <c r="T19" s="65">
        <f>VLOOKUP($A19,'Return Data'!$B$7:$R$2843,13,0)</f>
        <v>4.2477</v>
      </c>
      <c r="U19" s="66">
        <f t="shared" si="8"/>
        <v>7</v>
      </c>
      <c r="V19" s="65">
        <f>VLOOKUP($A19,'Return Data'!$B$7:$R$2843,17,0)</f>
        <v>5.9874999999999998</v>
      </c>
      <c r="W19" s="66">
        <f t="shared" si="10"/>
        <v>8</v>
      </c>
      <c r="X19" s="65">
        <f>VLOOKUP($A19,'Return Data'!$B$7:$R$2843,14,0)</f>
        <v>6.8474000000000004</v>
      </c>
      <c r="Y19" s="66">
        <f t="shared" si="11"/>
        <v>5</v>
      </c>
      <c r="Z19" s="65">
        <f>VLOOKUP($A19,'Return Data'!$B$7:$R$2843,16,0)</f>
        <v>7.7142999999999997</v>
      </c>
      <c r="AA19" s="67">
        <f t="shared" si="9"/>
        <v>7</v>
      </c>
    </row>
    <row r="20" spans="1:27" x14ac:dyDescent="0.3">
      <c r="A20" s="63" t="s">
        <v>1230</v>
      </c>
      <c r="B20" s="64">
        <f>VLOOKUP($A20,'Return Data'!$B$7:$R$2843,3,0)</f>
        <v>44368</v>
      </c>
      <c r="C20" s="65">
        <f>VLOOKUP($A20,'Return Data'!$B$7:$R$2843,4,0)</f>
        <v>1061.2041999999999</v>
      </c>
      <c r="D20" s="65">
        <f>VLOOKUP($A20,'Return Data'!$B$7:$R$2843,5,0)</f>
        <v>3.9338000000000002</v>
      </c>
      <c r="E20" s="66">
        <f t="shared" si="0"/>
        <v>12</v>
      </c>
      <c r="F20" s="65">
        <f>VLOOKUP($A20,'Return Data'!$B$7:$R$2843,6,0)</f>
        <v>3.9338000000000002</v>
      </c>
      <c r="G20" s="66">
        <f t="shared" si="1"/>
        <v>12</v>
      </c>
      <c r="H20" s="65">
        <f>VLOOKUP($A20,'Return Data'!$B$7:$R$2843,7,0)</f>
        <v>2.6852</v>
      </c>
      <c r="I20" s="66">
        <f t="shared" si="2"/>
        <v>10</v>
      </c>
      <c r="J20" s="65">
        <f>VLOOKUP($A20,'Return Data'!$B$7:$R$2843,8,0)</f>
        <v>3.2987000000000002</v>
      </c>
      <c r="K20" s="66">
        <f t="shared" si="3"/>
        <v>8</v>
      </c>
      <c r="L20" s="65">
        <f>VLOOKUP($A20,'Return Data'!$B$7:$R$2843,9,0)</f>
        <v>3.3734999999999999</v>
      </c>
      <c r="M20" s="66">
        <f t="shared" si="4"/>
        <v>10</v>
      </c>
      <c r="N20" s="65">
        <f>VLOOKUP($A20,'Return Data'!$B$7:$R$2843,10,0)</f>
        <v>3.6438000000000001</v>
      </c>
      <c r="O20" s="66">
        <f t="shared" si="5"/>
        <v>14</v>
      </c>
      <c r="P20" s="65">
        <f>VLOOKUP($A20,'Return Data'!$B$7:$R$2843,11,0)</f>
        <v>3.5735999999999999</v>
      </c>
      <c r="Q20" s="66">
        <f t="shared" si="6"/>
        <v>14</v>
      </c>
      <c r="R20" s="65">
        <f>VLOOKUP($A20,'Return Data'!$B$7:$R$2843,12,0)</f>
        <v>3.7808000000000002</v>
      </c>
      <c r="S20" s="66">
        <f t="shared" si="7"/>
        <v>12</v>
      </c>
      <c r="T20" s="65"/>
      <c r="U20" s="66"/>
      <c r="V20" s="65"/>
      <c r="W20" s="66"/>
      <c r="X20" s="65"/>
      <c r="Y20" s="66"/>
      <c r="Z20" s="65">
        <f>VLOOKUP($A20,'Return Data'!$B$7:$R$2843,16,0)</f>
        <v>4.7008999999999999</v>
      </c>
      <c r="AA20" s="67">
        <f t="shared" si="9"/>
        <v>17</v>
      </c>
    </row>
    <row r="21" spans="1:27" x14ac:dyDescent="0.3">
      <c r="A21" s="63" t="s">
        <v>1234</v>
      </c>
      <c r="B21" s="64">
        <f>VLOOKUP($A21,'Return Data'!$B$7:$R$2843,3,0)</f>
        <v>44368</v>
      </c>
      <c r="C21" s="65">
        <f>VLOOKUP($A21,'Return Data'!$B$7:$R$2843,4,0)</f>
        <v>34.4861</v>
      </c>
      <c r="D21" s="65">
        <f>VLOOKUP($A21,'Return Data'!$B$7:$R$2843,5,0)</f>
        <v>4.3762999999999996</v>
      </c>
      <c r="E21" s="66">
        <f t="shared" si="0"/>
        <v>8</v>
      </c>
      <c r="F21" s="65">
        <f>VLOOKUP($A21,'Return Data'!$B$7:$R$2843,6,0)</f>
        <v>4.3762999999999996</v>
      </c>
      <c r="G21" s="66">
        <f t="shared" si="1"/>
        <v>8</v>
      </c>
      <c r="H21" s="65">
        <f>VLOOKUP($A21,'Return Data'!$B$7:$R$2843,7,0)</f>
        <v>2.496</v>
      </c>
      <c r="I21" s="66">
        <f t="shared" si="2"/>
        <v>14</v>
      </c>
      <c r="J21" s="65">
        <f>VLOOKUP($A21,'Return Data'!$B$7:$R$2843,8,0)</f>
        <v>3.1183999999999998</v>
      </c>
      <c r="K21" s="66">
        <f t="shared" si="3"/>
        <v>13</v>
      </c>
      <c r="L21" s="65">
        <f>VLOOKUP($A21,'Return Data'!$B$7:$R$2843,9,0)</f>
        <v>3.4550000000000001</v>
      </c>
      <c r="M21" s="66">
        <f t="shared" si="4"/>
        <v>8</v>
      </c>
      <c r="N21" s="65">
        <f>VLOOKUP($A21,'Return Data'!$B$7:$R$2843,10,0)</f>
        <v>4.0789999999999997</v>
      </c>
      <c r="O21" s="66">
        <f t="shared" si="5"/>
        <v>8</v>
      </c>
      <c r="P21" s="65">
        <f>VLOOKUP($A21,'Return Data'!$B$7:$R$2843,11,0)</f>
        <v>3.8519999999999999</v>
      </c>
      <c r="Q21" s="66">
        <f t="shared" si="6"/>
        <v>8</v>
      </c>
      <c r="R21" s="65">
        <f>VLOOKUP($A21,'Return Data'!$B$7:$R$2843,12,0)</f>
        <v>4.056</v>
      </c>
      <c r="S21" s="66">
        <f t="shared" si="7"/>
        <v>5</v>
      </c>
      <c r="T21" s="65">
        <f>VLOOKUP($A21,'Return Data'!$B$7:$R$2843,13,0)</f>
        <v>4.3808999999999996</v>
      </c>
      <c r="U21" s="66">
        <f>RANK(T21,T$8:T$24,0)</f>
        <v>3</v>
      </c>
      <c r="V21" s="65">
        <f>VLOOKUP($A21,'Return Data'!$B$7:$R$2843,17,0)</f>
        <v>6.1886999999999999</v>
      </c>
      <c r="W21" s="66">
        <f>RANK(V21,V$8:V$24,0)</f>
        <v>5</v>
      </c>
      <c r="X21" s="65">
        <f>VLOOKUP($A21,'Return Data'!$B$7:$R$2843,14,0)</f>
        <v>6.9348999999999998</v>
      </c>
      <c r="Y21" s="66">
        <f>RANK(X21,X$8:X$24,0)</f>
        <v>4</v>
      </c>
      <c r="Z21" s="65">
        <f>VLOOKUP($A21,'Return Data'!$B$7:$R$2843,16,0)</f>
        <v>8.0706000000000007</v>
      </c>
      <c r="AA21" s="67">
        <f t="shared" si="9"/>
        <v>2</v>
      </c>
    </row>
    <row r="22" spans="1:27" x14ac:dyDescent="0.3">
      <c r="A22" s="63" t="s">
        <v>1236</v>
      </c>
      <c r="B22" s="64">
        <f>VLOOKUP($A22,'Return Data'!$B$7:$R$2843,3,0)</f>
        <v>44368</v>
      </c>
      <c r="C22" s="65">
        <f>VLOOKUP($A22,'Return Data'!$B$7:$R$2843,4,0)</f>
        <v>11.7982</v>
      </c>
      <c r="D22" s="65">
        <f>VLOOKUP($A22,'Return Data'!$B$7:$R$2843,5,0)</f>
        <v>3.0945</v>
      </c>
      <c r="E22" s="66">
        <f t="shared" si="0"/>
        <v>16</v>
      </c>
      <c r="F22" s="65">
        <f>VLOOKUP($A22,'Return Data'!$B$7:$R$2843,6,0)</f>
        <v>3.0945</v>
      </c>
      <c r="G22" s="66">
        <f t="shared" si="1"/>
        <v>16</v>
      </c>
      <c r="H22" s="65">
        <f>VLOOKUP($A22,'Return Data'!$B$7:$R$2843,7,0)</f>
        <v>2.5204</v>
      </c>
      <c r="I22" s="66">
        <f t="shared" si="2"/>
        <v>13</v>
      </c>
      <c r="J22" s="65">
        <f>VLOOKUP($A22,'Return Data'!$B$7:$R$2843,8,0)</f>
        <v>3.1417000000000002</v>
      </c>
      <c r="K22" s="66">
        <f t="shared" si="3"/>
        <v>11</v>
      </c>
      <c r="L22" s="65">
        <f>VLOOKUP($A22,'Return Data'!$B$7:$R$2843,9,0)</f>
        <v>3.1118999999999999</v>
      </c>
      <c r="M22" s="66">
        <f t="shared" si="4"/>
        <v>15</v>
      </c>
      <c r="N22" s="65">
        <f>VLOOKUP($A22,'Return Data'!$B$7:$R$2843,10,0)</f>
        <v>3.4733000000000001</v>
      </c>
      <c r="O22" s="66">
        <f t="shared" si="5"/>
        <v>15</v>
      </c>
      <c r="P22" s="65">
        <f>VLOOKUP($A22,'Return Data'!$B$7:$R$2843,11,0)</f>
        <v>3.4142999999999999</v>
      </c>
      <c r="Q22" s="66">
        <f t="shared" si="6"/>
        <v>15</v>
      </c>
      <c r="R22" s="65">
        <f>VLOOKUP($A22,'Return Data'!$B$7:$R$2843,12,0)</f>
        <v>3.4729000000000001</v>
      </c>
      <c r="S22" s="66">
        <f t="shared" si="7"/>
        <v>15</v>
      </c>
      <c r="T22" s="65">
        <f>VLOOKUP($A22,'Return Data'!$B$7:$R$2843,13,0)</f>
        <v>3.6295000000000002</v>
      </c>
      <c r="U22" s="66">
        <f>RANK(T22,T$8:T$24,0)</f>
        <v>14</v>
      </c>
      <c r="V22" s="65">
        <f>VLOOKUP($A22,'Return Data'!$B$7:$R$2843,17,0)</f>
        <v>5.4095000000000004</v>
      </c>
      <c r="W22" s="66">
        <f>RANK(V22,V$8:V$24,0)</f>
        <v>14</v>
      </c>
      <c r="X22" s="65"/>
      <c r="Y22" s="66"/>
      <c r="Z22" s="65">
        <f>VLOOKUP($A22,'Return Data'!$B$7:$R$2843,16,0)</f>
        <v>6.2279999999999998</v>
      </c>
      <c r="AA22" s="67">
        <f t="shared" si="9"/>
        <v>14</v>
      </c>
    </row>
    <row r="23" spans="1:27" x14ac:dyDescent="0.3">
      <c r="A23" s="63" t="s">
        <v>1238</v>
      </c>
      <c r="B23" s="64">
        <f>VLOOKUP($A23,'Return Data'!$B$7:$R$2843,3,0)</f>
        <v>44368</v>
      </c>
      <c r="C23" s="65">
        <f>VLOOKUP($A23,'Return Data'!$B$7:$R$2843,4,0)</f>
        <v>3704.1534999999999</v>
      </c>
      <c r="D23" s="65">
        <f>VLOOKUP($A23,'Return Data'!$B$7:$R$2843,5,0)</f>
        <v>4.3951000000000002</v>
      </c>
      <c r="E23" s="66">
        <f t="shared" si="0"/>
        <v>7</v>
      </c>
      <c r="F23" s="65">
        <f>VLOOKUP($A23,'Return Data'!$B$7:$R$2843,6,0)</f>
        <v>4.3951000000000002</v>
      </c>
      <c r="G23" s="66">
        <f t="shared" si="1"/>
        <v>7</v>
      </c>
      <c r="H23" s="65">
        <f>VLOOKUP($A23,'Return Data'!$B$7:$R$2843,7,0)</f>
        <v>2.6131000000000002</v>
      </c>
      <c r="I23" s="66">
        <f t="shared" si="2"/>
        <v>11</v>
      </c>
      <c r="J23" s="65">
        <f>VLOOKUP($A23,'Return Data'!$B$7:$R$2843,8,0)</f>
        <v>3.5762999999999998</v>
      </c>
      <c r="K23" s="66">
        <f t="shared" si="3"/>
        <v>3</v>
      </c>
      <c r="L23" s="65">
        <f>VLOOKUP($A23,'Return Data'!$B$7:$R$2843,9,0)</f>
        <v>3.6019999999999999</v>
      </c>
      <c r="M23" s="66">
        <f t="shared" si="4"/>
        <v>3</v>
      </c>
      <c r="N23" s="65">
        <f>VLOOKUP($A23,'Return Data'!$B$7:$R$2843,10,0)</f>
        <v>4.6906999999999996</v>
      </c>
      <c r="O23" s="66">
        <f t="shared" si="5"/>
        <v>1</v>
      </c>
      <c r="P23" s="65">
        <f>VLOOKUP($A23,'Return Data'!$B$7:$R$2843,11,0)</f>
        <v>4.2137000000000002</v>
      </c>
      <c r="Q23" s="66">
        <f t="shared" si="6"/>
        <v>1</v>
      </c>
      <c r="R23" s="65">
        <f>VLOOKUP($A23,'Return Data'!$B$7:$R$2843,12,0)</f>
        <v>4.3116000000000003</v>
      </c>
      <c r="S23" s="66">
        <f t="shared" si="7"/>
        <v>1</v>
      </c>
      <c r="T23" s="65">
        <f>VLOOKUP($A23,'Return Data'!$B$7:$R$2843,13,0)</f>
        <v>4.5685000000000002</v>
      </c>
      <c r="U23" s="66">
        <f>RANK(T23,T$8:T$24,0)</f>
        <v>1</v>
      </c>
      <c r="V23" s="65">
        <f>VLOOKUP($A23,'Return Data'!$B$7:$R$2843,17,0)</f>
        <v>6.2302999999999997</v>
      </c>
      <c r="W23" s="66">
        <f>RANK(V23,V$8:V$24,0)</f>
        <v>4</v>
      </c>
      <c r="X23" s="65">
        <f>VLOOKUP($A23,'Return Data'!$B$7:$R$2843,14,0)</f>
        <v>4.359</v>
      </c>
      <c r="Y23" s="66">
        <f>RANK(X23,X$8:X$24,0)</f>
        <v>13</v>
      </c>
      <c r="Z23" s="65">
        <f>VLOOKUP($A23,'Return Data'!$B$7:$R$2843,16,0)</f>
        <v>6.8003</v>
      </c>
      <c r="AA23" s="67">
        <f t="shared" si="9"/>
        <v>13</v>
      </c>
    </row>
    <row r="24" spans="1:27" x14ac:dyDescent="0.3">
      <c r="A24" s="63" t="s">
        <v>1240</v>
      </c>
      <c r="B24" s="64">
        <f>VLOOKUP($A24,'Return Data'!$B$7:$R$2843,3,0)</f>
        <v>44368</v>
      </c>
      <c r="C24" s="65">
        <f>VLOOKUP($A24,'Return Data'!$B$7:$R$2843,4,0)</f>
        <v>2415.0506</v>
      </c>
      <c r="D24" s="65">
        <f>VLOOKUP($A24,'Return Data'!$B$7:$R$2843,5,0)</f>
        <v>4.4772999999999996</v>
      </c>
      <c r="E24" s="66">
        <f t="shared" si="0"/>
        <v>5</v>
      </c>
      <c r="F24" s="65">
        <f>VLOOKUP($A24,'Return Data'!$B$7:$R$2843,6,0)</f>
        <v>4.4772999999999996</v>
      </c>
      <c r="G24" s="66">
        <f t="shared" si="1"/>
        <v>5</v>
      </c>
      <c r="H24" s="65">
        <f>VLOOKUP($A24,'Return Data'!$B$7:$R$2843,7,0)</f>
        <v>2.9826999999999999</v>
      </c>
      <c r="I24" s="66">
        <f t="shared" si="2"/>
        <v>2</v>
      </c>
      <c r="J24" s="65">
        <f>VLOOKUP($A24,'Return Data'!$B$7:$R$2843,8,0)</f>
        <v>3.4355000000000002</v>
      </c>
      <c r="K24" s="66">
        <f t="shared" si="3"/>
        <v>6</v>
      </c>
      <c r="L24" s="65">
        <f>VLOOKUP($A24,'Return Data'!$B$7:$R$2843,9,0)</f>
        <v>3.512</v>
      </c>
      <c r="M24" s="66">
        <f t="shared" si="4"/>
        <v>7</v>
      </c>
      <c r="N24" s="65">
        <f>VLOOKUP($A24,'Return Data'!$B$7:$R$2843,10,0)</f>
        <v>4.0601000000000003</v>
      </c>
      <c r="O24" s="66">
        <f t="shared" si="5"/>
        <v>10</v>
      </c>
      <c r="P24" s="65">
        <f>VLOOKUP($A24,'Return Data'!$B$7:$R$2843,11,0)</f>
        <v>3.8258999999999999</v>
      </c>
      <c r="Q24" s="66">
        <f t="shared" si="6"/>
        <v>9</v>
      </c>
      <c r="R24" s="65">
        <f>VLOOKUP($A24,'Return Data'!$B$7:$R$2843,12,0)</f>
        <v>3.9712999999999998</v>
      </c>
      <c r="S24" s="66">
        <f t="shared" si="7"/>
        <v>8</v>
      </c>
      <c r="T24" s="65">
        <f>VLOOKUP($A24,'Return Data'!$B$7:$R$2843,13,0)</f>
        <v>4.2938999999999998</v>
      </c>
      <c r="U24" s="66">
        <f>RANK(T24,T$8:T$24,0)</f>
        <v>5</v>
      </c>
      <c r="V24" s="65">
        <f>VLOOKUP($A24,'Return Data'!$B$7:$R$2843,17,0)</f>
        <v>5.96</v>
      </c>
      <c r="W24" s="66">
        <f>RANK(V24,V$8:V$24,0)</f>
        <v>9</v>
      </c>
      <c r="X24" s="65">
        <f>VLOOKUP($A24,'Return Data'!$B$7:$R$2843,14,0)</f>
        <v>6.8060999999999998</v>
      </c>
      <c r="Y24" s="66">
        <f>RANK(X24,X$8:X$24,0)</f>
        <v>7</v>
      </c>
      <c r="Z24" s="65">
        <f>VLOOKUP($A24,'Return Data'!$B$7:$R$2843,16,0)</f>
        <v>7.7142999999999997</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4.182711764705882</v>
      </c>
      <c r="E26" s="74"/>
      <c r="F26" s="75">
        <f>AVERAGE(F8:F24)</f>
        <v>4.182711764705882</v>
      </c>
      <c r="G26" s="74"/>
      <c r="H26" s="75">
        <f>AVERAGE(H8:H24)</f>
        <v>2.6260294117647067</v>
      </c>
      <c r="I26" s="74"/>
      <c r="J26" s="75">
        <f>AVERAGE(J8:J24)</f>
        <v>3.2766647058823524</v>
      </c>
      <c r="K26" s="74"/>
      <c r="L26" s="75">
        <f>AVERAGE(L8:L24)</f>
        <v>3.3736764705882347</v>
      </c>
      <c r="M26" s="74"/>
      <c r="N26" s="75">
        <f>AVERAGE(N8:N24)</f>
        <v>3.9866941176470592</v>
      </c>
      <c r="O26" s="74"/>
      <c r="P26" s="75">
        <f>AVERAGE(P8:P24)</f>
        <v>3.7274823529411765</v>
      </c>
      <c r="Q26" s="74"/>
      <c r="R26" s="75">
        <f>AVERAGE(R8:R24)</f>
        <v>3.8578705882352948</v>
      </c>
      <c r="S26" s="74"/>
      <c r="T26" s="75">
        <f>AVERAGE(T8:T24)</f>
        <v>4.0590812499999993</v>
      </c>
      <c r="U26" s="74"/>
      <c r="V26" s="75">
        <f>AVERAGE(V8:V24)</f>
        <v>6.0788999999999991</v>
      </c>
      <c r="W26" s="74"/>
      <c r="X26" s="75">
        <f>AVERAGE(X8:X24)</f>
        <v>6.5918230769230775</v>
      </c>
      <c r="Y26" s="74"/>
      <c r="Z26" s="75">
        <f>AVERAGE(Z8:Z24)</f>
        <v>7.1868647058823525</v>
      </c>
      <c r="AA26" s="76"/>
    </row>
    <row r="27" spans="1:27" x14ac:dyDescent="0.3">
      <c r="A27" s="73" t="s">
        <v>28</v>
      </c>
      <c r="B27" s="74"/>
      <c r="C27" s="74"/>
      <c r="D27" s="75">
        <f>MIN(D8:D24)</f>
        <v>2.9847999999999999</v>
      </c>
      <c r="E27" s="74"/>
      <c r="F27" s="75">
        <f>MIN(F8:F24)</f>
        <v>2.9847999999999999</v>
      </c>
      <c r="G27" s="74"/>
      <c r="H27" s="75">
        <f>MIN(H8:H24)</f>
        <v>1.6696</v>
      </c>
      <c r="I27" s="74"/>
      <c r="J27" s="75">
        <f>MIN(J8:J24)</f>
        <v>2.8169</v>
      </c>
      <c r="K27" s="74"/>
      <c r="L27" s="75">
        <f>MIN(L8:L24)</f>
        <v>2.8479999999999999</v>
      </c>
      <c r="M27" s="74"/>
      <c r="N27" s="75">
        <f>MIN(N8:N24)</f>
        <v>2.9279999999999999</v>
      </c>
      <c r="O27" s="74"/>
      <c r="P27" s="75">
        <f>MIN(P8:P24)</f>
        <v>2.9068000000000001</v>
      </c>
      <c r="Q27" s="74"/>
      <c r="R27" s="75">
        <f>MIN(R8:R24)</f>
        <v>3.1070000000000002</v>
      </c>
      <c r="S27" s="74"/>
      <c r="T27" s="75">
        <f>MIN(T8:T24)</f>
        <v>3.109</v>
      </c>
      <c r="U27" s="74"/>
      <c r="V27" s="75">
        <f>MIN(V8:V24)</f>
        <v>5.4095000000000004</v>
      </c>
      <c r="W27" s="74"/>
      <c r="X27" s="75">
        <f>MIN(X8:X24)</f>
        <v>4.359</v>
      </c>
      <c r="Y27" s="74"/>
      <c r="Z27" s="75">
        <f>MIN(Z8:Z24)</f>
        <v>4.7008999999999999</v>
      </c>
      <c r="AA27" s="76"/>
    </row>
    <row r="28" spans="1:27" ht="15" thickBot="1" x14ac:dyDescent="0.35">
      <c r="A28" s="77" t="s">
        <v>29</v>
      </c>
      <c r="B28" s="78"/>
      <c r="C28" s="78"/>
      <c r="D28" s="79">
        <f>MAX(D8:D24)</f>
        <v>5.0994999999999999</v>
      </c>
      <c r="E28" s="78"/>
      <c r="F28" s="79">
        <f>MAX(F8:F24)</f>
        <v>5.0994999999999999</v>
      </c>
      <c r="G28" s="78"/>
      <c r="H28" s="79">
        <f>MAX(H8:H24)</f>
        <v>3.0998999999999999</v>
      </c>
      <c r="I28" s="78"/>
      <c r="J28" s="79">
        <f>MAX(J8:J24)</f>
        <v>3.6467999999999998</v>
      </c>
      <c r="K28" s="78"/>
      <c r="L28" s="79">
        <f>MAX(L8:L24)</f>
        <v>3.6956000000000002</v>
      </c>
      <c r="M28" s="78"/>
      <c r="N28" s="79">
        <f>MAX(N8:N24)</f>
        <v>4.6906999999999996</v>
      </c>
      <c r="O28" s="78"/>
      <c r="P28" s="79">
        <f>MAX(P8:P24)</f>
        <v>4.2137000000000002</v>
      </c>
      <c r="Q28" s="78"/>
      <c r="R28" s="79">
        <f>MAX(R8:R24)</f>
        <v>4.3116000000000003</v>
      </c>
      <c r="S28" s="78"/>
      <c r="T28" s="79">
        <f>MAX(T8:T24)</f>
        <v>4.5685000000000002</v>
      </c>
      <c r="U28" s="78"/>
      <c r="V28" s="79">
        <f>MAX(V8:V24)</f>
        <v>7.5202</v>
      </c>
      <c r="W28" s="78"/>
      <c r="X28" s="79">
        <f>MAX(X8:X24)</f>
        <v>7.0879000000000003</v>
      </c>
      <c r="Y28" s="78"/>
      <c r="Z28" s="79">
        <f>MAX(Z8:Z24)</f>
        <v>8.1113999999999997</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44368</v>
      </c>
      <c r="C8" s="65">
        <f>VLOOKUP($A8,'Return Data'!$B$7:$R$2843,4,0)</f>
        <v>287.43970000000002</v>
      </c>
      <c r="D8" s="65">
        <f>VLOOKUP($A8,'Return Data'!$B$7:$R$2843,5,0)</f>
        <v>4.1368</v>
      </c>
      <c r="E8" s="66">
        <f t="shared" ref="E8:E24" si="0">RANK(D8,D$8:D$24,0)</f>
        <v>9</v>
      </c>
      <c r="F8" s="65">
        <f>VLOOKUP($A8,'Return Data'!$B$7:$R$2843,6,0)</f>
        <v>4.1368</v>
      </c>
      <c r="G8" s="66">
        <f t="shared" ref="G8:G24" si="1">RANK(F8,F$8:F$24,0)</f>
        <v>9</v>
      </c>
      <c r="H8" s="65">
        <f>VLOOKUP($A8,'Return Data'!$B$7:$R$2843,7,0)</f>
        <v>2.8151000000000002</v>
      </c>
      <c r="I8" s="66">
        <f t="shared" ref="I8:I24" si="2">RANK(H8,H$8:H$24,0)</f>
        <v>3</v>
      </c>
      <c r="J8" s="65">
        <f>VLOOKUP($A8,'Return Data'!$B$7:$R$2843,8,0)</f>
        <v>3.4422000000000001</v>
      </c>
      <c r="K8" s="66">
        <f t="shared" ref="K8:K24" si="3">RANK(J8,J$8:J$24,0)</f>
        <v>3</v>
      </c>
      <c r="L8" s="65">
        <f>VLOOKUP($A8,'Return Data'!$B$7:$R$2843,9,0)</f>
        <v>3.5947</v>
      </c>
      <c r="M8" s="66">
        <f t="shared" ref="M8:M24" si="4">RANK(L8,L$8:L$24,0)</f>
        <v>1</v>
      </c>
      <c r="N8" s="65">
        <f>VLOOKUP($A8,'Return Data'!$B$7:$R$2843,10,0)</f>
        <v>4.1779999999999999</v>
      </c>
      <c r="O8" s="66">
        <f t="shared" ref="O8:O24" si="5">RANK(N8,N$8:N$24,0)</f>
        <v>4</v>
      </c>
      <c r="P8" s="65">
        <f>VLOOKUP($A8,'Return Data'!$B$7:$R$2843,11,0)</f>
        <v>3.8597999999999999</v>
      </c>
      <c r="Q8" s="66">
        <f t="shared" ref="Q8:Q24" si="6">RANK(P8,P$8:P$24,0)</f>
        <v>2</v>
      </c>
      <c r="R8" s="65">
        <f>VLOOKUP($A8,'Return Data'!$B$7:$R$2843,12,0)</f>
        <v>4.0349000000000004</v>
      </c>
      <c r="S8" s="66">
        <f t="shared" ref="S8:S24" si="7">RANK(R8,R$8:R$24,0)</f>
        <v>2</v>
      </c>
      <c r="T8" s="65">
        <f>VLOOKUP($A8,'Return Data'!$B$7:$R$2843,13,0)</f>
        <v>4.3315999999999999</v>
      </c>
      <c r="U8" s="66">
        <f t="shared" ref="U8:U19" si="8">RANK(T8,T$8:T$24,0)</f>
        <v>2</v>
      </c>
      <c r="V8" s="65">
        <f>VLOOKUP($A8,'Return Data'!$B$7:$R$2843,17,0)</f>
        <v>6.2121000000000004</v>
      </c>
      <c r="W8" s="66">
        <f>RANK(V8,V$8:V$24,0)</f>
        <v>2</v>
      </c>
      <c r="X8" s="65">
        <f>VLOOKUP($A8,'Return Data'!$B$7:$R$2843,14,0)</f>
        <v>6.9561000000000002</v>
      </c>
      <c r="Y8" s="66">
        <f>RANK(X8,X$8:X$24,0)</f>
        <v>1</v>
      </c>
      <c r="Z8" s="65">
        <f>VLOOKUP($A8,'Return Data'!$B$7:$R$2843,16,0)</f>
        <v>6.9560000000000004</v>
      </c>
      <c r="AA8" s="67">
        <f t="shared" ref="AA8:AA24" si="9">RANK(Z8,Z$8:Z$24,0)</f>
        <v>10</v>
      </c>
    </row>
    <row r="9" spans="1:27" x14ac:dyDescent="0.3">
      <c r="A9" s="63" t="s">
        <v>1205</v>
      </c>
      <c r="B9" s="64">
        <f>VLOOKUP($A9,'Return Data'!$B$7:$R$2843,3,0)</f>
        <v>44368</v>
      </c>
      <c r="C9" s="65">
        <f>VLOOKUP($A9,'Return Data'!$B$7:$R$2843,4,0)</f>
        <v>1113.4450999999999</v>
      </c>
      <c r="D9" s="65">
        <f>VLOOKUP($A9,'Return Data'!$B$7:$R$2843,5,0)</f>
        <v>4.2270000000000003</v>
      </c>
      <c r="E9" s="66">
        <f t="shared" si="0"/>
        <v>8</v>
      </c>
      <c r="F9" s="65">
        <f>VLOOKUP($A9,'Return Data'!$B$7:$R$2843,6,0)</f>
        <v>4.2270000000000003</v>
      </c>
      <c r="G9" s="66">
        <f t="shared" si="1"/>
        <v>8</v>
      </c>
      <c r="H9" s="65">
        <f>VLOOKUP($A9,'Return Data'!$B$7:$R$2843,7,0)</f>
        <v>2.7541000000000002</v>
      </c>
      <c r="I9" s="66">
        <f t="shared" si="2"/>
        <v>4</v>
      </c>
      <c r="J9" s="65">
        <f>VLOOKUP($A9,'Return Data'!$B$7:$R$2843,8,0)</f>
        <v>3.3942000000000001</v>
      </c>
      <c r="K9" s="66">
        <f t="shared" si="3"/>
        <v>5</v>
      </c>
      <c r="L9" s="65">
        <f>VLOOKUP($A9,'Return Data'!$B$7:$R$2843,9,0)</f>
        <v>3.4331999999999998</v>
      </c>
      <c r="M9" s="66">
        <f t="shared" si="4"/>
        <v>6</v>
      </c>
      <c r="N9" s="65">
        <f>VLOOKUP($A9,'Return Data'!$B$7:$R$2843,10,0)</f>
        <v>3.9687000000000001</v>
      </c>
      <c r="O9" s="66">
        <f t="shared" si="5"/>
        <v>7</v>
      </c>
      <c r="P9" s="65">
        <f>VLOOKUP($A9,'Return Data'!$B$7:$R$2843,11,0)</f>
        <v>3.7425999999999999</v>
      </c>
      <c r="Q9" s="66">
        <f t="shared" si="6"/>
        <v>5</v>
      </c>
      <c r="R9" s="65">
        <f>VLOOKUP($A9,'Return Data'!$B$7:$R$2843,12,0)</f>
        <v>3.9072</v>
      </c>
      <c r="S9" s="66">
        <f t="shared" si="7"/>
        <v>4</v>
      </c>
      <c r="T9" s="65">
        <f>VLOOKUP($A9,'Return Data'!$B$7:$R$2843,13,0)</f>
        <v>4.0982000000000003</v>
      </c>
      <c r="U9" s="66">
        <f t="shared" si="8"/>
        <v>7</v>
      </c>
      <c r="V9" s="65"/>
      <c r="W9" s="66"/>
      <c r="X9" s="65"/>
      <c r="Y9" s="66"/>
      <c r="Z9" s="65">
        <f>VLOOKUP($A9,'Return Data'!$B$7:$R$2843,16,0)</f>
        <v>5.8929999999999998</v>
      </c>
      <c r="AA9" s="67">
        <f t="shared" si="9"/>
        <v>15</v>
      </c>
    </row>
    <row r="10" spans="1:27" x14ac:dyDescent="0.3">
      <c r="A10" s="63" t="s">
        <v>1207</v>
      </c>
      <c r="B10" s="64">
        <f>VLOOKUP($A10,'Return Data'!$B$7:$R$2843,3,0)</f>
        <v>44368</v>
      </c>
      <c r="C10" s="65">
        <f>VLOOKUP($A10,'Return Data'!$B$7:$R$2843,4,0)</f>
        <v>1091.2838999999999</v>
      </c>
      <c r="D10" s="65">
        <f>VLOOKUP($A10,'Return Data'!$B$7:$R$2843,5,0)</f>
        <v>2.7332000000000001</v>
      </c>
      <c r="E10" s="66">
        <f t="shared" si="0"/>
        <v>17</v>
      </c>
      <c r="F10" s="65">
        <f>VLOOKUP($A10,'Return Data'!$B$7:$R$2843,6,0)</f>
        <v>2.7332000000000001</v>
      </c>
      <c r="G10" s="66">
        <f t="shared" si="1"/>
        <v>17</v>
      </c>
      <c r="H10" s="65">
        <f>VLOOKUP($A10,'Return Data'!$B$7:$R$2843,7,0)</f>
        <v>2.6585000000000001</v>
      </c>
      <c r="I10" s="66">
        <f t="shared" si="2"/>
        <v>7</v>
      </c>
      <c r="J10" s="65">
        <f>VLOOKUP($A10,'Return Data'!$B$7:$R$2843,8,0)</f>
        <v>2.6234000000000002</v>
      </c>
      <c r="K10" s="66">
        <f t="shared" si="3"/>
        <v>12</v>
      </c>
      <c r="L10" s="65">
        <f>VLOOKUP($A10,'Return Data'!$B$7:$R$2843,9,0)</f>
        <v>2.5764</v>
      </c>
      <c r="M10" s="66">
        <f t="shared" si="4"/>
        <v>15</v>
      </c>
      <c r="N10" s="65">
        <f>VLOOKUP($A10,'Return Data'!$B$7:$R$2843,10,0)</f>
        <v>2.6349</v>
      </c>
      <c r="O10" s="66">
        <f t="shared" si="5"/>
        <v>17</v>
      </c>
      <c r="P10" s="65">
        <f>VLOOKUP($A10,'Return Data'!$B$7:$R$2843,11,0)</f>
        <v>2.6021000000000001</v>
      </c>
      <c r="Q10" s="66">
        <f t="shared" si="6"/>
        <v>17</v>
      </c>
      <c r="R10" s="65">
        <f>VLOOKUP($A10,'Return Data'!$B$7:$R$2843,12,0)</f>
        <v>2.7730999999999999</v>
      </c>
      <c r="S10" s="66">
        <f t="shared" si="7"/>
        <v>17</v>
      </c>
      <c r="T10" s="65">
        <f>VLOOKUP($A10,'Return Data'!$B$7:$R$2843,13,0)</f>
        <v>2.7717000000000001</v>
      </c>
      <c r="U10" s="66">
        <f t="shared" si="8"/>
        <v>16</v>
      </c>
      <c r="V10" s="65"/>
      <c r="W10" s="66"/>
      <c r="X10" s="65"/>
      <c r="Y10" s="66"/>
      <c r="Z10" s="65">
        <f>VLOOKUP($A10,'Return Data'!$B$7:$R$2843,16,0)</f>
        <v>4.4459</v>
      </c>
      <c r="AA10" s="67">
        <f t="shared" si="9"/>
        <v>16</v>
      </c>
    </row>
    <row r="11" spans="1:27" x14ac:dyDescent="0.3">
      <c r="A11" s="63" t="s">
        <v>1209</v>
      </c>
      <c r="B11" s="64">
        <f>VLOOKUP($A11,'Return Data'!$B$7:$R$2843,3,0)</f>
        <v>44368</v>
      </c>
      <c r="C11" s="65">
        <f>VLOOKUP($A11,'Return Data'!$B$7:$R$2843,4,0)</f>
        <v>41.625300000000003</v>
      </c>
      <c r="D11" s="65">
        <f>VLOOKUP($A11,'Return Data'!$B$7:$R$2843,5,0)</f>
        <v>4.8832000000000004</v>
      </c>
      <c r="E11" s="66">
        <f t="shared" si="0"/>
        <v>1</v>
      </c>
      <c r="F11" s="65">
        <f>VLOOKUP($A11,'Return Data'!$B$7:$R$2843,6,0)</f>
        <v>4.8832000000000004</v>
      </c>
      <c r="G11" s="66">
        <f t="shared" si="1"/>
        <v>1</v>
      </c>
      <c r="H11" s="65">
        <f>VLOOKUP($A11,'Return Data'!$B$7:$R$2843,7,0)</f>
        <v>1.4535</v>
      </c>
      <c r="I11" s="66">
        <f t="shared" si="2"/>
        <v>16</v>
      </c>
      <c r="J11" s="65">
        <f>VLOOKUP($A11,'Return Data'!$B$7:$R$2843,8,0)</f>
        <v>2.9157000000000002</v>
      </c>
      <c r="K11" s="66">
        <f t="shared" si="3"/>
        <v>10</v>
      </c>
      <c r="L11" s="65">
        <f>VLOOKUP($A11,'Return Data'!$B$7:$R$2843,9,0)</f>
        <v>2.9803999999999999</v>
      </c>
      <c r="M11" s="66">
        <f t="shared" si="4"/>
        <v>11</v>
      </c>
      <c r="N11" s="65">
        <f>VLOOKUP($A11,'Return Data'!$B$7:$R$2843,10,0)</f>
        <v>4.3657000000000004</v>
      </c>
      <c r="O11" s="66">
        <f t="shared" si="5"/>
        <v>2</v>
      </c>
      <c r="P11" s="65">
        <f>VLOOKUP($A11,'Return Data'!$B$7:$R$2843,11,0)</f>
        <v>3.6738</v>
      </c>
      <c r="Q11" s="66">
        <f t="shared" si="6"/>
        <v>8</v>
      </c>
      <c r="R11" s="65">
        <f>VLOOKUP($A11,'Return Data'!$B$7:$R$2843,12,0)</f>
        <v>3.6425999999999998</v>
      </c>
      <c r="S11" s="66">
        <f t="shared" si="7"/>
        <v>9</v>
      </c>
      <c r="T11" s="65">
        <f>VLOOKUP($A11,'Return Data'!$B$7:$R$2843,13,0)</f>
        <v>3.7698999999999998</v>
      </c>
      <c r="U11" s="66">
        <f t="shared" si="8"/>
        <v>11</v>
      </c>
      <c r="V11" s="65">
        <f>VLOOKUP($A11,'Return Data'!$B$7:$R$2843,17,0)</f>
        <v>5.6909000000000001</v>
      </c>
      <c r="W11" s="66">
        <f t="shared" ref="W11:W19" si="10">RANK(V11,V$8:V$24,0)</f>
        <v>9</v>
      </c>
      <c r="X11" s="65">
        <f>VLOOKUP($A11,'Return Data'!$B$7:$R$2843,14,0)</f>
        <v>6.4654999999999996</v>
      </c>
      <c r="Y11" s="66">
        <f t="shared" ref="Y11:Y19" si="11">RANK(X11,X$8:X$24,0)</f>
        <v>8</v>
      </c>
      <c r="Z11" s="65">
        <f>VLOOKUP($A11,'Return Data'!$B$7:$R$2843,16,0)</f>
        <v>6.7798999999999996</v>
      </c>
      <c r="AA11" s="67">
        <f t="shared" si="9"/>
        <v>12</v>
      </c>
    </row>
    <row r="12" spans="1:27" x14ac:dyDescent="0.3">
      <c r="A12" s="63" t="s">
        <v>1210</v>
      </c>
      <c r="B12" s="64">
        <f>VLOOKUP($A12,'Return Data'!$B$7:$R$2843,3,0)</f>
        <v>44368</v>
      </c>
      <c r="C12" s="65">
        <f>VLOOKUP($A12,'Return Data'!$B$7:$R$2843,4,0)</f>
        <v>39.240299999999998</v>
      </c>
      <c r="D12" s="65">
        <f>VLOOKUP($A12,'Return Data'!$B$7:$R$2843,5,0)</f>
        <v>4.4043999999999999</v>
      </c>
      <c r="E12" s="66">
        <f t="shared" si="0"/>
        <v>4</v>
      </c>
      <c r="F12" s="65">
        <f>VLOOKUP($A12,'Return Data'!$B$7:$R$2843,6,0)</f>
        <v>4.4043999999999999</v>
      </c>
      <c r="G12" s="66">
        <f t="shared" si="1"/>
        <v>4</v>
      </c>
      <c r="H12" s="65">
        <f>VLOOKUP($A12,'Return Data'!$B$7:$R$2843,7,0)</f>
        <v>2.1004</v>
      </c>
      <c r="I12" s="66">
        <f t="shared" si="2"/>
        <v>12</v>
      </c>
      <c r="J12" s="65">
        <f>VLOOKUP($A12,'Return Data'!$B$7:$R$2843,8,0)</f>
        <v>2.88</v>
      </c>
      <c r="K12" s="66">
        <f t="shared" si="3"/>
        <v>11</v>
      </c>
      <c r="L12" s="65">
        <f>VLOOKUP($A12,'Return Data'!$B$7:$R$2843,9,0)</f>
        <v>3.0171999999999999</v>
      </c>
      <c r="M12" s="66">
        <f t="shared" si="4"/>
        <v>10</v>
      </c>
      <c r="N12" s="65">
        <f>VLOOKUP($A12,'Return Data'!$B$7:$R$2843,10,0)</f>
        <v>3.8010999999999999</v>
      </c>
      <c r="O12" s="66">
        <f t="shared" si="5"/>
        <v>10</v>
      </c>
      <c r="P12" s="65">
        <f>VLOOKUP($A12,'Return Data'!$B$7:$R$2843,11,0)</f>
        <v>3.5028000000000001</v>
      </c>
      <c r="Q12" s="66">
        <f t="shared" si="6"/>
        <v>11</v>
      </c>
      <c r="R12" s="65">
        <f>VLOOKUP($A12,'Return Data'!$B$7:$R$2843,12,0)</f>
        <v>3.5756000000000001</v>
      </c>
      <c r="S12" s="66">
        <f t="shared" si="7"/>
        <v>11</v>
      </c>
      <c r="T12" s="65">
        <f>VLOOKUP($A12,'Return Data'!$B$7:$R$2843,13,0)</f>
        <v>3.8609</v>
      </c>
      <c r="U12" s="66">
        <f t="shared" si="8"/>
        <v>9</v>
      </c>
      <c r="V12" s="65">
        <f>VLOOKUP($A12,'Return Data'!$B$7:$R$2843,17,0)</f>
        <v>5.9379999999999997</v>
      </c>
      <c r="W12" s="66">
        <f t="shared" si="10"/>
        <v>5</v>
      </c>
      <c r="X12" s="65">
        <f>VLOOKUP($A12,'Return Data'!$B$7:$R$2843,14,0)</f>
        <v>6.7667999999999999</v>
      </c>
      <c r="Y12" s="66">
        <f t="shared" si="11"/>
        <v>3</v>
      </c>
      <c r="Z12" s="65">
        <f>VLOOKUP($A12,'Return Data'!$B$7:$R$2843,16,0)</f>
        <v>7.3129999999999997</v>
      </c>
      <c r="AA12" s="67">
        <f t="shared" si="9"/>
        <v>6</v>
      </c>
    </row>
    <row r="13" spans="1:27" x14ac:dyDescent="0.3">
      <c r="A13" s="63" t="s">
        <v>1212</v>
      </c>
      <c r="B13" s="64">
        <f>VLOOKUP($A13,'Return Data'!$B$7:$R$2843,3,0)</f>
        <v>44368</v>
      </c>
      <c r="C13" s="65">
        <f>VLOOKUP($A13,'Return Data'!$B$7:$R$2843,4,0)</f>
        <v>4456.7330000000002</v>
      </c>
      <c r="D13" s="65">
        <f>VLOOKUP($A13,'Return Data'!$B$7:$R$2843,5,0)</f>
        <v>4.2613000000000003</v>
      </c>
      <c r="E13" s="66">
        <f t="shared" si="0"/>
        <v>7</v>
      </c>
      <c r="F13" s="65">
        <f>VLOOKUP($A13,'Return Data'!$B$7:$R$2843,6,0)</f>
        <v>4.2613000000000003</v>
      </c>
      <c r="G13" s="66">
        <f t="shared" si="1"/>
        <v>7</v>
      </c>
      <c r="H13" s="65">
        <f>VLOOKUP($A13,'Return Data'!$B$7:$R$2843,7,0)</f>
        <v>2.62</v>
      </c>
      <c r="I13" s="66">
        <f t="shared" si="2"/>
        <v>8</v>
      </c>
      <c r="J13" s="65">
        <f>VLOOKUP($A13,'Return Data'!$B$7:$R$2843,8,0)</f>
        <v>3.4996999999999998</v>
      </c>
      <c r="K13" s="66">
        <f t="shared" si="3"/>
        <v>2</v>
      </c>
      <c r="L13" s="65">
        <f>VLOOKUP($A13,'Return Data'!$B$7:$R$2843,9,0)</f>
        <v>3.5546000000000002</v>
      </c>
      <c r="M13" s="66">
        <f t="shared" si="4"/>
        <v>2</v>
      </c>
      <c r="N13" s="65">
        <f>VLOOKUP($A13,'Return Data'!$B$7:$R$2843,10,0)</f>
        <v>4.2087000000000003</v>
      </c>
      <c r="O13" s="66">
        <f t="shared" si="5"/>
        <v>3</v>
      </c>
      <c r="P13" s="65">
        <f>VLOOKUP($A13,'Return Data'!$B$7:$R$2843,11,0)</f>
        <v>3.7972999999999999</v>
      </c>
      <c r="Q13" s="66">
        <f t="shared" si="6"/>
        <v>4</v>
      </c>
      <c r="R13" s="65">
        <f>VLOOKUP($A13,'Return Data'!$B$7:$R$2843,12,0)</f>
        <v>3.8914</v>
      </c>
      <c r="S13" s="66">
        <f t="shared" si="7"/>
        <v>5</v>
      </c>
      <c r="T13" s="65">
        <f>VLOOKUP($A13,'Return Data'!$B$7:$R$2843,13,0)</f>
        <v>4.1668000000000003</v>
      </c>
      <c r="U13" s="66">
        <f t="shared" si="8"/>
        <v>4</v>
      </c>
      <c r="V13" s="65">
        <f>VLOOKUP($A13,'Return Data'!$B$7:$R$2843,17,0)</f>
        <v>6.1867000000000001</v>
      </c>
      <c r="W13" s="66">
        <f t="shared" si="10"/>
        <v>3</v>
      </c>
      <c r="X13" s="65">
        <f>VLOOKUP($A13,'Return Data'!$B$7:$R$2843,14,0)</f>
        <v>6.8342999999999998</v>
      </c>
      <c r="Y13" s="66">
        <f t="shared" si="11"/>
        <v>2</v>
      </c>
      <c r="Z13" s="65">
        <f>VLOOKUP($A13,'Return Data'!$B$7:$R$2843,16,0)</f>
        <v>7.149</v>
      </c>
      <c r="AA13" s="67">
        <f t="shared" si="9"/>
        <v>9</v>
      </c>
    </row>
    <row r="14" spans="1:27" x14ac:dyDescent="0.3">
      <c r="A14" s="63" t="s">
        <v>1214</v>
      </c>
      <c r="B14" s="64">
        <f>VLOOKUP($A14,'Return Data'!$B$7:$R$2843,3,0)</f>
        <v>44368</v>
      </c>
      <c r="C14" s="65">
        <f>VLOOKUP($A14,'Return Data'!$B$7:$R$2843,4,0)</f>
        <v>295.4812</v>
      </c>
      <c r="D14" s="65">
        <f>VLOOKUP($A14,'Return Data'!$B$7:$R$2843,5,0)</f>
        <v>4.1272000000000002</v>
      </c>
      <c r="E14" s="66">
        <f t="shared" si="0"/>
        <v>10</v>
      </c>
      <c r="F14" s="65">
        <f>VLOOKUP($A14,'Return Data'!$B$7:$R$2843,6,0)</f>
        <v>4.1272000000000002</v>
      </c>
      <c r="G14" s="66">
        <f t="shared" si="1"/>
        <v>10</v>
      </c>
      <c r="H14" s="65">
        <f>VLOOKUP($A14,'Return Data'!$B$7:$R$2843,7,0)</f>
        <v>2.7225999999999999</v>
      </c>
      <c r="I14" s="66">
        <f t="shared" si="2"/>
        <v>6</v>
      </c>
      <c r="J14" s="65">
        <f>VLOOKUP($A14,'Return Data'!$B$7:$R$2843,8,0)</f>
        <v>3.2342</v>
      </c>
      <c r="K14" s="66">
        <f t="shared" si="3"/>
        <v>7</v>
      </c>
      <c r="L14" s="65">
        <f>VLOOKUP($A14,'Return Data'!$B$7:$R$2843,9,0)</f>
        <v>3.4445000000000001</v>
      </c>
      <c r="M14" s="66">
        <f t="shared" si="4"/>
        <v>5</v>
      </c>
      <c r="N14" s="65">
        <f>VLOOKUP($A14,'Return Data'!$B$7:$R$2843,10,0)</f>
        <v>3.9620000000000002</v>
      </c>
      <c r="O14" s="66">
        <f t="shared" si="5"/>
        <v>8</v>
      </c>
      <c r="P14" s="65">
        <f>VLOOKUP($A14,'Return Data'!$B$7:$R$2843,11,0)</f>
        <v>3.6930000000000001</v>
      </c>
      <c r="Q14" s="66">
        <f t="shared" si="6"/>
        <v>7</v>
      </c>
      <c r="R14" s="65">
        <f>VLOOKUP($A14,'Return Data'!$B$7:$R$2843,12,0)</f>
        <v>3.8279999999999998</v>
      </c>
      <c r="S14" s="66">
        <f t="shared" si="7"/>
        <v>7</v>
      </c>
      <c r="T14" s="65">
        <f>VLOOKUP($A14,'Return Data'!$B$7:$R$2843,13,0)</f>
        <v>4.1071999999999997</v>
      </c>
      <c r="U14" s="66">
        <f t="shared" si="8"/>
        <v>6</v>
      </c>
      <c r="V14" s="65">
        <f>VLOOKUP($A14,'Return Data'!$B$7:$R$2843,17,0)</f>
        <v>5.9341999999999997</v>
      </c>
      <c r="W14" s="66">
        <f t="shared" si="10"/>
        <v>6</v>
      </c>
      <c r="X14" s="65">
        <f>VLOOKUP($A14,'Return Data'!$B$7:$R$2843,14,0)</f>
        <v>6.6791999999999998</v>
      </c>
      <c r="Y14" s="66">
        <f t="shared" si="11"/>
        <v>6</v>
      </c>
      <c r="Z14" s="65">
        <f>VLOOKUP($A14,'Return Data'!$B$7:$R$2843,16,0)</f>
        <v>7.3387000000000002</v>
      </c>
      <c r="AA14" s="67">
        <f t="shared" si="9"/>
        <v>5</v>
      </c>
    </row>
    <row r="15" spans="1:27" x14ac:dyDescent="0.3">
      <c r="A15" s="63" t="s">
        <v>1217</v>
      </c>
      <c r="B15" s="64">
        <f>VLOOKUP($A15,'Return Data'!$B$7:$R$2843,3,0)</f>
        <v>44368</v>
      </c>
      <c r="C15" s="65">
        <f>VLOOKUP($A15,'Return Data'!$B$7:$R$2843,4,0)</f>
        <v>32.107300000000002</v>
      </c>
      <c r="D15" s="65">
        <f>VLOOKUP($A15,'Return Data'!$B$7:$R$2843,5,0)</f>
        <v>3.0701999999999998</v>
      </c>
      <c r="E15" s="66">
        <f t="shared" si="0"/>
        <v>15</v>
      </c>
      <c r="F15" s="65">
        <f>VLOOKUP($A15,'Return Data'!$B$7:$R$2843,6,0)</f>
        <v>3.0701999999999998</v>
      </c>
      <c r="G15" s="66">
        <f t="shared" si="1"/>
        <v>15</v>
      </c>
      <c r="H15" s="65">
        <f>VLOOKUP($A15,'Return Data'!$B$7:$R$2843,7,0)</f>
        <v>1.8520000000000001</v>
      </c>
      <c r="I15" s="66">
        <f t="shared" si="2"/>
        <v>14</v>
      </c>
      <c r="J15" s="65">
        <f>VLOOKUP($A15,'Return Data'!$B$7:$R$2843,8,0)</f>
        <v>2.5196999999999998</v>
      </c>
      <c r="K15" s="66">
        <f t="shared" si="3"/>
        <v>15</v>
      </c>
      <c r="L15" s="65">
        <f>VLOOKUP($A15,'Return Data'!$B$7:$R$2843,9,0)</f>
        <v>2.5541999999999998</v>
      </c>
      <c r="M15" s="66">
        <f t="shared" si="4"/>
        <v>16</v>
      </c>
      <c r="N15" s="65">
        <f>VLOOKUP($A15,'Return Data'!$B$7:$R$2843,10,0)</f>
        <v>3.2105999999999999</v>
      </c>
      <c r="O15" s="66">
        <f t="shared" si="5"/>
        <v>14</v>
      </c>
      <c r="P15" s="65">
        <f>VLOOKUP($A15,'Return Data'!$B$7:$R$2843,11,0)</f>
        <v>2.9613</v>
      </c>
      <c r="Q15" s="66">
        <f t="shared" si="6"/>
        <v>14</v>
      </c>
      <c r="R15" s="65">
        <f>VLOOKUP($A15,'Return Data'!$B$7:$R$2843,12,0)</f>
        <v>2.9567999999999999</v>
      </c>
      <c r="S15" s="66">
        <f t="shared" si="7"/>
        <v>15</v>
      </c>
      <c r="T15" s="65">
        <f>VLOOKUP($A15,'Return Data'!$B$7:$R$2843,13,0)</f>
        <v>3.0206</v>
      </c>
      <c r="U15" s="66">
        <f t="shared" si="8"/>
        <v>15</v>
      </c>
      <c r="V15" s="65">
        <f>VLOOKUP($A15,'Return Data'!$B$7:$R$2843,17,0)</f>
        <v>4.7881</v>
      </c>
      <c r="W15" s="66">
        <f t="shared" si="10"/>
        <v>14</v>
      </c>
      <c r="X15" s="65">
        <f>VLOOKUP($A15,'Return Data'!$B$7:$R$2843,14,0)</f>
        <v>5.5491000000000001</v>
      </c>
      <c r="Y15" s="66">
        <f t="shared" si="11"/>
        <v>12</v>
      </c>
      <c r="Z15" s="65">
        <f>VLOOKUP($A15,'Return Data'!$B$7:$R$2843,16,0)</f>
        <v>6.5631000000000004</v>
      </c>
      <c r="AA15" s="67">
        <f t="shared" si="9"/>
        <v>13</v>
      </c>
    </row>
    <row r="16" spans="1:27" x14ac:dyDescent="0.3">
      <c r="A16" s="63" t="s">
        <v>1220</v>
      </c>
      <c r="B16" s="64">
        <f>VLOOKUP($A16,'Return Data'!$B$7:$R$2843,3,0)</f>
        <v>44368</v>
      </c>
      <c r="C16" s="65">
        <f>VLOOKUP($A16,'Return Data'!$B$7:$R$2843,4,0)</f>
        <v>2410.8806</v>
      </c>
      <c r="D16" s="65">
        <f>VLOOKUP($A16,'Return Data'!$B$7:$R$2843,5,0)</f>
        <v>4.7199</v>
      </c>
      <c r="E16" s="66">
        <f t="shared" si="0"/>
        <v>2</v>
      </c>
      <c r="F16" s="65">
        <f>VLOOKUP($A16,'Return Data'!$B$7:$R$2843,6,0)</f>
        <v>4.7199</v>
      </c>
      <c r="G16" s="66">
        <f t="shared" si="1"/>
        <v>2</v>
      </c>
      <c r="H16" s="65">
        <f>VLOOKUP($A16,'Return Data'!$B$7:$R$2843,7,0)</f>
        <v>1.3809</v>
      </c>
      <c r="I16" s="66">
        <f t="shared" si="2"/>
        <v>17</v>
      </c>
      <c r="J16" s="65">
        <f>VLOOKUP($A16,'Return Data'!$B$7:$R$2843,8,0)</f>
        <v>2.4666000000000001</v>
      </c>
      <c r="K16" s="66">
        <f t="shared" si="3"/>
        <v>16</v>
      </c>
      <c r="L16" s="65">
        <f>VLOOKUP($A16,'Return Data'!$B$7:$R$2843,9,0)</f>
        <v>2.7486999999999999</v>
      </c>
      <c r="M16" s="66">
        <f t="shared" si="4"/>
        <v>13</v>
      </c>
      <c r="N16" s="65">
        <f>VLOOKUP($A16,'Return Data'!$B$7:$R$2843,10,0)</f>
        <v>4.0148999999999999</v>
      </c>
      <c r="O16" s="66">
        <f t="shared" si="5"/>
        <v>5</v>
      </c>
      <c r="P16" s="65">
        <f>VLOOKUP($A16,'Return Data'!$B$7:$R$2843,11,0)</f>
        <v>3.6065</v>
      </c>
      <c r="Q16" s="66">
        <f t="shared" si="6"/>
        <v>9</v>
      </c>
      <c r="R16" s="65">
        <f>VLOOKUP($A16,'Return Data'!$B$7:$R$2843,12,0)</f>
        <v>3.6305000000000001</v>
      </c>
      <c r="S16" s="66">
        <f t="shared" si="7"/>
        <v>10</v>
      </c>
      <c r="T16" s="65">
        <f>VLOOKUP($A16,'Return Data'!$B$7:$R$2843,13,0)</f>
        <v>3.6558999999999999</v>
      </c>
      <c r="U16" s="66">
        <f t="shared" si="8"/>
        <v>12</v>
      </c>
      <c r="V16" s="65">
        <f>VLOOKUP($A16,'Return Data'!$B$7:$R$2843,17,0)</f>
        <v>5.3795999999999999</v>
      </c>
      <c r="W16" s="66">
        <f t="shared" si="10"/>
        <v>12</v>
      </c>
      <c r="X16" s="65">
        <f>VLOOKUP($A16,'Return Data'!$B$7:$R$2843,14,0)</f>
        <v>6.1614000000000004</v>
      </c>
      <c r="Y16" s="66">
        <f t="shared" si="11"/>
        <v>11</v>
      </c>
      <c r="Z16" s="65">
        <f>VLOOKUP($A16,'Return Data'!$B$7:$R$2843,16,0)</f>
        <v>7.7278000000000002</v>
      </c>
      <c r="AA16" s="67">
        <f t="shared" si="9"/>
        <v>1</v>
      </c>
    </row>
    <row r="17" spans="1:27" x14ac:dyDescent="0.3">
      <c r="A17" s="63" t="s">
        <v>1224</v>
      </c>
      <c r="B17" s="64">
        <f>VLOOKUP($A17,'Return Data'!$B$7:$R$2843,3,0)</f>
        <v>44368</v>
      </c>
      <c r="C17" s="65">
        <f>VLOOKUP($A17,'Return Data'!$B$7:$R$2843,4,0)</f>
        <v>3494.2404999999999</v>
      </c>
      <c r="D17" s="65">
        <f>VLOOKUP($A17,'Return Data'!$B$7:$R$2843,5,0)</f>
        <v>3.7616000000000001</v>
      </c>
      <c r="E17" s="66">
        <f t="shared" si="0"/>
        <v>12</v>
      </c>
      <c r="F17" s="65">
        <f>VLOOKUP($A17,'Return Data'!$B$7:$R$2843,6,0)</f>
        <v>3.7616000000000001</v>
      </c>
      <c r="G17" s="66">
        <f t="shared" si="1"/>
        <v>12</v>
      </c>
      <c r="H17" s="65">
        <f>VLOOKUP($A17,'Return Data'!$B$7:$R$2843,7,0)</f>
        <v>2.7448999999999999</v>
      </c>
      <c r="I17" s="66">
        <f t="shared" si="2"/>
        <v>5</v>
      </c>
      <c r="J17" s="65">
        <f>VLOOKUP($A17,'Return Data'!$B$7:$R$2843,8,0)</f>
        <v>3.1898</v>
      </c>
      <c r="K17" s="66">
        <f t="shared" si="3"/>
        <v>8</v>
      </c>
      <c r="L17" s="65">
        <f>VLOOKUP($A17,'Return Data'!$B$7:$R$2843,9,0)</f>
        <v>3.3475999999999999</v>
      </c>
      <c r="M17" s="66">
        <f t="shared" si="4"/>
        <v>8</v>
      </c>
      <c r="N17" s="65">
        <f>VLOOKUP($A17,'Return Data'!$B$7:$R$2843,10,0)</f>
        <v>3.7902999999999998</v>
      </c>
      <c r="O17" s="66">
        <f t="shared" si="5"/>
        <v>11</v>
      </c>
      <c r="P17" s="65">
        <f>VLOOKUP($A17,'Return Data'!$B$7:$R$2843,11,0)</f>
        <v>3.5893999999999999</v>
      </c>
      <c r="Q17" s="66">
        <f t="shared" si="6"/>
        <v>10</v>
      </c>
      <c r="R17" s="65">
        <f>VLOOKUP($A17,'Return Data'!$B$7:$R$2843,12,0)</f>
        <v>3.8001999999999998</v>
      </c>
      <c r="S17" s="66">
        <f t="shared" si="7"/>
        <v>8</v>
      </c>
      <c r="T17" s="65">
        <f>VLOOKUP($A17,'Return Data'!$B$7:$R$2843,13,0)</f>
        <v>3.9952000000000001</v>
      </c>
      <c r="U17" s="66">
        <f t="shared" si="8"/>
        <v>8</v>
      </c>
      <c r="V17" s="65">
        <f>VLOOKUP($A17,'Return Data'!$B$7:$R$2843,17,0)</f>
        <v>5.6409000000000002</v>
      </c>
      <c r="W17" s="66">
        <f t="shared" si="10"/>
        <v>10</v>
      </c>
      <c r="X17" s="65">
        <f>VLOOKUP($A17,'Return Data'!$B$7:$R$2843,14,0)</f>
        <v>6.5381</v>
      </c>
      <c r="Y17" s="66">
        <f t="shared" si="11"/>
        <v>7</v>
      </c>
      <c r="Z17" s="65">
        <f>VLOOKUP($A17,'Return Data'!$B$7:$R$2843,16,0)</f>
        <v>7.2183999999999999</v>
      </c>
      <c r="AA17" s="67">
        <f t="shared" si="9"/>
        <v>8</v>
      </c>
    </row>
    <row r="18" spans="1:27" x14ac:dyDescent="0.3">
      <c r="A18" s="63" t="s">
        <v>1227</v>
      </c>
      <c r="B18" s="64">
        <f>VLOOKUP($A18,'Return Data'!$B$7:$R$2843,3,0)</f>
        <v>44368</v>
      </c>
      <c r="C18" s="65">
        <f>VLOOKUP($A18,'Return Data'!$B$7:$R$2843,4,0)</f>
        <v>31.345282735863201</v>
      </c>
      <c r="D18" s="65">
        <f>VLOOKUP($A18,'Return Data'!$B$7:$R$2843,5,0)</f>
        <v>3.3193999999999999</v>
      </c>
      <c r="E18" s="66">
        <f t="shared" si="0"/>
        <v>13</v>
      </c>
      <c r="F18" s="65">
        <f>VLOOKUP($A18,'Return Data'!$B$7:$R$2843,6,0)</f>
        <v>3.3193999999999999</v>
      </c>
      <c r="G18" s="66">
        <f t="shared" si="1"/>
        <v>13</v>
      </c>
      <c r="H18" s="65">
        <f>VLOOKUP($A18,'Return Data'!$B$7:$R$2843,7,0)</f>
        <v>2.4464000000000001</v>
      </c>
      <c r="I18" s="66">
        <f t="shared" si="2"/>
        <v>10</v>
      </c>
      <c r="J18" s="65">
        <f>VLOOKUP($A18,'Return Data'!$B$7:$R$2843,8,0)</f>
        <v>2.6225000000000001</v>
      </c>
      <c r="K18" s="66">
        <f t="shared" si="3"/>
        <v>13</v>
      </c>
      <c r="L18" s="65">
        <f>VLOOKUP($A18,'Return Data'!$B$7:$R$2843,9,0)</f>
        <v>2.7105999999999999</v>
      </c>
      <c r="M18" s="66">
        <f t="shared" si="4"/>
        <v>14</v>
      </c>
      <c r="N18" s="65">
        <f>VLOOKUP($A18,'Return Data'!$B$7:$R$2843,10,0)</f>
        <v>2.8355000000000001</v>
      </c>
      <c r="O18" s="66">
        <f t="shared" si="5"/>
        <v>15</v>
      </c>
      <c r="P18" s="65">
        <f>VLOOKUP($A18,'Return Data'!$B$7:$R$2843,11,0)</f>
        <v>2.6920000000000002</v>
      </c>
      <c r="Q18" s="66">
        <f t="shared" si="6"/>
        <v>15</v>
      </c>
      <c r="R18" s="65">
        <f>VLOOKUP($A18,'Return Data'!$B$7:$R$2843,12,0)</f>
        <v>2.9597000000000002</v>
      </c>
      <c r="S18" s="66">
        <f t="shared" si="7"/>
        <v>14</v>
      </c>
      <c r="T18" s="65">
        <f>VLOOKUP($A18,'Return Data'!$B$7:$R$2843,13,0)</f>
        <v>3.0615999999999999</v>
      </c>
      <c r="U18" s="66">
        <f t="shared" si="8"/>
        <v>14</v>
      </c>
      <c r="V18" s="65">
        <f>VLOOKUP($A18,'Return Data'!$B$7:$R$2843,17,0)</f>
        <v>7.0077999999999996</v>
      </c>
      <c r="W18" s="66">
        <f t="shared" si="10"/>
        <v>1</v>
      </c>
      <c r="X18" s="65">
        <f>VLOOKUP($A18,'Return Data'!$B$7:$R$2843,14,0)</f>
        <v>6.2656999999999998</v>
      </c>
      <c r="Y18" s="66">
        <f t="shared" si="11"/>
        <v>10</v>
      </c>
      <c r="Z18" s="65">
        <f>VLOOKUP($A18,'Return Data'!$B$7:$R$2843,16,0)</f>
        <v>7.4625000000000004</v>
      </c>
      <c r="AA18" s="67">
        <f t="shared" si="9"/>
        <v>4</v>
      </c>
    </row>
    <row r="19" spans="1:27" x14ac:dyDescent="0.3">
      <c r="A19" s="63" t="s">
        <v>1228</v>
      </c>
      <c r="B19" s="64">
        <f>VLOOKUP($A19,'Return Data'!$B$7:$R$2843,3,0)</f>
        <v>44368</v>
      </c>
      <c r="C19" s="65">
        <f>VLOOKUP($A19,'Return Data'!$B$7:$R$2843,4,0)</f>
        <v>3222.2204999999999</v>
      </c>
      <c r="D19" s="65">
        <f>VLOOKUP($A19,'Return Data'!$B$7:$R$2843,5,0)</f>
        <v>4.4264999999999999</v>
      </c>
      <c r="E19" s="66">
        <f t="shared" si="0"/>
        <v>3</v>
      </c>
      <c r="F19" s="65">
        <f>VLOOKUP($A19,'Return Data'!$B$7:$R$2843,6,0)</f>
        <v>4.4264999999999999</v>
      </c>
      <c r="G19" s="66">
        <f t="shared" si="1"/>
        <v>3</v>
      </c>
      <c r="H19" s="65">
        <f>VLOOKUP($A19,'Return Data'!$B$7:$R$2843,7,0)</f>
        <v>2.9998</v>
      </c>
      <c r="I19" s="66">
        <f t="shared" si="2"/>
        <v>1</v>
      </c>
      <c r="J19" s="65">
        <f>VLOOKUP($A19,'Return Data'!$B$7:$R$2843,8,0)</f>
        <v>3.5466000000000002</v>
      </c>
      <c r="K19" s="66">
        <f t="shared" si="3"/>
        <v>1</v>
      </c>
      <c r="L19" s="65">
        <f>VLOOKUP($A19,'Return Data'!$B$7:$R$2843,9,0)</f>
        <v>3.4977999999999998</v>
      </c>
      <c r="M19" s="66">
        <f t="shared" si="4"/>
        <v>3</v>
      </c>
      <c r="N19" s="65">
        <f>VLOOKUP($A19,'Return Data'!$B$7:$R$2843,10,0)</f>
        <v>3.9618000000000002</v>
      </c>
      <c r="O19" s="66">
        <f t="shared" si="5"/>
        <v>9</v>
      </c>
      <c r="P19" s="65">
        <f>VLOOKUP($A19,'Return Data'!$B$7:$R$2843,11,0)</f>
        <v>3.8102999999999998</v>
      </c>
      <c r="Q19" s="66">
        <f t="shared" si="6"/>
        <v>3</v>
      </c>
      <c r="R19" s="65">
        <f>VLOOKUP($A19,'Return Data'!$B$7:$R$2843,12,0)</f>
        <v>3.9556</v>
      </c>
      <c r="S19" s="66">
        <f t="shared" si="7"/>
        <v>3</v>
      </c>
      <c r="T19" s="65">
        <f>VLOOKUP($A19,'Return Data'!$B$7:$R$2843,13,0)</f>
        <v>4.1435000000000004</v>
      </c>
      <c r="U19" s="66">
        <f t="shared" si="8"/>
        <v>5</v>
      </c>
      <c r="V19" s="65">
        <f>VLOOKUP($A19,'Return Data'!$B$7:$R$2843,17,0)</f>
        <v>5.8817000000000004</v>
      </c>
      <c r="W19" s="66">
        <f t="shared" si="10"/>
        <v>7</v>
      </c>
      <c r="X19" s="65">
        <f>VLOOKUP($A19,'Return Data'!$B$7:$R$2843,14,0)</f>
        <v>6.7407000000000004</v>
      </c>
      <c r="Y19" s="66">
        <f t="shared" si="11"/>
        <v>4</v>
      </c>
      <c r="Z19" s="65">
        <f>VLOOKUP($A19,'Return Data'!$B$7:$R$2843,16,0)</f>
        <v>7.5735000000000001</v>
      </c>
      <c r="AA19" s="67">
        <f t="shared" si="9"/>
        <v>2</v>
      </c>
    </row>
    <row r="20" spans="1:27" x14ac:dyDescent="0.3">
      <c r="A20" s="63" t="s">
        <v>1231</v>
      </c>
      <c r="B20" s="64">
        <f>VLOOKUP($A20,'Return Data'!$B$7:$R$2843,3,0)</f>
        <v>44368</v>
      </c>
      <c r="C20" s="65">
        <f>VLOOKUP($A20,'Return Data'!$B$7:$R$2843,4,0)</f>
        <v>1049.3880999999999</v>
      </c>
      <c r="D20" s="65">
        <f>VLOOKUP($A20,'Return Data'!$B$7:$R$2843,5,0)</f>
        <v>3.05</v>
      </c>
      <c r="E20" s="66">
        <f t="shared" si="0"/>
        <v>16</v>
      </c>
      <c r="F20" s="65">
        <f>VLOOKUP($A20,'Return Data'!$B$7:$R$2843,6,0)</f>
        <v>3.05</v>
      </c>
      <c r="G20" s="66">
        <f t="shared" si="1"/>
        <v>16</v>
      </c>
      <c r="H20" s="65">
        <f>VLOOKUP($A20,'Return Data'!$B$7:$R$2843,7,0)</f>
        <v>1.7904</v>
      </c>
      <c r="I20" s="66">
        <f t="shared" si="2"/>
        <v>15</v>
      </c>
      <c r="J20" s="65">
        <f>VLOOKUP($A20,'Return Data'!$B$7:$R$2843,8,0)</f>
        <v>2.4018999999999999</v>
      </c>
      <c r="K20" s="66">
        <f t="shared" si="3"/>
        <v>17</v>
      </c>
      <c r="L20" s="65">
        <f>VLOOKUP($A20,'Return Data'!$B$7:$R$2843,9,0)</f>
        <v>2.4748000000000001</v>
      </c>
      <c r="M20" s="66">
        <f t="shared" si="4"/>
        <v>17</v>
      </c>
      <c r="N20" s="65">
        <f>VLOOKUP($A20,'Return Data'!$B$7:$R$2843,10,0)</f>
        <v>2.7391000000000001</v>
      </c>
      <c r="O20" s="66">
        <f t="shared" si="5"/>
        <v>16</v>
      </c>
      <c r="P20" s="65">
        <f>VLOOKUP($A20,'Return Data'!$B$7:$R$2843,11,0)</f>
        <v>2.6716000000000002</v>
      </c>
      <c r="Q20" s="66">
        <f t="shared" si="6"/>
        <v>16</v>
      </c>
      <c r="R20" s="65">
        <f>VLOOKUP($A20,'Return Data'!$B$7:$R$2843,12,0)</f>
        <v>2.8692000000000002</v>
      </c>
      <c r="S20" s="66">
        <f t="shared" si="7"/>
        <v>16</v>
      </c>
      <c r="T20" s="65"/>
      <c r="U20" s="66"/>
      <c r="V20" s="65"/>
      <c r="W20" s="66"/>
      <c r="X20" s="65"/>
      <c r="Y20" s="66"/>
      <c r="Z20" s="65">
        <f>VLOOKUP($A20,'Return Data'!$B$7:$R$2843,16,0)</f>
        <v>3.7982</v>
      </c>
      <c r="AA20" s="67">
        <f t="shared" si="9"/>
        <v>17</v>
      </c>
    </row>
    <row r="21" spans="1:27" x14ac:dyDescent="0.3">
      <c r="A21" s="63" t="s">
        <v>1235</v>
      </c>
      <c r="B21" s="64">
        <f>VLOOKUP($A21,'Return Data'!$B$7:$R$2843,3,0)</f>
        <v>44368</v>
      </c>
      <c r="C21" s="65">
        <f>VLOOKUP($A21,'Return Data'!$B$7:$R$2843,4,0)</f>
        <v>32.808399999999999</v>
      </c>
      <c r="D21" s="65">
        <f>VLOOKUP($A21,'Return Data'!$B$7:$R$2843,5,0)</f>
        <v>3.8209</v>
      </c>
      <c r="E21" s="66">
        <f t="shared" si="0"/>
        <v>11</v>
      </c>
      <c r="F21" s="65">
        <f>VLOOKUP($A21,'Return Data'!$B$7:$R$2843,6,0)</f>
        <v>3.8209</v>
      </c>
      <c r="G21" s="66">
        <f t="shared" si="1"/>
        <v>11</v>
      </c>
      <c r="H21" s="65">
        <f>VLOOKUP($A21,'Return Data'!$B$7:$R$2843,7,0)</f>
        <v>1.9556</v>
      </c>
      <c r="I21" s="66">
        <f t="shared" si="2"/>
        <v>13</v>
      </c>
      <c r="J21" s="65">
        <f>VLOOKUP($A21,'Return Data'!$B$7:$R$2843,8,0)</f>
        <v>2.5851999999999999</v>
      </c>
      <c r="K21" s="66">
        <f t="shared" si="3"/>
        <v>14</v>
      </c>
      <c r="L21" s="65">
        <f>VLOOKUP($A21,'Return Data'!$B$7:$R$2843,9,0)</f>
        <v>2.9213</v>
      </c>
      <c r="M21" s="66">
        <f t="shared" si="4"/>
        <v>12</v>
      </c>
      <c r="N21" s="65">
        <f>VLOOKUP($A21,'Return Data'!$B$7:$R$2843,10,0)</f>
        <v>3.5459999999999998</v>
      </c>
      <c r="O21" s="66">
        <f t="shared" si="5"/>
        <v>12</v>
      </c>
      <c r="P21" s="65">
        <f>VLOOKUP($A21,'Return Data'!$B$7:$R$2843,11,0)</f>
        <v>3.3681000000000001</v>
      </c>
      <c r="Q21" s="66">
        <f t="shared" si="6"/>
        <v>12</v>
      </c>
      <c r="R21" s="65">
        <f>VLOOKUP($A21,'Return Data'!$B$7:$R$2843,12,0)</f>
        <v>3.5358000000000001</v>
      </c>
      <c r="S21" s="66">
        <f t="shared" si="7"/>
        <v>12</v>
      </c>
      <c r="T21" s="65">
        <f>VLOOKUP($A21,'Return Data'!$B$7:$R$2843,13,0)</f>
        <v>3.831</v>
      </c>
      <c r="U21" s="66">
        <f>RANK(T21,T$8:T$24,0)</f>
        <v>10</v>
      </c>
      <c r="V21" s="65">
        <f>VLOOKUP($A21,'Return Data'!$B$7:$R$2843,17,0)</f>
        <v>5.6029</v>
      </c>
      <c r="W21" s="66">
        <f>RANK(V21,V$8:V$24,0)</f>
        <v>11</v>
      </c>
      <c r="X21" s="65">
        <f>VLOOKUP($A21,'Return Data'!$B$7:$R$2843,14,0)</f>
        <v>6.3075999999999999</v>
      </c>
      <c r="Y21" s="66">
        <f>RANK(X21,X$8:X$24,0)</f>
        <v>9</v>
      </c>
      <c r="Z21" s="65">
        <f>VLOOKUP($A21,'Return Data'!$B$7:$R$2843,16,0)</f>
        <v>7.2618999999999998</v>
      </c>
      <c r="AA21" s="67">
        <f t="shared" si="9"/>
        <v>7</v>
      </c>
    </row>
    <row r="22" spans="1:27" x14ac:dyDescent="0.3">
      <c r="A22" s="63" t="s">
        <v>1237</v>
      </c>
      <c r="B22" s="64">
        <f>VLOOKUP($A22,'Return Data'!$B$7:$R$2843,3,0)</f>
        <v>44368</v>
      </c>
      <c r="C22" s="65">
        <f>VLOOKUP($A22,'Return Data'!$B$7:$R$2843,4,0)</f>
        <v>11.766999999999999</v>
      </c>
      <c r="D22" s="65">
        <f>VLOOKUP($A22,'Return Data'!$B$7:$R$2843,5,0)</f>
        <v>3.1027</v>
      </c>
      <c r="E22" s="66">
        <f t="shared" si="0"/>
        <v>14</v>
      </c>
      <c r="F22" s="65">
        <f>VLOOKUP($A22,'Return Data'!$B$7:$R$2843,6,0)</f>
        <v>3.1027</v>
      </c>
      <c r="G22" s="66">
        <f t="shared" si="1"/>
        <v>14</v>
      </c>
      <c r="H22" s="65">
        <f>VLOOKUP($A22,'Return Data'!$B$7:$R$2843,7,0)</f>
        <v>2.4382999999999999</v>
      </c>
      <c r="I22" s="66">
        <f t="shared" si="2"/>
        <v>11</v>
      </c>
      <c r="J22" s="65">
        <f>VLOOKUP($A22,'Return Data'!$B$7:$R$2843,8,0)</f>
        <v>3.0611999999999999</v>
      </c>
      <c r="K22" s="66">
        <f t="shared" si="3"/>
        <v>9</v>
      </c>
      <c r="L22" s="65">
        <f>VLOOKUP($A22,'Return Data'!$B$7:$R$2843,9,0)</f>
        <v>3.0196000000000001</v>
      </c>
      <c r="M22" s="66">
        <f t="shared" si="4"/>
        <v>9</v>
      </c>
      <c r="N22" s="65">
        <f>VLOOKUP($A22,'Return Data'!$B$7:$R$2843,10,0)</f>
        <v>3.4188000000000001</v>
      </c>
      <c r="O22" s="66">
        <f t="shared" si="5"/>
        <v>13</v>
      </c>
      <c r="P22" s="65">
        <f>VLOOKUP($A22,'Return Data'!$B$7:$R$2843,11,0)</f>
        <v>3.3424999999999998</v>
      </c>
      <c r="Q22" s="66">
        <f t="shared" si="6"/>
        <v>13</v>
      </c>
      <c r="R22" s="65">
        <f>VLOOKUP($A22,'Return Data'!$B$7:$R$2843,12,0)</f>
        <v>3.3925999999999998</v>
      </c>
      <c r="S22" s="66">
        <f t="shared" si="7"/>
        <v>13</v>
      </c>
      <c r="T22" s="65">
        <f>VLOOKUP($A22,'Return Data'!$B$7:$R$2843,13,0)</f>
        <v>3.5442</v>
      </c>
      <c r="U22" s="66">
        <f>RANK(T22,T$8:T$24,0)</f>
        <v>13</v>
      </c>
      <c r="V22" s="65">
        <f>VLOOKUP($A22,'Return Data'!$B$7:$R$2843,17,0)</f>
        <v>5.3262</v>
      </c>
      <c r="W22" s="66">
        <f>RANK(V22,V$8:V$24,0)</f>
        <v>13</v>
      </c>
      <c r="X22" s="65"/>
      <c r="Y22" s="66"/>
      <c r="Z22" s="65">
        <f>VLOOKUP($A22,'Return Data'!$B$7:$R$2843,16,0)</f>
        <v>6.1253000000000002</v>
      </c>
      <c r="AA22" s="67">
        <f t="shared" si="9"/>
        <v>14</v>
      </c>
    </row>
    <row r="23" spans="1:27" x14ac:dyDescent="0.3">
      <c r="A23" s="63" t="s">
        <v>1239</v>
      </c>
      <c r="B23" s="64">
        <f>VLOOKUP($A23,'Return Data'!$B$7:$R$2843,3,0)</f>
        <v>44368</v>
      </c>
      <c r="C23" s="65">
        <f>VLOOKUP($A23,'Return Data'!$B$7:$R$2843,4,0)</f>
        <v>3672.6469999999999</v>
      </c>
      <c r="D23" s="65">
        <f>VLOOKUP($A23,'Return Data'!$B$7:$R$2843,5,0)</f>
        <v>4.3685</v>
      </c>
      <c r="E23" s="66">
        <f t="shared" si="0"/>
        <v>6</v>
      </c>
      <c r="F23" s="65">
        <f>VLOOKUP($A23,'Return Data'!$B$7:$R$2843,6,0)</f>
        <v>4.3685</v>
      </c>
      <c r="G23" s="66">
        <f t="shared" si="1"/>
        <v>6</v>
      </c>
      <c r="H23" s="65">
        <f>VLOOKUP($A23,'Return Data'!$B$7:$R$2843,7,0)</f>
        <v>2.4986000000000002</v>
      </c>
      <c r="I23" s="66">
        <f t="shared" si="2"/>
        <v>9</v>
      </c>
      <c r="J23" s="65">
        <f>VLOOKUP($A23,'Return Data'!$B$7:$R$2843,8,0)</f>
        <v>3.4279999999999999</v>
      </c>
      <c r="K23" s="66">
        <f t="shared" si="3"/>
        <v>4</v>
      </c>
      <c r="L23" s="65">
        <f>VLOOKUP($A23,'Return Data'!$B$7:$R$2843,9,0)</f>
        <v>3.4464000000000001</v>
      </c>
      <c r="M23" s="66">
        <f t="shared" si="4"/>
        <v>4</v>
      </c>
      <c r="N23" s="65">
        <f>VLOOKUP($A23,'Return Data'!$B$7:$R$2843,10,0)</f>
        <v>4.5164999999999997</v>
      </c>
      <c r="O23" s="66">
        <f t="shared" si="5"/>
        <v>1</v>
      </c>
      <c r="P23" s="65">
        <f>VLOOKUP($A23,'Return Data'!$B$7:$R$2843,11,0)</f>
        <v>4.0204000000000004</v>
      </c>
      <c r="Q23" s="66">
        <f t="shared" si="6"/>
        <v>1</v>
      </c>
      <c r="R23" s="65">
        <f>VLOOKUP($A23,'Return Data'!$B$7:$R$2843,12,0)</f>
        <v>4.1138000000000003</v>
      </c>
      <c r="S23" s="66">
        <f t="shared" si="7"/>
        <v>1</v>
      </c>
      <c r="T23" s="65">
        <f>VLOOKUP($A23,'Return Data'!$B$7:$R$2843,13,0)</f>
        <v>4.3666999999999998</v>
      </c>
      <c r="U23" s="66">
        <f>RANK(T23,T$8:T$24,0)</f>
        <v>1</v>
      </c>
      <c r="V23" s="65">
        <f>VLOOKUP($A23,'Return Data'!$B$7:$R$2843,17,0)</f>
        <v>6.0503999999999998</v>
      </c>
      <c r="W23" s="66">
        <f>RANK(V23,V$8:V$24,0)</f>
        <v>4</v>
      </c>
      <c r="X23" s="65">
        <f>VLOOKUP($A23,'Return Data'!$B$7:$R$2843,14,0)</f>
        <v>4.1984000000000004</v>
      </c>
      <c r="Y23" s="66">
        <f>RANK(X23,X$8:X$24,0)</f>
        <v>13</v>
      </c>
      <c r="Z23" s="65">
        <f>VLOOKUP($A23,'Return Data'!$B$7:$R$2843,16,0)</f>
        <v>6.8295000000000003</v>
      </c>
      <c r="AA23" s="67">
        <f t="shared" si="9"/>
        <v>11</v>
      </c>
    </row>
    <row r="24" spans="1:27" x14ac:dyDescent="0.3">
      <c r="A24" s="63" t="s">
        <v>1241</v>
      </c>
      <c r="B24" s="64">
        <f>VLOOKUP($A24,'Return Data'!$B$7:$R$2843,3,0)</f>
        <v>44368</v>
      </c>
      <c r="C24" s="65">
        <f>VLOOKUP($A24,'Return Data'!$B$7:$R$2843,4,0)</f>
        <v>2394.0291000000002</v>
      </c>
      <c r="D24" s="65">
        <f>VLOOKUP($A24,'Return Data'!$B$7:$R$2843,5,0)</f>
        <v>4.3874000000000004</v>
      </c>
      <c r="E24" s="66">
        <f t="shared" si="0"/>
        <v>5</v>
      </c>
      <c r="F24" s="65">
        <f>VLOOKUP($A24,'Return Data'!$B$7:$R$2843,6,0)</f>
        <v>4.3874000000000004</v>
      </c>
      <c r="G24" s="66">
        <f t="shared" si="1"/>
        <v>5</v>
      </c>
      <c r="H24" s="65">
        <f>VLOOKUP($A24,'Return Data'!$B$7:$R$2843,7,0)</f>
        <v>2.8927</v>
      </c>
      <c r="I24" s="66">
        <f t="shared" si="2"/>
        <v>2</v>
      </c>
      <c r="J24" s="65">
        <f>VLOOKUP($A24,'Return Data'!$B$7:$R$2843,8,0)</f>
        <v>3.3454000000000002</v>
      </c>
      <c r="K24" s="66">
        <f t="shared" si="3"/>
        <v>6</v>
      </c>
      <c r="L24" s="65">
        <f>VLOOKUP($A24,'Return Data'!$B$7:$R$2843,9,0)</f>
        <v>3.4217</v>
      </c>
      <c r="M24" s="66">
        <f t="shared" si="4"/>
        <v>7</v>
      </c>
      <c r="N24" s="65">
        <f>VLOOKUP($A24,'Return Data'!$B$7:$R$2843,10,0)</f>
        <v>3.9708000000000001</v>
      </c>
      <c r="O24" s="66">
        <f t="shared" si="5"/>
        <v>6</v>
      </c>
      <c r="P24" s="65">
        <f>VLOOKUP($A24,'Return Data'!$B$7:$R$2843,11,0)</f>
        <v>3.7351000000000001</v>
      </c>
      <c r="Q24" s="66">
        <f t="shared" si="6"/>
        <v>6</v>
      </c>
      <c r="R24" s="65">
        <f>VLOOKUP($A24,'Return Data'!$B$7:$R$2843,12,0)</f>
        <v>3.8784999999999998</v>
      </c>
      <c r="S24" s="66">
        <f t="shared" si="7"/>
        <v>6</v>
      </c>
      <c r="T24" s="65">
        <f>VLOOKUP($A24,'Return Data'!$B$7:$R$2843,13,0)</f>
        <v>4.1971999999999996</v>
      </c>
      <c r="U24" s="66">
        <f>RANK(T24,T$8:T$24,0)</f>
        <v>3</v>
      </c>
      <c r="V24" s="65">
        <f>VLOOKUP($A24,'Return Data'!$B$7:$R$2843,17,0)</f>
        <v>5.8582000000000001</v>
      </c>
      <c r="W24" s="66">
        <f>RANK(V24,V$8:V$24,0)</f>
        <v>8</v>
      </c>
      <c r="X24" s="65">
        <f>VLOOKUP($A24,'Return Data'!$B$7:$R$2843,14,0)</f>
        <v>6.6914999999999996</v>
      </c>
      <c r="Y24" s="66">
        <f>RANK(X24,X$8:X$24,0)</f>
        <v>5</v>
      </c>
      <c r="Z24" s="65">
        <f>VLOOKUP($A24,'Return Data'!$B$7:$R$2843,16,0)</f>
        <v>7.5728999999999997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3.929423529411765</v>
      </c>
      <c r="E26" s="74"/>
      <c r="F26" s="75">
        <f>AVERAGE(F8:F24)</f>
        <v>3.929423529411765</v>
      </c>
      <c r="G26" s="74"/>
      <c r="H26" s="75">
        <f>AVERAGE(H8:H24)</f>
        <v>2.3602235294117651</v>
      </c>
      <c r="I26" s="74"/>
      <c r="J26" s="75">
        <f>AVERAGE(J8:J24)</f>
        <v>3.0091941176470587</v>
      </c>
      <c r="K26" s="74"/>
      <c r="L26" s="75">
        <f>AVERAGE(L8:L24)</f>
        <v>3.1025705882352939</v>
      </c>
      <c r="M26" s="74"/>
      <c r="N26" s="75">
        <f>AVERAGE(N8:N24)</f>
        <v>3.7131411764705886</v>
      </c>
      <c r="O26" s="74"/>
      <c r="P26" s="75">
        <f>AVERAGE(P8:P24)</f>
        <v>3.4510941176470591</v>
      </c>
      <c r="Q26" s="74"/>
      <c r="R26" s="75">
        <f>AVERAGE(R8:R24)</f>
        <v>3.5732647058823526</v>
      </c>
      <c r="S26" s="74"/>
      <c r="T26" s="75">
        <f>AVERAGE(T8:T24)</f>
        <v>3.8076375000000002</v>
      </c>
      <c r="U26" s="74"/>
      <c r="V26" s="75">
        <f>AVERAGE(V8:V24)</f>
        <v>5.8212642857142853</v>
      </c>
      <c r="W26" s="74"/>
      <c r="X26" s="75">
        <f>AVERAGE(X8:X24)</f>
        <v>6.3195692307692317</v>
      </c>
      <c r="Y26" s="74"/>
      <c r="Z26" s="75">
        <f>AVERAGE(Z8:Z24)</f>
        <v>6.7063882352941171</v>
      </c>
      <c r="AA26" s="76"/>
    </row>
    <row r="27" spans="1:27" x14ac:dyDescent="0.3">
      <c r="A27" s="73" t="s">
        <v>28</v>
      </c>
      <c r="B27" s="74"/>
      <c r="C27" s="74"/>
      <c r="D27" s="75">
        <f>MIN(D8:D24)</f>
        <v>2.7332000000000001</v>
      </c>
      <c r="E27" s="74"/>
      <c r="F27" s="75">
        <f>MIN(F8:F24)</f>
        <v>2.7332000000000001</v>
      </c>
      <c r="G27" s="74"/>
      <c r="H27" s="75">
        <f>MIN(H8:H24)</f>
        <v>1.3809</v>
      </c>
      <c r="I27" s="74"/>
      <c r="J27" s="75">
        <f>MIN(J8:J24)</f>
        <v>2.4018999999999999</v>
      </c>
      <c r="K27" s="74"/>
      <c r="L27" s="75">
        <f>MIN(L8:L24)</f>
        <v>2.4748000000000001</v>
      </c>
      <c r="M27" s="74"/>
      <c r="N27" s="75">
        <f>MIN(N8:N24)</f>
        <v>2.6349</v>
      </c>
      <c r="O27" s="74"/>
      <c r="P27" s="75">
        <f>MIN(P8:P24)</f>
        <v>2.6021000000000001</v>
      </c>
      <c r="Q27" s="74"/>
      <c r="R27" s="75">
        <f>MIN(R8:R24)</f>
        <v>2.7730999999999999</v>
      </c>
      <c r="S27" s="74"/>
      <c r="T27" s="75">
        <f>MIN(T8:T24)</f>
        <v>2.7717000000000001</v>
      </c>
      <c r="U27" s="74"/>
      <c r="V27" s="75">
        <f>MIN(V8:V24)</f>
        <v>4.7881</v>
      </c>
      <c r="W27" s="74"/>
      <c r="X27" s="75">
        <f>MIN(X8:X24)</f>
        <v>4.1984000000000004</v>
      </c>
      <c r="Y27" s="74"/>
      <c r="Z27" s="75">
        <f>MIN(Z8:Z24)</f>
        <v>3.7982</v>
      </c>
      <c r="AA27" s="76"/>
    </row>
    <row r="28" spans="1:27" ht="15" thickBot="1" x14ac:dyDescent="0.35">
      <c r="A28" s="77" t="s">
        <v>29</v>
      </c>
      <c r="B28" s="78"/>
      <c r="C28" s="78"/>
      <c r="D28" s="79">
        <f>MAX(D8:D24)</f>
        <v>4.8832000000000004</v>
      </c>
      <c r="E28" s="78"/>
      <c r="F28" s="79">
        <f>MAX(F8:F24)</f>
        <v>4.8832000000000004</v>
      </c>
      <c r="G28" s="78"/>
      <c r="H28" s="79">
        <f>MAX(H8:H24)</f>
        <v>2.9998</v>
      </c>
      <c r="I28" s="78"/>
      <c r="J28" s="79">
        <f>MAX(J8:J24)</f>
        <v>3.5466000000000002</v>
      </c>
      <c r="K28" s="78"/>
      <c r="L28" s="79">
        <f>MAX(L8:L24)</f>
        <v>3.5947</v>
      </c>
      <c r="M28" s="78"/>
      <c r="N28" s="79">
        <f>MAX(N8:N24)</f>
        <v>4.5164999999999997</v>
      </c>
      <c r="O28" s="78"/>
      <c r="P28" s="79">
        <f>MAX(P8:P24)</f>
        <v>4.0204000000000004</v>
      </c>
      <c r="Q28" s="78"/>
      <c r="R28" s="79">
        <f>MAX(R8:R24)</f>
        <v>4.1138000000000003</v>
      </c>
      <c r="S28" s="78"/>
      <c r="T28" s="79">
        <f>MAX(T8:T24)</f>
        <v>4.3666999999999998</v>
      </c>
      <c r="U28" s="78"/>
      <c r="V28" s="79">
        <f>MAX(V8:V24)</f>
        <v>7.0077999999999996</v>
      </c>
      <c r="W28" s="78"/>
      <c r="X28" s="79">
        <f>MAX(X8:X24)</f>
        <v>6.9561000000000002</v>
      </c>
      <c r="Y28" s="78"/>
      <c r="Z28" s="79">
        <f>MAX(Z8:Z24)</f>
        <v>7.7278000000000002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44368</v>
      </c>
      <c r="C8" s="65">
        <f>VLOOKUP($A8,'Return Data'!$B$7:$R$2843,4,0)</f>
        <v>30.3474</v>
      </c>
      <c r="D8" s="65">
        <f>VLOOKUP($A8,'Return Data'!$B$7:$R$2843,10,0)</f>
        <v>7.7781000000000002</v>
      </c>
      <c r="E8" s="66">
        <f t="shared" ref="E8:E16" si="0">RANK(D8,D$8:D$16,0)</f>
        <v>4</v>
      </c>
      <c r="F8" s="65">
        <f>VLOOKUP($A8,'Return Data'!$B$7:$R$2843,11,0)</f>
        <v>12.603400000000001</v>
      </c>
      <c r="G8" s="66">
        <f t="shared" ref="G8:G16" si="1">RANK(F8,F$8:F$16,0)</f>
        <v>6</v>
      </c>
      <c r="H8" s="65">
        <f>VLOOKUP($A8,'Return Data'!$B$7:$R$2843,12,0)</f>
        <v>30.051600000000001</v>
      </c>
      <c r="I8" s="66">
        <f t="shared" ref="I8:I16" si="2">RANK(H8,H$8:H$16,0)</f>
        <v>4</v>
      </c>
      <c r="J8" s="65">
        <f>VLOOKUP($A8,'Return Data'!$B$7:$R$2843,13,0)</f>
        <v>40.823900000000002</v>
      </c>
      <c r="K8" s="66">
        <f t="shared" ref="K8:K16" si="3">RANK(J8,J$8:J$16,0)</f>
        <v>4</v>
      </c>
      <c r="L8" s="65">
        <f>VLOOKUP($A8,'Return Data'!$B$7:$R$2843,17,0)</f>
        <v>19.386800000000001</v>
      </c>
      <c r="M8" s="66">
        <f t="shared" ref="M8:M14" si="4">RANK(L8,L$8:L$16,0)</f>
        <v>2</v>
      </c>
      <c r="N8" s="65">
        <f>VLOOKUP($A8,'Return Data'!$B$7:$R$2843,14,0)</f>
        <v>15.5129</v>
      </c>
      <c r="O8" s="66">
        <f t="shared" ref="O8:O14" si="5">RANK(N8,N$8:N$16,0)</f>
        <v>2</v>
      </c>
      <c r="P8" s="65">
        <f>VLOOKUP($A8,'Return Data'!$B$7:$R$2843,15,0)</f>
        <v>12.899800000000001</v>
      </c>
      <c r="Q8" s="66">
        <f t="shared" ref="Q8:Q14" si="6">RANK(P8,P$8:P$16,0)</f>
        <v>3</v>
      </c>
      <c r="R8" s="65">
        <f>VLOOKUP($A8,'Return Data'!$B$7:$R$2843,16,0)</f>
        <v>10.839600000000001</v>
      </c>
      <c r="S8" s="67">
        <f t="shared" ref="S8:S16" si="7">RANK(R8,R$8:R$16,0)</f>
        <v>6</v>
      </c>
    </row>
    <row r="9" spans="1:20" x14ac:dyDescent="0.3">
      <c r="A9" s="63" t="s">
        <v>1247</v>
      </c>
      <c r="B9" s="64">
        <f>VLOOKUP($A9,'Return Data'!$B$7:$R$2843,3,0)</f>
        <v>44368</v>
      </c>
      <c r="C9" s="65">
        <f>VLOOKUP($A9,'Return Data'!$B$7:$R$2843,4,0)</f>
        <v>46.448</v>
      </c>
      <c r="D9" s="65">
        <f>VLOOKUP($A9,'Return Data'!$B$7:$R$2843,10,0)</f>
        <v>7.4935999999999998</v>
      </c>
      <c r="E9" s="66">
        <f t="shared" si="0"/>
        <v>6</v>
      </c>
      <c r="F9" s="65">
        <f>VLOOKUP($A9,'Return Data'!$B$7:$R$2843,11,0)</f>
        <v>12.8255</v>
      </c>
      <c r="G9" s="66">
        <f t="shared" si="1"/>
        <v>5</v>
      </c>
      <c r="H9" s="65">
        <f>VLOOKUP($A9,'Return Data'!$B$7:$R$2843,12,0)</f>
        <v>24.860199999999999</v>
      </c>
      <c r="I9" s="66">
        <f t="shared" si="2"/>
        <v>6</v>
      </c>
      <c r="J9" s="65">
        <f>VLOOKUP($A9,'Return Data'!$B$7:$R$2843,13,0)</f>
        <v>39.1325</v>
      </c>
      <c r="K9" s="66">
        <f t="shared" si="3"/>
        <v>5</v>
      </c>
      <c r="L9" s="65">
        <f>VLOOKUP($A9,'Return Data'!$B$7:$R$2843,17,0)</f>
        <v>17.938400000000001</v>
      </c>
      <c r="M9" s="66">
        <f t="shared" si="4"/>
        <v>3</v>
      </c>
      <c r="N9" s="65">
        <f>VLOOKUP($A9,'Return Data'!$B$7:$R$2843,14,0)</f>
        <v>13.239599999999999</v>
      </c>
      <c r="O9" s="66">
        <f t="shared" si="5"/>
        <v>4</v>
      </c>
      <c r="P9" s="65">
        <f>VLOOKUP($A9,'Return Data'!$B$7:$R$2843,15,0)</f>
        <v>11.309699999999999</v>
      </c>
      <c r="Q9" s="66">
        <f t="shared" si="6"/>
        <v>4</v>
      </c>
      <c r="R9" s="65">
        <f>VLOOKUP($A9,'Return Data'!$B$7:$R$2843,16,0)</f>
        <v>11.022600000000001</v>
      </c>
      <c r="S9" s="67">
        <f t="shared" si="7"/>
        <v>5</v>
      </c>
    </row>
    <row r="10" spans="1:20" x14ac:dyDescent="0.3">
      <c r="A10" s="63" t="s">
        <v>1249</v>
      </c>
      <c r="B10" s="64">
        <f>VLOOKUP($A10,'Return Data'!$B$7:$R$2843,3,0)</f>
        <v>44368</v>
      </c>
      <c r="C10" s="65">
        <f>VLOOKUP($A10,'Return Data'!$B$7:$R$2843,4,0)</f>
        <v>387.56509999999997</v>
      </c>
      <c r="D10" s="65">
        <f>VLOOKUP($A10,'Return Data'!$B$7:$R$2843,10,0)</f>
        <v>8.4383999999999997</v>
      </c>
      <c r="E10" s="66">
        <f t="shared" si="0"/>
        <v>3</v>
      </c>
      <c r="F10" s="65">
        <f>VLOOKUP($A10,'Return Data'!$B$7:$R$2843,11,0)</f>
        <v>23.9953</v>
      </c>
      <c r="G10" s="66">
        <f t="shared" si="1"/>
        <v>2</v>
      </c>
      <c r="H10" s="65">
        <f>VLOOKUP($A10,'Return Data'!$B$7:$R$2843,12,0)</f>
        <v>40.734299999999998</v>
      </c>
      <c r="I10" s="66">
        <f t="shared" si="2"/>
        <v>2</v>
      </c>
      <c r="J10" s="65">
        <f>VLOOKUP($A10,'Return Data'!$B$7:$R$2843,13,0)</f>
        <v>45.645899999999997</v>
      </c>
      <c r="K10" s="66">
        <f t="shared" si="3"/>
        <v>2</v>
      </c>
      <c r="L10" s="65">
        <f>VLOOKUP($A10,'Return Data'!$B$7:$R$2843,17,0)</f>
        <v>16.497299999999999</v>
      </c>
      <c r="M10" s="66">
        <f t="shared" si="4"/>
        <v>4</v>
      </c>
      <c r="N10" s="65">
        <f>VLOOKUP($A10,'Return Data'!$B$7:$R$2843,14,0)</f>
        <v>13.7986</v>
      </c>
      <c r="O10" s="66">
        <f t="shared" si="5"/>
        <v>3</v>
      </c>
      <c r="P10" s="65">
        <f>VLOOKUP($A10,'Return Data'!$B$7:$R$2843,15,0)</f>
        <v>15.014099999999999</v>
      </c>
      <c r="Q10" s="66">
        <f t="shared" si="6"/>
        <v>2</v>
      </c>
      <c r="R10" s="65">
        <f>VLOOKUP($A10,'Return Data'!$B$7:$R$2843,16,0)</f>
        <v>15.172800000000001</v>
      </c>
      <c r="S10" s="67">
        <f t="shared" si="7"/>
        <v>2</v>
      </c>
    </row>
    <row r="11" spans="1:20" x14ac:dyDescent="0.3">
      <c r="A11" s="63" t="s">
        <v>2028</v>
      </c>
      <c r="B11" s="64">
        <f>VLOOKUP($A11,'Return Data'!$B$7:$R$2843,3,0)</f>
        <v>44368</v>
      </c>
      <c r="C11" s="65">
        <f>VLOOKUP($A11,'Return Data'!$B$7:$R$2843,4,0)</f>
        <v>25.709199999999999</v>
      </c>
      <c r="D11" s="65">
        <f>VLOOKUP($A11,'Return Data'!$B$7:$R$2843,10,0)</f>
        <v>7.4099000000000004</v>
      </c>
      <c r="E11" s="66">
        <f t="shared" si="0"/>
        <v>7</v>
      </c>
      <c r="F11" s="65">
        <f>VLOOKUP($A11,'Return Data'!$B$7:$R$2843,11,0)</f>
        <v>12.885899999999999</v>
      </c>
      <c r="G11" s="66">
        <f t="shared" si="1"/>
        <v>4</v>
      </c>
      <c r="H11" s="65">
        <f>VLOOKUP($A11,'Return Data'!$B$7:$R$2843,12,0)</f>
        <v>24.863800000000001</v>
      </c>
      <c r="I11" s="66">
        <f t="shared" si="2"/>
        <v>5</v>
      </c>
      <c r="J11" s="65">
        <f>VLOOKUP($A11,'Return Data'!$B$7:$R$2843,13,0)</f>
        <v>35.433500000000002</v>
      </c>
      <c r="K11" s="66">
        <f t="shared" si="3"/>
        <v>6</v>
      </c>
      <c r="L11" s="65">
        <f>VLOOKUP($A11,'Return Data'!$B$7:$R$2843,17,0)</f>
        <v>15.081099999999999</v>
      </c>
      <c r="M11" s="66">
        <f t="shared" si="4"/>
        <v>5</v>
      </c>
      <c r="N11" s="65">
        <f>VLOOKUP($A11,'Return Data'!$B$7:$R$2843,14,0)</f>
        <v>12.077400000000001</v>
      </c>
      <c r="O11" s="66">
        <f t="shared" si="5"/>
        <v>5</v>
      </c>
      <c r="P11" s="65">
        <f>VLOOKUP($A11,'Return Data'!$B$7:$R$2843,15,0)</f>
        <v>10.0342</v>
      </c>
      <c r="Q11" s="66">
        <f t="shared" si="6"/>
        <v>6</v>
      </c>
      <c r="R11" s="65">
        <f>VLOOKUP($A11,'Return Data'!$B$7:$R$2843,16,0)</f>
        <v>9.4045000000000005</v>
      </c>
      <c r="S11" s="67">
        <f t="shared" si="7"/>
        <v>8</v>
      </c>
    </row>
    <row r="12" spans="1:20" x14ac:dyDescent="0.3">
      <c r="A12" s="63" t="s">
        <v>1251</v>
      </c>
      <c r="B12" s="64">
        <f>VLOOKUP($A12,'Return Data'!$B$7:$R$2843,3,0)</f>
        <v>44368</v>
      </c>
      <c r="C12" s="65">
        <f>VLOOKUP($A12,'Return Data'!$B$7:$R$2843,4,0)</f>
        <v>69.524600000000007</v>
      </c>
      <c r="D12" s="65">
        <f>VLOOKUP($A12,'Return Data'!$B$7:$R$2843,10,0)</f>
        <v>27.6172</v>
      </c>
      <c r="E12" s="66">
        <f t="shared" si="0"/>
        <v>1</v>
      </c>
      <c r="F12" s="65">
        <f>VLOOKUP($A12,'Return Data'!$B$7:$R$2843,11,0)</f>
        <v>41.743499999999997</v>
      </c>
      <c r="G12" s="66">
        <f t="shared" si="1"/>
        <v>1</v>
      </c>
      <c r="H12" s="65">
        <f>VLOOKUP($A12,'Return Data'!$B$7:$R$2843,12,0)</f>
        <v>53.073500000000003</v>
      </c>
      <c r="I12" s="66">
        <f t="shared" si="2"/>
        <v>1</v>
      </c>
      <c r="J12" s="65">
        <f>VLOOKUP($A12,'Return Data'!$B$7:$R$2843,13,0)</f>
        <v>97.244100000000003</v>
      </c>
      <c r="K12" s="66">
        <f t="shared" si="3"/>
        <v>1</v>
      </c>
      <c r="L12" s="65">
        <f>VLOOKUP($A12,'Return Data'!$B$7:$R$2843,17,0)</f>
        <v>36.860300000000002</v>
      </c>
      <c r="M12" s="66">
        <f t="shared" si="4"/>
        <v>1</v>
      </c>
      <c r="N12" s="65">
        <f>VLOOKUP($A12,'Return Data'!$B$7:$R$2843,14,0)</f>
        <v>26.212499999999999</v>
      </c>
      <c r="O12" s="66">
        <f t="shared" si="5"/>
        <v>1</v>
      </c>
      <c r="P12" s="65">
        <f>VLOOKUP($A12,'Return Data'!$B$7:$R$2843,15,0)</f>
        <v>17.290400000000002</v>
      </c>
      <c r="Q12" s="66">
        <f t="shared" si="6"/>
        <v>1</v>
      </c>
      <c r="R12" s="65">
        <f>VLOOKUP($A12,'Return Data'!$B$7:$R$2843,16,0)</f>
        <v>13.1614</v>
      </c>
      <c r="S12" s="67">
        <f t="shared" si="7"/>
        <v>3</v>
      </c>
    </row>
    <row r="13" spans="1:20" x14ac:dyDescent="0.3">
      <c r="A13" s="63" t="s">
        <v>761</v>
      </c>
      <c r="B13" s="64">
        <f>VLOOKUP($A13,'Return Data'!$B$7:$R$2843,3,0)</f>
        <v>44368</v>
      </c>
      <c r="C13" s="65">
        <f>VLOOKUP($A13,'Return Data'!$B$7:$R$2843,4,0)</f>
        <v>22.7636</v>
      </c>
      <c r="D13" s="65">
        <f>VLOOKUP($A13,'Return Data'!$B$7:$R$2843,10,0)</f>
        <v>13.1563</v>
      </c>
      <c r="E13" s="66">
        <f t="shared" si="0"/>
        <v>2</v>
      </c>
      <c r="F13" s="65">
        <f>VLOOKUP($A13,'Return Data'!$B$7:$R$2843,11,0)</f>
        <v>10.881</v>
      </c>
      <c r="G13" s="66">
        <f t="shared" si="1"/>
        <v>7</v>
      </c>
      <c r="H13" s="65">
        <f>VLOOKUP($A13,'Return Data'!$B$7:$R$2843,12,0)</f>
        <v>14.847799999999999</v>
      </c>
      <c r="I13" s="66">
        <f t="shared" si="2"/>
        <v>9</v>
      </c>
      <c r="J13" s="65">
        <f>VLOOKUP($A13,'Return Data'!$B$7:$R$2843,13,0)</f>
        <v>17.1968</v>
      </c>
      <c r="K13" s="66">
        <f t="shared" si="3"/>
        <v>9</v>
      </c>
      <c r="L13" s="65">
        <f>VLOOKUP($A13,'Return Data'!$B$7:$R$2843,17,0)</f>
        <v>10.548400000000001</v>
      </c>
      <c r="M13" s="66">
        <f t="shared" si="4"/>
        <v>8</v>
      </c>
      <c r="N13" s="65">
        <f>VLOOKUP($A13,'Return Data'!$B$7:$R$2843,14,0)</f>
        <v>9.4429999999999996</v>
      </c>
      <c r="O13" s="66">
        <f t="shared" si="5"/>
        <v>7</v>
      </c>
      <c r="P13" s="65">
        <f>VLOOKUP($A13,'Return Data'!$B$7:$R$2843,15,0)</f>
        <v>9.1402999999999999</v>
      </c>
      <c r="Q13" s="66">
        <f t="shared" si="6"/>
        <v>7</v>
      </c>
      <c r="R13" s="65">
        <f>VLOOKUP($A13,'Return Data'!$B$7:$R$2843,16,0)</f>
        <v>9.6256000000000004</v>
      </c>
      <c r="S13" s="67">
        <f t="shared" si="7"/>
        <v>7</v>
      </c>
    </row>
    <row r="14" spans="1:20" x14ac:dyDescent="0.3">
      <c r="A14" s="63" t="s">
        <v>1252</v>
      </c>
      <c r="B14" s="64">
        <f>VLOOKUP($A14,'Return Data'!$B$7:$R$2843,3,0)</f>
        <v>44368</v>
      </c>
      <c r="C14" s="65">
        <f>VLOOKUP($A14,'Return Data'!$B$7:$R$2843,4,0)</f>
        <v>37.69</v>
      </c>
      <c r="D14" s="65">
        <f>VLOOKUP($A14,'Return Data'!$B$7:$R$2843,10,0)</f>
        <v>7.5026999999999999</v>
      </c>
      <c r="E14" s="66">
        <f t="shared" si="0"/>
        <v>5</v>
      </c>
      <c r="F14" s="65">
        <f>VLOOKUP($A14,'Return Data'!$B$7:$R$2843,11,0)</f>
        <v>9.7134999999999998</v>
      </c>
      <c r="G14" s="66">
        <f t="shared" si="1"/>
        <v>8</v>
      </c>
      <c r="H14" s="65">
        <f>VLOOKUP($A14,'Return Data'!$B$7:$R$2843,12,0)</f>
        <v>17.1814</v>
      </c>
      <c r="I14" s="66">
        <f t="shared" si="2"/>
        <v>7</v>
      </c>
      <c r="J14" s="65">
        <f>VLOOKUP($A14,'Return Data'!$B$7:$R$2843,13,0)</f>
        <v>22.322900000000001</v>
      </c>
      <c r="K14" s="66">
        <f t="shared" si="3"/>
        <v>8</v>
      </c>
      <c r="L14" s="65">
        <f>VLOOKUP($A14,'Return Data'!$B$7:$R$2843,17,0)</f>
        <v>14.957000000000001</v>
      </c>
      <c r="M14" s="66">
        <f t="shared" si="4"/>
        <v>6</v>
      </c>
      <c r="N14" s="65">
        <f>VLOOKUP($A14,'Return Data'!$B$7:$R$2843,14,0)</f>
        <v>11.7272</v>
      </c>
      <c r="O14" s="66">
        <f t="shared" si="5"/>
        <v>6</v>
      </c>
      <c r="P14" s="65">
        <f>VLOOKUP($A14,'Return Data'!$B$7:$R$2843,15,0)</f>
        <v>10.3962</v>
      </c>
      <c r="Q14" s="66">
        <f t="shared" si="6"/>
        <v>5</v>
      </c>
      <c r="R14" s="65">
        <f>VLOOKUP($A14,'Return Data'!$B$7:$R$2843,16,0)</f>
        <v>11.320499999999999</v>
      </c>
      <c r="S14" s="67">
        <f t="shared" si="7"/>
        <v>4</v>
      </c>
    </row>
    <row r="15" spans="1:20" x14ac:dyDescent="0.3">
      <c r="A15" s="63" t="s">
        <v>1254</v>
      </c>
      <c r="B15" s="64">
        <f>VLOOKUP($A15,'Return Data'!$B$7:$R$2843,3,0)</f>
        <v>44368</v>
      </c>
      <c r="C15" s="65">
        <f>VLOOKUP($A15,'Return Data'!$B$7:$R$2843,4,0)</f>
        <v>14.466200000000001</v>
      </c>
      <c r="D15" s="65">
        <f>VLOOKUP($A15,'Return Data'!$B$7:$R$2843,10,0)</f>
        <v>7.3144</v>
      </c>
      <c r="E15" s="66">
        <f t="shared" si="0"/>
        <v>8</v>
      </c>
      <c r="F15" s="65">
        <f>VLOOKUP($A15,'Return Data'!$B$7:$R$2843,11,0)</f>
        <v>17.692699999999999</v>
      </c>
      <c r="G15" s="66">
        <f t="shared" si="1"/>
        <v>3</v>
      </c>
      <c r="H15" s="65">
        <f>VLOOKUP($A15,'Return Data'!$B$7:$R$2843,12,0)</f>
        <v>31.555199999999999</v>
      </c>
      <c r="I15" s="66">
        <f t="shared" si="2"/>
        <v>3</v>
      </c>
      <c r="J15" s="65">
        <f>VLOOKUP($A15,'Return Data'!$B$7:$R$2843,13,0)</f>
        <v>42.155799999999999</v>
      </c>
      <c r="K15" s="66">
        <f t="shared" si="3"/>
        <v>3</v>
      </c>
      <c r="L15" s="65"/>
      <c r="M15" s="66"/>
      <c r="N15" s="65"/>
      <c r="O15" s="66"/>
      <c r="P15" s="65"/>
      <c r="Q15" s="66"/>
      <c r="R15" s="65">
        <f>VLOOKUP($A15,'Return Data'!$B$7:$R$2843,16,0)</f>
        <v>32.886099999999999</v>
      </c>
      <c r="S15" s="67">
        <f t="shared" si="7"/>
        <v>1</v>
      </c>
    </row>
    <row r="16" spans="1:20" x14ac:dyDescent="0.3">
      <c r="A16" s="63" t="s">
        <v>1256</v>
      </c>
      <c r="B16" s="64">
        <f>VLOOKUP($A16,'Return Data'!$B$7:$R$2843,3,0)</f>
        <v>44368</v>
      </c>
      <c r="C16" s="65">
        <f>VLOOKUP($A16,'Return Data'!$B$7:$R$2843,4,0)</f>
        <v>44.500100000000003</v>
      </c>
      <c r="D16" s="65">
        <f>VLOOKUP($A16,'Return Data'!$B$7:$R$2843,10,0)</f>
        <v>4.3625999999999996</v>
      </c>
      <c r="E16" s="66">
        <f t="shared" si="0"/>
        <v>9</v>
      </c>
      <c r="F16" s="65">
        <f>VLOOKUP($A16,'Return Data'!$B$7:$R$2843,11,0)</f>
        <v>8.9364000000000008</v>
      </c>
      <c r="G16" s="66">
        <f t="shared" si="1"/>
        <v>9</v>
      </c>
      <c r="H16" s="65">
        <f>VLOOKUP($A16,'Return Data'!$B$7:$R$2843,12,0)</f>
        <v>16.738099999999999</v>
      </c>
      <c r="I16" s="66">
        <f t="shared" si="2"/>
        <v>8</v>
      </c>
      <c r="J16" s="65">
        <f>VLOOKUP($A16,'Return Data'!$B$7:$R$2843,13,0)</f>
        <v>26.818100000000001</v>
      </c>
      <c r="K16" s="66">
        <f t="shared" si="3"/>
        <v>7</v>
      </c>
      <c r="L16" s="65">
        <f>VLOOKUP($A16,'Return Data'!$B$7:$R$2843,17,0)</f>
        <v>12.1471</v>
      </c>
      <c r="M16" s="66">
        <f>RANK(L16,L$8:L$16,0)</f>
        <v>7</v>
      </c>
      <c r="N16" s="65">
        <f>VLOOKUP($A16,'Return Data'!$B$7:$R$2843,14,0)</f>
        <v>8.5337999999999994</v>
      </c>
      <c r="O16" s="66">
        <f>RANK(N16,N$8:N$16,0)</f>
        <v>8</v>
      </c>
      <c r="P16" s="65">
        <f>VLOOKUP($A16,'Return Data'!$B$7:$R$2843,15,0)</f>
        <v>9.0534999999999997</v>
      </c>
      <c r="Q16" s="66">
        <f>RANK(P16,P$8:P$16,0)</f>
        <v>8</v>
      </c>
      <c r="R16" s="65">
        <f>VLOOKUP($A16,'Return Data'!$B$7:$R$2843,16,0)</f>
        <v>7.7610999999999999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10.119244444444446</v>
      </c>
      <c r="E18" s="74"/>
      <c r="F18" s="75">
        <f>AVERAGE(F8:F16)</f>
        <v>16.808577777777774</v>
      </c>
      <c r="G18" s="74"/>
      <c r="H18" s="75">
        <f>AVERAGE(H8:H16)</f>
        <v>28.211766666666666</v>
      </c>
      <c r="I18" s="74"/>
      <c r="J18" s="75">
        <f>AVERAGE(J8:J16)</f>
        <v>40.752611111111115</v>
      </c>
      <c r="K18" s="74"/>
      <c r="L18" s="75">
        <f>AVERAGE(L8:L16)</f>
        <v>17.927050000000001</v>
      </c>
      <c r="M18" s="74"/>
      <c r="N18" s="75">
        <f>AVERAGE(N8:N16)</f>
        <v>13.818125</v>
      </c>
      <c r="O18" s="74"/>
      <c r="P18" s="75">
        <f>AVERAGE(P8:P16)</f>
        <v>11.892275</v>
      </c>
      <c r="Q18" s="74"/>
      <c r="R18" s="75">
        <f>AVERAGE(R8:R16)</f>
        <v>13.466022222222222</v>
      </c>
      <c r="S18" s="76"/>
    </row>
    <row r="19" spans="1:19" x14ac:dyDescent="0.3">
      <c r="A19" s="73" t="s">
        <v>28</v>
      </c>
      <c r="B19" s="74"/>
      <c r="C19" s="74"/>
      <c r="D19" s="75">
        <f>MIN(D8:D16)</f>
        <v>4.3625999999999996</v>
      </c>
      <c r="E19" s="74"/>
      <c r="F19" s="75">
        <f>MIN(F8:F16)</f>
        <v>8.9364000000000008</v>
      </c>
      <c r="G19" s="74"/>
      <c r="H19" s="75">
        <f>MIN(H8:H16)</f>
        <v>14.847799999999999</v>
      </c>
      <c r="I19" s="74"/>
      <c r="J19" s="75">
        <f>MIN(J8:J16)</f>
        <v>17.1968</v>
      </c>
      <c r="K19" s="74"/>
      <c r="L19" s="75">
        <f>MIN(L8:L16)</f>
        <v>10.548400000000001</v>
      </c>
      <c r="M19" s="74"/>
      <c r="N19" s="75">
        <f>MIN(N8:N16)</f>
        <v>8.5337999999999994</v>
      </c>
      <c r="O19" s="74"/>
      <c r="P19" s="75">
        <f>MIN(P8:P16)</f>
        <v>9.0534999999999997</v>
      </c>
      <c r="Q19" s="74"/>
      <c r="R19" s="75">
        <f>MIN(R8:R16)</f>
        <v>7.7610999999999999</v>
      </c>
      <c r="S19" s="76"/>
    </row>
    <row r="20" spans="1:19" ht="15" thickBot="1" x14ac:dyDescent="0.35">
      <c r="A20" s="77" t="s">
        <v>29</v>
      </c>
      <c r="B20" s="78"/>
      <c r="C20" s="78"/>
      <c r="D20" s="79">
        <f>MAX(D8:D16)</f>
        <v>27.6172</v>
      </c>
      <c r="E20" s="78"/>
      <c r="F20" s="79">
        <f>MAX(F8:F16)</f>
        <v>41.743499999999997</v>
      </c>
      <c r="G20" s="78"/>
      <c r="H20" s="79">
        <f>MAX(H8:H16)</f>
        <v>53.073500000000003</v>
      </c>
      <c r="I20" s="78"/>
      <c r="J20" s="79">
        <f>MAX(J8:J16)</f>
        <v>97.244100000000003</v>
      </c>
      <c r="K20" s="78"/>
      <c r="L20" s="79">
        <f>MAX(L8:L16)</f>
        <v>36.860300000000002</v>
      </c>
      <c r="M20" s="78"/>
      <c r="N20" s="79">
        <f>MAX(N8:N16)</f>
        <v>26.212499999999999</v>
      </c>
      <c r="O20" s="78"/>
      <c r="P20" s="79">
        <f>MAX(P8:P16)</f>
        <v>17.290400000000002</v>
      </c>
      <c r="Q20" s="78"/>
      <c r="R20" s="79">
        <f>MAX(R8:R16)</f>
        <v>32.886099999999999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44368</v>
      </c>
      <c r="C8" s="65">
        <f>VLOOKUP($A8,'Return Data'!$B$7:$R$2843,4,0)</f>
        <v>274.42930000000001</v>
      </c>
      <c r="D8" s="65">
        <f>VLOOKUP($A8,'Return Data'!$B$7:$R$2843,5,0)</f>
        <v>5.7173999999999996</v>
      </c>
      <c r="E8" s="66">
        <f>RANK(D8,D$8:D$14,0)</f>
        <v>4</v>
      </c>
      <c r="F8" s="65">
        <f>VLOOKUP($A8,'Return Data'!$B$7:$R$2843,6,0)</f>
        <v>5.7173999999999996</v>
      </c>
      <c r="G8" s="66">
        <f>RANK(F8,F$8:F$14,0)</f>
        <v>4</v>
      </c>
      <c r="H8" s="65">
        <f>VLOOKUP($A8,'Return Data'!$B$7:$R$2843,7,0)</f>
        <v>-3.7233000000000001</v>
      </c>
      <c r="I8" s="66">
        <f>RANK(H8,H$8:H$14,0)</f>
        <v>5</v>
      </c>
      <c r="J8" s="65">
        <f>VLOOKUP($A8,'Return Data'!$B$7:$R$2843,8,0)</f>
        <v>3.0246</v>
      </c>
      <c r="K8" s="66">
        <f>RANK(J8,J$8:J$14,0)</f>
        <v>4</v>
      </c>
      <c r="L8" s="65">
        <f>VLOOKUP($A8,'Return Data'!$B$7:$R$2843,9,0)</f>
        <v>4.0027999999999997</v>
      </c>
      <c r="M8" s="66">
        <f>RANK(L8,L$8:L$14,0)</f>
        <v>6</v>
      </c>
      <c r="N8" s="65">
        <f>VLOOKUP($A8,'Return Data'!$B$7:$R$2843,10,0)</f>
        <v>7.0603999999999996</v>
      </c>
      <c r="O8" s="66">
        <f>RANK(N8,N$8:N$14,0)</f>
        <v>5</v>
      </c>
      <c r="P8" s="65">
        <f>VLOOKUP($A8,'Return Data'!$B$7:$R$2843,11,0)</f>
        <v>3.9127000000000001</v>
      </c>
      <c r="Q8" s="66">
        <f>RANK(P8,P$8:P$14,0)</f>
        <v>7</v>
      </c>
      <c r="R8" s="65">
        <f>VLOOKUP($A8,'Return Data'!$B$7:$R$2843,12,0)</f>
        <v>5.1318999999999999</v>
      </c>
      <c r="S8" s="66">
        <f>RANK(R8,R$8:R$14,0)</f>
        <v>5</v>
      </c>
      <c r="T8" s="65">
        <f>VLOOKUP($A8,'Return Data'!$B$7:$R$2843,13,0)</f>
        <v>5.7816999999999998</v>
      </c>
      <c r="U8" s="66">
        <f>RANK(T8,T$8:T$14,0)</f>
        <v>5</v>
      </c>
      <c r="V8" s="65">
        <f>VLOOKUP($A8,'Return Data'!$B$7:$R$2843,17,0)</f>
        <v>7.5372000000000003</v>
      </c>
      <c r="W8" s="66">
        <f>RANK(V8,V$8:V$14,0)</f>
        <v>4</v>
      </c>
      <c r="X8" s="65">
        <f>VLOOKUP($A8,'Return Data'!$B$7:$R$2843,14,0)</f>
        <v>7.9650999999999996</v>
      </c>
      <c r="Y8" s="66">
        <f>RANK(X8,X$8:X$14,0)</f>
        <v>4</v>
      </c>
      <c r="Z8" s="65">
        <f>VLOOKUP($A8,'Return Data'!$B$7:$R$2843,16,0)</f>
        <v>8.5877999999999997</v>
      </c>
      <c r="AA8" s="67">
        <f>RANK(Z8,Z$8:Z$14,0)</f>
        <v>3</v>
      </c>
    </row>
    <row r="9" spans="1:27" x14ac:dyDescent="0.3">
      <c r="A9" s="63" t="s">
        <v>806</v>
      </c>
      <c r="B9" s="64">
        <f>VLOOKUP($A9,'Return Data'!$B$7:$R$2843,3,0)</f>
        <v>44368</v>
      </c>
      <c r="C9" s="65">
        <f>VLOOKUP($A9,'Return Data'!$B$7:$R$2843,4,0)</f>
        <v>33.589500000000001</v>
      </c>
      <c r="D9" s="65">
        <f>VLOOKUP($A9,'Return Data'!$B$7:$R$2843,5,0)</f>
        <v>5.3632</v>
      </c>
      <c r="E9" s="66">
        <f t="shared" ref="E9:E14" si="0">RANK(D9,D$8:D$14,0)</f>
        <v>5</v>
      </c>
      <c r="F9" s="65">
        <f>VLOOKUP($A9,'Return Data'!$B$7:$R$2843,6,0)</f>
        <v>5.3632</v>
      </c>
      <c r="G9" s="66">
        <f t="shared" ref="G9:G14" si="1">RANK(F9,F$8:F$14,0)</f>
        <v>5</v>
      </c>
      <c r="H9" s="65">
        <f>VLOOKUP($A9,'Return Data'!$B$7:$R$2843,7,0)</f>
        <v>0.27939999999999998</v>
      </c>
      <c r="I9" s="66">
        <f t="shared" ref="I9:I14" si="2">RANK(H9,H$8:H$14,0)</f>
        <v>2</v>
      </c>
      <c r="J9" s="65">
        <f>VLOOKUP($A9,'Return Data'!$B$7:$R$2843,8,0)</f>
        <v>2.3462000000000001</v>
      </c>
      <c r="K9" s="66">
        <f t="shared" ref="K9:K14" si="3">RANK(J9,J$8:J$14,0)</f>
        <v>6</v>
      </c>
      <c r="L9" s="65">
        <f>VLOOKUP($A9,'Return Data'!$B$7:$R$2843,9,0)</f>
        <v>2.9588999999999999</v>
      </c>
      <c r="M9" s="66">
        <f t="shared" ref="M9:M14" si="4">RANK(L9,L$8:L$14,0)</f>
        <v>7</v>
      </c>
      <c r="N9" s="65">
        <f>VLOOKUP($A9,'Return Data'!$B$7:$R$2843,10,0)</f>
        <v>4.9593999999999996</v>
      </c>
      <c r="O9" s="66">
        <f t="shared" ref="O9:O14" si="5">RANK(N9,N$8:N$14,0)</f>
        <v>7</v>
      </c>
      <c r="P9" s="65">
        <f>VLOOKUP($A9,'Return Data'!$B$7:$R$2843,11,0)</f>
        <v>4.2422000000000004</v>
      </c>
      <c r="Q9" s="66">
        <f t="shared" ref="Q9:Q14" si="6">RANK(P9,P$8:P$14,0)</f>
        <v>5</v>
      </c>
      <c r="R9" s="65">
        <f>VLOOKUP($A9,'Return Data'!$B$7:$R$2843,12,0)</f>
        <v>4.8978000000000002</v>
      </c>
      <c r="S9" s="66">
        <f t="shared" ref="S9:S14" si="7">RANK(R9,R$8:R$14,0)</f>
        <v>6</v>
      </c>
      <c r="T9" s="65">
        <f>VLOOKUP($A9,'Return Data'!$B$7:$R$2843,13,0)</f>
        <v>5.5155000000000003</v>
      </c>
      <c r="U9" s="66">
        <f t="shared" ref="U9:U14" si="8">RANK(T9,T$8:T$14,0)</f>
        <v>6</v>
      </c>
      <c r="V9" s="65">
        <f>VLOOKUP($A9,'Return Data'!$B$7:$R$2843,17,0)</f>
        <v>6.4306999999999999</v>
      </c>
      <c r="W9" s="66">
        <f t="shared" ref="W9:W13" si="9">RANK(V9,V$8:V$14,0)</f>
        <v>6</v>
      </c>
      <c r="X9" s="65">
        <f>VLOOKUP($A9,'Return Data'!$B$7:$R$2843,14,0)</f>
        <v>6.8319999999999999</v>
      </c>
      <c r="Y9" s="66">
        <f t="shared" ref="Y9:Y13" si="10">RANK(X9,X$8:X$14,0)</f>
        <v>5</v>
      </c>
      <c r="Z9" s="65">
        <f>VLOOKUP($A9,'Return Data'!$B$7:$R$2843,16,0)</f>
        <v>7.1006999999999998</v>
      </c>
      <c r="AA9" s="67">
        <f t="shared" ref="AA9:AA14" si="11">RANK(Z9,Z$8:Z$14,0)</f>
        <v>7</v>
      </c>
    </row>
    <row r="10" spans="1:27" x14ac:dyDescent="0.3">
      <c r="A10" s="63" t="s">
        <v>808</v>
      </c>
      <c r="B10" s="64">
        <f>VLOOKUP($A10,'Return Data'!$B$7:$R$2843,3,0)</f>
        <v>44368</v>
      </c>
      <c r="C10" s="65">
        <f>VLOOKUP($A10,'Return Data'!$B$7:$R$2843,4,0)</f>
        <v>38.842300000000002</v>
      </c>
      <c r="D10" s="65">
        <f>VLOOKUP($A10,'Return Data'!$B$7:$R$2843,5,0)</f>
        <v>6.7695999999999996</v>
      </c>
      <c r="E10" s="66">
        <f t="shared" si="0"/>
        <v>1</v>
      </c>
      <c r="F10" s="65">
        <f>VLOOKUP($A10,'Return Data'!$B$7:$R$2843,6,0)</f>
        <v>6.7695999999999996</v>
      </c>
      <c r="G10" s="66">
        <f t="shared" si="1"/>
        <v>1</v>
      </c>
      <c r="H10" s="65">
        <f>VLOOKUP($A10,'Return Data'!$B$7:$R$2843,7,0)</f>
        <v>-0.64429999999999998</v>
      </c>
      <c r="I10" s="66">
        <f t="shared" si="2"/>
        <v>3</v>
      </c>
      <c r="J10" s="65">
        <f>VLOOKUP($A10,'Return Data'!$B$7:$R$2843,8,0)</f>
        <v>4.5587999999999997</v>
      </c>
      <c r="K10" s="66">
        <f t="shared" si="3"/>
        <v>2</v>
      </c>
      <c r="L10" s="65">
        <f>VLOOKUP($A10,'Return Data'!$B$7:$R$2843,9,0)</f>
        <v>5.2645</v>
      </c>
      <c r="M10" s="66">
        <f t="shared" si="4"/>
        <v>3</v>
      </c>
      <c r="N10" s="65">
        <f>VLOOKUP($A10,'Return Data'!$B$7:$R$2843,10,0)</f>
        <v>7.1614000000000004</v>
      </c>
      <c r="O10" s="66">
        <f t="shared" si="5"/>
        <v>3</v>
      </c>
      <c r="P10" s="65">
        <f>VLOOKUP($A10,'Return Data'!$B$7:$R$2843,11,0)</f>
        <v>4.6148999999999996</v>
      </c>
      <c r="Q10" s="66">
        <f t="shared" si="6"/>
        <v>2</v>
      </c>
      <c r="R10" s="65">
        <f>VLOOKUP($A10,'Return Data'!$B$7:$R$2843,12,0)</f>
        <v>6.3517000000000001</v>
      </c>
      <c r="S10" s="66">
        <f t="shared" si="7"/>
        <v>4</v>
      </c>
      <c r="T10" s="65">
        <f>VLOOKUP($A10,'Return Data'!$B$7:$R$2843,13,0)</f>
        <v>7.1104000000000003</v>
      </c>
      <c r="U10" s="66">
        <f t="shared" si="8"/>
        <v>4</v>
      </c>
      <c r="V10" s="65">
        <f>VLOOKUP($A10,'Return Data'!$B$7:$R$2843,17,0)</f>
        <v>7.9744000000000002</v>
      </c>
      <c r="W10" s="66">
        <f t="shared" si="9"/>
        <v>3</v>
      </c>
      <c r="X10" s="65">
        <f>VLOOKUP($A10,'Return Data'!$B$7:$R$2843,14,0)</f>
        <v>8.1235999999999997</v>
      </c>
      <c r="Y10" s="66">
        <f t="shared" si="10"/>
        <v>3</v>
      </c>
      <c r="Z10" s="65">
        <f>VLOOKUP($A10,'Return Data'!$B$7:$R$2843,16,0)</f>
        <v>8.3865999999999996</v>
      </c>
      <c r="AA10" s="67">
        <f t="shared" si="11"/>
        <v>4</v>
      </c>
    </row>
    <row r="11" spans="1:27" x14ac:dyDescent="0.3">
      <c r="A11" s="63" t="s">
        <v>810</v>
      </c>
      <c r="B11" s="64">
        <f>VLOOKUP($A11,'Return Data'!$B$7:$R$2843,3,0)</f>
        <v>44368</v>
      </c>
      <c r="C11" s="65">
        <f>VLOOKUP($A11,'Return Data'!$B$7:$R$2843,4,0)</f>
        <v>349.70440000000002</v>
      </c>
      <c r="D11" s="65">
        <f>VLOOKUP($A11,'Return Data'!$B$7:$R$2843,5,0)</f>
        <v>5.8929999999999998</v>
      </c>
      <c r="E11" s="66">
        <f t="shared" si="0"/>
        <v>2</v>
      </c>
      <c r="F11" s="65">
        <f>VLOOKUP($A11,'Return Data'!$B$7:$R$2843,6,0)</f>
        <v>5.8929999999999998</v>
      </c>
      <c r="G11" s="66">
        <f t="shared" si="1"/>
        <v>2</v>
      </c>
      <c r="H11" s="65">
        <f>VLOOKUP($A11,'Return Data'!$B$7:$R$2843,7,0)</f>
        <v>1.2946</v>
      </c>
      <c r="I11" s="66">
        <f t="shared" si="2"/>
        <v>1</v>
      </c>
      <c r="J11" s="65">
        <f>VLOOKUP($A11,'Return Data'!$B$7:$R$2843,8,0)</f>
        <v>5.7637</v>
      </c>
      <c r="K11" s="66">
        <f t="shared" si="3"/>
        <v>1</v>
      </c>
      <c r="L11" s="65">
        <f>VLOOKUP($A11,'Return Data'!$B$7:$R$2843,9,0)</f>
        <v>7.4417999999999997</v>
      </c>
      <c r="M11" s="66">
        <f t="shared" si="4"/>
        <v>1</v>
      </c>
      <c r="N11" s="65">
        <f>VLOOKUP($A11,'Return Data'!$B$7:$R$2843,10,0)</f>
        <v>7.1138000000000003</v>
      </c>
      <c r="O11" s="66">
        <f t="shared" si="5"/>
        <v>4</v>
      </c>
      <c r="P11" s="65">
        <f>VLOOKUP($A11,'Return Data'!$B$7:$R$2843,11,0)</f>
        <v>4.6345999999999998</v>
      </c>
      <c r="Q11" s="66">
        <f t="shared" si="6"/>
        <v>1</v>
      </c>
      <c r="R11" s="65">
        <f>VLOOKUP($A11,'Return Data'!$B$7:$R$2843,12,0)</f>
        <v>6.6566999999999998</v>
      </c>
      <c r="S11" s="66">
        <f t="shared" si="7"/>
        <v>2</v>
      </c>
      <c r="T11" s="65">
        <f>VLOOKUP($A11,'Return Data'!$B$7:$R$2843,13,0)</f>
        <v>7.8795999999999999</v>
      </c>
      <c r="U11" s="66">
        <f t="shared" si="8"/>
        <v>2</v>
      </c>
      <c r="V11" s="65">
        <f>VLOOKUP($A11,'Return Data'!$B$7:$R$2843,17,0)</f>
        <v>8.6354000000000006</v>
      </c>
      <c r="W11" s="66">
        <f t="shared" si="9"/>
        <v>2</v>
      </c>
      <c r="X11" s="65">
        <f>VLOOKUP($A11,'Return Data'!$B$7:$R$2843,14,0)</f>
        <v>8.5762999999999998</v>
      </c>
      <c r="Y11" s="66">
        <f t="shared" si="10"/>
        <v>2</v>
      </c>
      <c r="Z11" s="65">
        <f>VLOOKUP($A11,'Return Data'!$B$7:$R$2843,16,0)</f>
        <v>8.84</v>
      </c>
      <c r="AA11" s="67">
        <f t="shared" si="11"/>
        <v>1</v>
      </c>
    </row>
    <row r="12" spans="1:27" x14ac:dyDescent="0.3">
      <c r="A12" s="63" t="s">
        <v>811</v>
      </c>
      <c r="B12" s="64">
        <f>VLOOKUP($A12,'Return Data'!$B$7:$R$2843,3,0)</f>
        <v>44368</v>
      </c>
      <c r="C12" s="65">
        <f>VLOOKUP($A12,'Return Data'!$B$7:$R$2843,4,0)</f>
        <v>1183.8643999999999</v>
      </c>
      <c r="D12" s="65">
        <f>VLOOKUP($A12,'Return Data'!$B$7:$R$2843,5,0)</f>
        <v>5.8710000000000004</v>
      </c>
      <c r="E12" s="66">
        <f t="shared" si="0"/>
        <v>3</v>
      </c>
      <c r="F12" s="65">
        <f>VLOOKUP($A12,'Return Data'!$B$7:$R$2843,6,0)</f>
        <v>5.8710000000000004</v>
      </c>
      <c r="G12" s="66">
        <f t="shared" si="1"/>
        <v>3</v>
      </c>
      <c r="H12" s="65">
        <f>VLOOKUP($A12,'Return Data'!$B$7:$R$2843,7,0)</f>
        <v>-12.411199999999999</v>
      </c>
      <c r="I12" s="66">
        <f t="shared" si="2"/>
        <v>7</v>
      </c>
      <c r="J12" s="65">
        <f>VLOOKUP($A12,'Return Data'!$B$7:$R$2843,8,0)</f>
        <v>-0.75009999999999999</v>
      </c>
      <c r="K12" s="66">
        <f t="shared" si="3"/>
        <v>7</v>
      </c>
      <c r="L12" s="65">
        <f>VLOOKUP($A12,'Return Data'!$B$7:$R$2843,9,0)</f>
        <v>5.8985000000000003</v>
      </c>
      <c r="M12" s="66">
        <f t="shared" si="4"/>
        <v>2</v>
      </c>
      <c r="N12" s="65">
        <f>VLOOKUP($A12,'Return Data'!$B$7:$R$2843,10,0)</f>
        <v>12.0573</v>
      </c>
      <c r="O12" s="66">
        <f t="shared" si="5"/>
        <v>1</v>
      </c>
      <c r="P12" s="65">
        <f>VLOOKUP($A12,'Return Data'!$B$7:$R$2843,11,0)</f>
        <v>4.3750999999999998</v>
      </c>
      <c r="Q12" s="66">
        <f t="shared" si="6"/>
        <v>3</v>
      </c>
      <c r="R12" s="65">
        <f>VLOOKUP($A12,'Return Data'!$B$7:$R$2843,12,0)</f>
        <v>6.9316000000000004</v>
      </c>
      <c r="S12" s="66">
        <f t="shared" si="7"/>
        <v>1</v>
      </c>
      <c r="T12" s="65">
        <f>VLOOKUP($A12,'Return Data'!$B$7:$R$2843,13,0)</f>
        <v>8.1271000000000004</v>
      </c>
      <c r="U12" s="66">
        <f t="shared" si="8"/>
        <v>1</v>
      </c>
      <c r="V12" s="65"/>
      <c r="W12" s="66"/>
      <c r="X12" s="65"/>
      <c r="Y12" s="66"/>
      <c r="Z12" s="65">
        <f>VLOOKUP($A12,'Return Data'!$B$7:$R$2843,16,0)</f>
        <v>8.3407999999999998</v>
      </c>
      <c r="AA12" s="67">
        <f t="shared" si="11"/>
        <v>5</v>
      </c>
    </row>
    <row r="13" spans="1:27" x14ac:dyDescent="0.3">
      <c r="A13" s="63" t="s">
        <v>814</v>
      </c>
      <c r="B13" s="64">
        <f>VLOOKUP($A13,'Return Data'!$B$7:$R$2843,3,0)</f>
        <v>44368</v>
      </c>
      <c r="C13" s="65">
        <f>VLOOKUP($A13,'Return Data'!$B$7:$R$2843,4,0)</f>
        <v>36.558900000000001</v>
      </c>
      <c r="D13" s="65">
        <f>VLOOKUP($A13,'Return Data'!$B$7:$R$2843,5,0)</f>
        <v>0.19969999999999999</v>
      </c>
      <c r="E13" s="66">
        <f t="shared" si="0"/>
        <v>7</v>
      </c>
      <c r="F13" s="65">
        <f>VLOOKUP($A13,'Return Data'!$B$7:$R$2843,6,0)</f>
        <v>0.19969999999999999</v>
      </c>
      <c r="G13" s="66">
        <f t="shared" si="1"/>
        <v>7</v>
      </c>
      <c r="H13" s="65">
        <f>VLOOKUP($A13,'Return Data'!$B$7:$R$2843,7,0)</f>
        <v>-6.4814999999999996</v>
      </c>
      <c r="I13" s="66">
        <f t="shared" si="2"/>
        <v>6</v>
      </c>
      <c r="J13" s="65">
        <f>VLOOKUP($A13,'Return Data'!$B$7:$R$2843,8,0)</f>
        <v>2.4698000000000002</v>
      </c>
      <c r="K13" s="66">
        <f t="shared" si="3"/>
        <v>5</v>
      </c>
      <c r="L13" s="65">
        <f>VLOOKUP($A13,'Return Data'!$B$7:$R$2843,9,0)</f>
        <v>4.6333000000000002</v>
      </c>
      <c r="M13" s="66">
        <f t="shared" si="4"/>
        <v>4</v>
      </c>
      <c r="N13" s="65">
        <f>VLOOKUP($A13,'Return Data'!$B$7:$R$2843,10,0)</f>
        <v>8.2577999999999996</v>
      </c>
      <c r="O13" s="66">
        <f t="shared" si="5"/>
        <v>2</v>
      </c>
      <c r="P13" s="65">
        <f>VLOOKUP($A13,'Return Data'!$B$7:$R$2843,11,0)</f>
        <v>4.2690000000000001</v>
      </c>
      <c r="Q13" s="66">
        <f t="shared" si="6"/>
        <v>4</v>
      </c>
      <c r="R13" s="65">
        <f>VLOOKUP($A13,'Return Data'!$B$7:$R$2843,12,0)</f>
        <v>6.5922999999999998</v>
      </c>
      <c r="S13" s="66">
        <f t="shared" si="7"/>
        <v>3</v>
      </c>
      <c r="T13" s="65">
        <f>VLOOKUP($A13,'Return Data'!$B$7:$R$2843,13,0)</f>
        <v>7.2084999999999999</v>
      </c>
      <c r="U13" s="66">
        <f t="shared" si="8"/>
        <v>3</v>
      </c>
      <c r="V13" s="65">
        <f>VLOOKUP($A13,'Return Data'!$B$7:$R$2843,17,0)</f>
        <v>9.1372</v>
      </c>
      <c r="W13" s="66">
        <f t="shared" si="9"/>
        <v>1</v>
      </c>
      <c r="X13" s="65">
        <f>VLOOKUP($A13,'Return Data'!$B$7:$R$2843,14,0)</f>
        <v>9.1041000000000007</v>
      </c>
      <c r="Y13" s="66">
        <f t="shared" si="10"/>
        <v>1</v>
      </c>
      <c r="Z13" s="65">
        <f>VLOOKUP($A13,'Return Data'!$B$7:$R$2843,16,0)</f>
        <v>8.6283999999999992</v>
      </c>
      <c r="AA13" s="67">
        <f t="shared" si="11"/>
        <v>2</v>
      </c>
    </row>
    <row r="14" spans="1:27" x14ac:dyDescent="0.3">
      <c r="A14" s="63" t="s">
        <v>815</v>
      </c>
      <c r="B14" s="64">
        <f>VLOOKUP($A14,'Return Data'!$B$7:$R$2843,3,0)</f>
        <v>44368</v>
      </c>
      <c r="C14" s="65">
        <f>VLOOKUP($A14,'Return Data'!$B$7:$R$2843,4,0)</f>
        <v>1222.9730999999999</v>
      </c>
      <c r="D14" s="65">
        <f>VLOOKUP($A14,'Return Data'!$B$7:$R$2843,5,0)</f>
        <v>4.1360000000000001</v>
      </c>
      <c r="E14" s="66">
        <f t="shared" si="0"/>
        <v>6</v>
      </c>
      <c r="F14" s="65">
        <f>VLOOKUP($A14,'Return Data'!$B$7:$R$2843,6,0)</f>
        <v>4.1360000000000001</v>
      </c>
      <c r="G14" s="66">
        <f t="shared" si="1"/>
        <v>6</v>
      </c>
      <c r="H14" s="65">
        <f>VLOOKUP($A14,'Return Data'!$B$7:$R$2843,7,0)</f>
        <v>-1.5728</v>
      </c>
      <c r="I14" s="66">
        <f t="shared" si="2"/>
        <v>4</v>
      </c>
      <c r="J14" s="65">
        <f>VLOOKUP($A14,'Return Data'!$B$7:$R$2843,8,0)</f>
        <v>3.7764000000000002</v>
      </c>
      <c r="K14" s="66">
        <f t="shared" si="3"/>
        <v>3</v>
      </c>
      <c r="L14" s="65">
        <f>VLOOKUP($A14,'Return Data'!$B$7:$R$2843,9,0)</f>
        <v>4.0679999999999996</v>
      </c>
      <c r="M14" s="66">
        <f t="shared" si="4"/>
        <v>5</v>
      </c>
      <c r="N14" s="65">
        <f>VLOOKUP($A14,'Return Data'!$B$7:$R$2843,10,0)</f>
        <v>5.7404999999999999</v>
      </c>
      <c r="O14" s="66">
        <f t="shared" si="5"/>
        <v>6</v>
      </c>
      <c r="P14" s="65">
        <f>VLOOKUP($A14,'Return Data'!$B$7:$R$2843,11,0)</f>
        <v>3.9929999999999999</v>
      </c>
      <c r="Q14" s="66">
        <f t="shared" si="6"/>
        <v>6</v>
      </c>
      <c r="R14" s="65">
        <f>VLOOKUP($A14,'Return Data'!$B$7:$R$2843,12,0)</f>
        <v>4.8369</v>
      </c>
      <c r="S14" s="66">
        <f t="shared" si="7"/>
        <v>7</v>
      </c>
      <c r="T14" s="65">
        <f>VLOOKUP($A14,'Return Data'!$B$7:$R$2843,13,0)</f>
        <v>5.2460000000000004</v>
      </c>
      <c r="U14" s="66">
        <f t="shared" si="8"/>
        <v>7</v>
      </c>
      <c r="V14" s="65">
        <f>VLOOKUP($A14,'Return Data'!$B$7:$R$2843,17,0)</f>
        <v>7.4809000000000001</v>
      </c>
      <c r="W14" s="66">
        <f t="shared" ref="W14" si="12">RANK(V14,V$8:V$14,0)</f>
        <v>5</v>
      </c>
      <c r="X14" s="65"/>
      <c r="Y14" s="66"/>
      <c r="Z14" s="65">
        <f>VLOOKUP($A14,'Return Data'!$B$7:$R$2843,16,0)</f>
        <v>7.9107000000000003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4.8499857142857152</v>
      </c>
      <c r="E16" s="74"/>
      <c r="F16" s="75">
        <f>AVERAGE(F8:F14)</f>
        <v>4.8499857142857152</v>
      </c>
      <c r="G16" s="74"/>
      <c r="H16" s="75">
        <f>AVERAGE(H8:H14)</f>
        <v>-3.3227285714285713</v>
      </c>
      <c r="I16" s="74"/>
      <c r="J16" s="75">
        <f>AVERAGE(J8:J14)</f>
        <v>3.0270571428571427</v>
      </c>
      <c r="K16" s="74"/>
      <c r="L16" s="75">
        <f>AVERAGE(L8:L14)</f>
        <v>4.8953999999999995</v>
      </c>
      <c r="M16" s="74"/>
      <c r="N16" s="75">
        <f>AVERAGE(N8:N14)</f>
        <v>7.4786571428571431</v>
      </c>
      <c r="O16" s="74"/>
      <c r="P16" s="75">
        <f>AVERAGE(P8:P14)</f>
        <v>4.2916428571428566</v>
      </c>
      <c r="Q16" s="74"/>
      <c r="R16" s="75">
        <f>AVERAGE(R8:R14)</f>
        <v>5.914128571428571</v>
      </c>
      <c r="S16" s="74"/>
      <c r="T16" s="75">
        <f>AVERAGE(T8:T14)</f>
        <v>6.6955428571428586</v>
      </c>
      <c r="U16" s="74"/>
      <c r="V16" s="75">
        <f>AVERAGE(V8:V14)</f>
        <v>7.8659666666666661</v>
      </c>
      <c r="W16" s="74"/>
      <c r="X16" s="75">
        <f>AVERAGE(X8:X14)</f>
        <v>8.1202199999999998</v>
      </c>
      <c r="Y16" s="74"/>
      <c r="Z16" s="75">
        <f>AVERAGE(Z8:Z14)</f>
        <v>8.2564285714285699</v>
      </c>
      <c r="AA16" s="76"/>
    </row>
    <row r="17" spans="1:27" x14ac:dyDescent="0.3">
      <c r="A17" s="73" t="s">
        <v>28</v>
      </c>
      <c r="B17" s="74"/>
      <c r="C17" s="74"/>
      <c r="D17" s="75">
        <f>MIN(D8:D14)</f>
        <v>0.19969999999999999</v>
      </c>
      <c r="E17" s="74"/>
      <c r="F17" s="75">
        <f>MIN(F8:F14)</f>
        <v>0.19969999999999999</v>
      </c>
      <c r="G17" s="74"/>
      <c r="H17" s="75">
        <f>MIN(H8:H14)</f>
        <v>-12.411199999999999</v>
      </c>
      <c r="I17" s="74"/>
      <c r="J17" s="75">
        <f>MIN(J8:J14)</f>
        <v>-0.75009999999999999</v>
      </c>
      <c r="K17" s="74"/>
      <c r="L17" s="75">
        <f>MIN(L8:L14)</f>
        <v>2.9588999999999999</v>
      </c>
      <c r="M17" s="74"/>
      <c r="N17" s="75">
        <f>MIN(N8:N14)</f>
        <v>4.9593999999999996</v>
      </c>
      <c r="O17" s="74"/>
      <c r="P17" s="75">
        <f>MIN(P8:P14)</f>
        <v>3.9127000000000001</v>
      </c>
      <c r="Q17" s="74"/>
      <c r="R17" s="75">
        <f>MIN(R8:R14)</f>
        <v>4.8369</v>
      </c>
      <c r="S17" s="74"/>
      <c r="T17" s="75">
        <f>MIN(T8:T14)</f>
        <v>5.2460000000000004</v>
      </c>
      <c r="U17" s="74"/>
      <c r="V17" s="75">
        <f>MIN(V8:V14)</f>
        <v>6.4306999999999999</v>
      </c>
      <c r="W17" s="74"/>
      <c r="X17" s="75">
        <f>MIN(X8:X14)</f>
        <v>6.8319999999999999</v>
      </c>
      <c r="Y17" s="74"/>
      <c r="Z17" s="75">
        <f>MIN(Z8:Z14)</f>
        <v>7.1006999999999998</v>
      </c>
      <c r="AA17" s="76"/>
    </row>
    <row r="18" spans="1:27" ht="15" thickBot="1" x14ac:dyDescent="0.35">
      <c r="A18" s="77" t="s">
        <v>29</v>
      </c>
      <c r="B18" s="78"/>
      <c r="C18" s="78"/>
      <c r="D18" s="79">
        <f>MAX(D8:D14)</f>
        <v>6.7695999999999996</v>
      </c>
      <c r="E18" s="78"/>
      <c r="F18" s="79">
        <f>MAX(F8:F14)</f>
        <v>6.7695999999999996</v>
      </c>
      <c r="G18" s="78"/>
      <c r="H18" s="79">
        <f>MAX(H8:H14)</f>
        <v>1.2946</v>
      </c>
      <c r="I18" s="78"/>
      <c r="J18" s="79">
        <f>MAX(J8:J14)</f>
        <v>5.7637</v>
      </c>
      <c r="K18" s="78"/>
      <c r="L18" s="79">
        <f>MAX(L8:L14)</f>
        <v>7.4417999999999997</v>
      </c>
      <c r="M18" s="78"/>
      <c r="N18" s="79">
        <f>MAX(N8:N14)</f>
        <v>12.0573</v>
      </c>
      <c r="O18" s="78"/>
      <c r="P18" s="79">
        <f>MAX(P8:P14)</f>
        <v>4.6345999999999998</v>
      </c>
      <c r="Q18" s="78"/>
      <c r="R18" s="79">
        <f>MAX(R8:R14)</f>
        <v>6.9316000000000004</v>
      </c>
      <c r="S18" s="78"/>
      <c r="T18" s="79">
        <f>MAX(T8:T14)</f>
        <v>8.1271000000000004</v>
      </c>
      <c r="U18" s="78"/>
      <c r="V18" s="79">
        <f>MAX(V8:V14)</f>
        <v>9.1372</v>
      </c>
      <c r="W18" s="78"/>
      <c r="X18" s="79">
        <f>MAX(X8:X14)</f>
        <v>9.1041000000000007</v>
      </c>
      <c r="Y18" s="78"/>
      <c r="Z18" s="79">
        <f>MAX(Z8:Z14)</f>
        <v>8.84</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44368</v>
      </c>
      <c r="C8" s="65">
        <f>VLOOKUP($A8,'Return Data'!$B$7:$R$2843,4,0)</f>
        <v>269.40300000000002</v>
      </c>
      <c r="D8" s="65">
        <f>VLOOKUP($A8,'Return Data'!$B$7:$R$2843,5,0)</f>
        <v>5.5664999999999996</v>
      </c>
      <c r="E8" s="66">
        <f>RANK(D8,D$8:D$14,0)</f>
        <v>2</v>
      </c>
      <c r="F8" s="65">
        <f>VLOOKUP($A8,'Return Data'!$B$7:$R$2843,6,0)</f>
        <v>5.5664999999999996</v>
      </c>
      <c r="G8" s="66">
        <f>RANK(F8,F$8:F$14,0)</f>
        <v>2</v>
      </c>
      <c r="H8" s="65">
        <f>VLOOKUP($A8,'Return Data'!$B$7:$R$2843,7,0)</f>
        <v>-3.8738999999999999</v>
      </c>
      <c r="I8" s="66">
        <f>RANK(H8,H$8:H$14,0)</f>
        <v>5</v>
      </c>
      <c r="J8" s="65">
        <f>VLOOKUP($A8,'Return Data'!$B$7:$R$2843,8,0)</f>
        <v>2.8734999999999999</v>
      </c>
      <c r="K8" s="66">
        <f>RANK(J8,J$8:J$14,0)</f>
        <v>4</v>
      </c>
      <c r="L8" s="65">
        <f>VLOOKUP($A8,'Return Data'!$B$7:$R$2843,9,0)</f>
        <v>3.8515999999999999</v>
      </c>
      <c r="M8" s="66">
        <f>RANK(L8,L$8:L$14,0)</f>
        <v>5</v>
      </c>
      <c r="N8" s="65">
        <f>VLOOKUP($A8,'Return Data'!$B$7:$R$2843,10,0)</f>
        <v>6.9067999999999996</v>
      </c>
      <c r="O8" s="66">
        <f>RANK(N8,N$8:N$14,0)</f>
        <v>3</v>
      </c>
      <c r="P8" s="65">
        <f>VLOOKUP($A8,'Return Data'!$B$7:$R$2843,11,0)</f>
        <v>3.7570999999999999</v>
      </c>
      <c r="Q8" s="66">
        <f>RANK(P8,P$8:P$14,0)</f>
        <v>5</v>
      </c>
      <c r="R8" s="65">
        <f>VLOOKUP($A8,'Return Data'!$B$7:$R$2843,12,0)</f>
        <v>4.9671000000000003</v>
      </c>
      <c r="S8" s="66">
        <f>RANK(R8,R$8:R$14,0)</f>
        <v>5</v>
      </c>
      <c r="T8" s="65">
        <f>VLOOKUP($A8,'Return Data'!$B$7:$R$2843,13,0)</f>
        <v>5.6097999999999999</v>
      </c>
      <c r="U8" s="66">
        <f>RANK(T8,T$8:T$14,0)</f>
        <v>5</v>
      </c>
      <c r="V8" s="65">
        <f>VLOOKUP($A8,'Return Data'!$B$7:$R$2843,17,0)</f>
        <v>7.3358999999999996</v>
      </c>
      <c r="W8" s="66">
        <f>RANK(V8,V$8:V$14,0)</f>
        <v>4</v>
      </c>
      <c r="X8" s="65">
        <f>VLOOKUP($A8,'Return Data'!$B$7:$R$2843,14,0)</f>
        <v>7.7496</v>
      </c>
      <c r="Y8" s="66">
        <f>RANK(X8,X$8:X$14,0)</f>
        <v>4</v>
      </c>
      <c r="Z8" s="65">
        <f>VLOOKUP($A8,'Return Data'!$B$7:$R$2843,16,0)</f>
        <v>8.4250000000000007</v>
      </c>
      <c r="AA8" s="67">
        <f>RANK(Z8,Z$8:Z$14,0)</f>
        <v>1</v>
      </c>
    </row>
    <row r="9" spans="1:27" x14ac:dyDescent="0.3">
      <c r="A9" s="63" t="s">
        <v>805</v>
      </c>
      <c r="B9" s="64">
        <f>VLOOKUP($A9,'Return Data'!$B$7:$R$2843,3,0)</f>
        <v>44368</v>
      </c>
      <c r="C9" s="65">
        <f>VLOOKUP($A9,'Return Data'!$B$7:$R$2843,4,0)</f>
        <v>31.662600000000001</v>
      </c>
      <c r="D9" s="65">
        <f>VLOOKUP($A9,'Return Data'!$B$7:$R$2843,5,0)</f>
        <v>4.6898</v>
      </c>
      <c r="E9" s="66">
        <f t="shared" ref="E9:E14" si="0">RANK(D9,D$8:D$14,0)</f>
        <v>5</v>
      </c>
      <c r="F9" s="65">
        <f>VLOOKUP($A9,'Return Data'!$B$7:$R$2843,6,0)</f>
        <v>4.6898</v>
      </c>
      <c r="G9" s="66">
        <f t="shared" ref="G9:G14" si="1">RANK(F9,F$8:F$14,0)</f>
        <v>5</v>
      </c>
      <c r="H9" s="65">
        <f>VLOOKUP($A9,'Return Data'!$B$7:$R$2843,7,0)</f>
        <v>-0.37869999999999998</v>
      </c>
      <c r="I9" s="66">
        <f t="shared" ref="I9:I14" si="2">RANK(H9,H$8:H$14,0)</f>
        <v>2</v>
      </c>
      <c r="J9" s="65">
        <f>VLOOKUP($A9,'Return Data'!$B$7:$R$2843,8,0)</f>
        <v>1.6891</v>
      </c>
      <c r="K9" s="66">
        <f t="shared" ref="K9:K14" si="3">RANK(J9,J$8:J$14,0)</f>
        <v>6</v>
      </c>
      <c r="L9" s="65">
        <f>VLOOKUP($A9,'Return Data'!$B$7:$R$2843,9,0)</f>
        <v>2.2951000000000001</v>
      </c>
      <c r="M9" s="66">
        <f t="shared" ref="M9:M14" si="4">RANK(L9,L$8:L$14,0)</f>
        <v>7</v>
      </c>
      <c r="N9" s="65">
        <f>VLOOKUP($A9,'Return Data'!$B$7:$R$2843,10,0)</f>
        <v>4.2976000000000001</v>
      </c>
      <c r="O9" s="66">
        <f t="shared" ref="O9:O14" si="5">RANK(N9,N$8:N$14,0)</f>
        <v>7</v>
      </c>
      <c r="P9" s="65">
        <f>VLOOKUP($A9,'Return Data'!$B$7:$R$2843,11,0)</f>
        <v>3.6082999999999998</v>
      </c>
      <c r="Q9" s="66">
        <f t="shared" ref="Q9:Q14" si="6">RANK(P9,P$8:P$14,0)</f>
        <v>6</v>
      </c>
      <c r="R9" s="65">
        <f>VLOOKUP($A9,'Return Data'!$B$7:$R$2843,12,0)</f>
        <v>4.2339000000000002</v>
      </c>
      <c r="S9" s="66">
        <f t="shared" ref="S9:S14" si="7">RANK(R9,R$8:R$14,0)</f>
        <v>6</v>
      </c>
      <c r="T9" s="65">
        <f>VLOOKUP($A9,'Return Data'!$B$7:$R$2843,13,0)</f>
        <v>4.8007999999999997</v>
      </c>
      <c r="U9" s="66">
        <f t="shared" ref="U9:U14" si="8">RANK(T9,T$8:T$14,0)</f>
        <v>6</v>
      </c>
      <c r="V9" s="65">
        <f>VLOOKUP($A9,'Return Data'!$B$7:$R$2843,17,0)</f>
        <v>5.7508999999999997</v>
      </c>
      <c r="W9" s="66">
        <f t="shared" ref="W9:W11" si="9">RANK(V9,V$8:V$14,0)</f>
        <v>6</v>
      </c>
      <c r="X9" s="65">
        <f>VLOOKUP($A9,'Return Data'!$B$7:$R$2843,14,0)</f>
        <v>6.1938000000000004</v>
      </c>
      <c r="Y9" s="66">
        <f t="shared" ref="Y9:Y11" si="10">RANK(X9,X$8:X$14,0)</f>
        <v>5</v>
      </c>
      <c r="Z9" s="65">
        <f>VLOOKUP($A9,'Return Data'!$B$7:$R$2843,16,0)</f>
        <v>5.8789999999999996</v>
      </c>
      <c r="AA9" s="67">
        <f t="shared" ref="AA9:AA14" si="11">RANK(Z9,Z$8:Z$14,0)</f>
        <v>7</v>
      </c>
    </row>
    <row r="10" spans="1:27" x14ac:dyDescent="0.3">
      <c r="A10" s="63" t="s">
        <v>807</v>
      </c>
      <c r="B10" s="64">
        <f>VLOOKUP($A10,'Return Data'!$B$7:$R$2843,3,0)</f>
        <v>44368</v>
      </c>
      <c r="C10" s="65">
        <f>VLOOKUP($A10,'Return Data'!$B$7:$R$2843,4,0)</f>
        <v>38.436199999999999</v>
      </c>
      <c r="D10" s="65">
        <f>VLOOKUP($A10,'Return Data'!$B$7:$R$2843,5,0)</f>
        <v>6.4926000000000004</v>
      </c>
      <c r="E10" s="66">
        <f t="shared" si="0"/>
        <v>1</v>
      </c>
      <c r="F10" s="65">
        <f>VLOOKUP($A10,'Return Data'!$B$7:$R$2843,6,0)</f>
        <v>6.4926000000000004</v>
      </c>
      <c r="G10" s="66">
        <f t="shared" si="1"/>
        <v>1</v>
      </c>
      <c r="H10" s="65">
        <f>VLOOKUP($A10,'Return Data'!$B$7:$R$2843,7,0)</f>
        <v>-0.8952</v>
      </c>
      <c r="I10" s="66">
        <f t="shared" si="2"/>
        <v>3</v>
      </c>
      <c r="J10" s="65">
        <f>VLOOKUP($A10,'Return Data'!$B$7:$R$2843,8,0)</f>
        <v>4.3007</v>
      </c>
      <c r="K10" s="66">
        <f t="shared" si="3"/>
        <v>2</v>
      </c>
      <c r="L10" s="65">
        <f>VLOOKUP($A10,'Return Data'!$B$7:$R$2843,9,0)</f>
        <v>5.0114000000000001</v>
      </c>
      <c r="M10" s="66">
        <f t="shared" si="4"/>
        <v>3</v>
      </c>
      <c r="N10" s="65">
        <f>VLOOKUP($A10,'Return Data'!$B$7:$R$2843,10,0)</f>
        <v>6.9065000000000003</v>
      </c>
      <c r="O10" s="66">
        <f t="shared" si="5"/>
        <v>4</v>
      </c>
      <c r="P10" s="65">
        <f>VLOOKUP($A10,'Return Data'!$B$7:$R$2843,11,0)</f>
        <v>4.3593000000000002</v>
      </c>
      <c r="Q10" s="66">
        <f t="shared" si="6"/>
        <v>1</v>
      </c>
      <c r="R10" s="65">
        <f>VLOOKUP($A10,'Return Data'!$B$7:$R$2843,12,0)</f>
        <v>6.0896999999999997</v>
      </c>
      <c r="S10" s="66">
        <f t="shared" si="7"/>
        <v>3</v>
      </c>
      <c r="T10" s="65">
        <f>VLOOKUP($A10,'Return Data'!$B$7:$R$2843,13,0)</f>
        <v>6.8422999999999998</v>
      </c>
      <c r="U10" s="66">
        <f t="shared" si="8"/>
        <v>3</v>
      </c>
      <c r="V10" s="65">
        <f>VLOOKUP($A10,'Return Data'!$B$7:$R$2843,17,0)</f>
        <v>7.7579000000000002</v>
      </c>
      <c r="W10" s="66">
        <f t="shared" si="9"/>
        <v>3</v>
      </c>
      <c r="X10" s="65">
        <f>VLOOKUP($A10,'Return Data'!$B$7:$R$2843,14,0)</f>
        <v>7.9249999999999998</v>
      </c>
      <c r="Y10" s="66">
        <f t="shared" si="10"/>
        <v>2</v>
      </c>
      <c r="Z10" s="65">
        <f>VLOOKUP($A10,'Return Data'!$B$7:$R$2843,16,0)</f>
        <v>8.1422000000000008</v>
      </c>
      <c r="AA10" s="67">
        <f t="shared" si="11"/>
        <v>2</v>
      </c>
    </row>
    <row r="11" spans="1:27" x14ac:dyDescent="0.3">
      <c r="A11" s="63" t="s">
        <v>809</v>
      </c>
      <c r="B11" s="64">
        <f>VLOOKUP($A11,'Return Data'!$B$7:$R$2843,3,0)</f>
        <v>44368</v>
      </c>
      <c r="C11" s="65">
        <f>VLOOKUP($A11,'Return Data'!$B$7:$R$2843,4,0)</f>
        <v>328.9178</v>
      </c>
      <c r="D11" s="65">
        <f>VLOOKUP($A11,'Return Data'!$B$7:$R$2843,5,0)</f>
        <v>5.1734</v>
      </c>
      <c r="E11" s="66">
        <f t="shared" si="0"/>
        <v>4</v>
      </c>
      <c r="F11" s="65">
        <f>VLOOKUP($A11,'Return Data'!$B$7:$R$2843,6,0)</f>
        <v>5.1734</v>
      </c>
      <c r="G11" s="66">
        <f t="shared" si="1"/>
        <v>4</v>
      </c>
      <c r="H11" s="65">
        <f>VLOOKUP($A11,'Return Data'!$B$7:$R$2843,7,0)</f>
        <v>0.57389999999999997</v>
      </c>
      <c r="I11" s="66">
        <f t="shared" si="2"/>
        <v>1</v>
      </c>
      <c r="J11" s="65">
        <f>VLOOKUP($A11,'Return Data'!$B$7:$R$2843,8,0)</f>
        <v>5.0414000000000003</v>
      </c>
      <c r="K11" s="66">
        <f t="shared" si="3"/>
        <v>1</v>
      </c>
      <c r="L11" s="65">
        <f>VLOOKUP($A11,'Return Data'!$B$7:$R$2843,9,0)</f>
        <v>6.7173999999999996</v>
      </c>
      <c r="M11" s="66">
        <f t="shared" si="4"/>
        <v>1</v>
      </c>
      <c r="N11" s="65">
        <f>VLOOKUP($A11,'Return Data'!$B$7:$R$2843,10,0)</f>
        <v>6.3811</v>
      </c>
      <c r="O11" s="66">
        <f t="shared" si="5"/>
        <v>5</v>
      </c>
      <c r="P11" s="65">
        <f>VLOOKUP($A11,'Return Data'!$B$7:$R$2843,11,0)</f>
        <v>3.8992</v>
      </c>
      <c r="Q11" s="66">
        <f t="shared" si="6"/>
        <v>4</v>
      </c>
      <c r="R11" s="65">
        <f>VLOOKUP($A11,'Return Data'!$B$7:$R$2843,12,0)</f>
        <v>5.9028999999999998</v>
      </c>
      <c r="S11" s="66">
        <f t="shared" si="7"/>
        <v>4</v>
      </c>
      <c r="T11" s="65">
        <f>VLOOKUP($A11,'Return Data'!$B$7:$R$2843,13,0)</f>
        <v>7.1055000000000001</v>
      </c>
      <c r="U11" s="66">
        <f t="shared" si="8"/>
        <v>2</v>
      </c>
      <c r="V11" s="65">
        <f>VLOOKUP($A11,'Return Data'!$B$7:$R$2843,17,0)</f>
        <v>7.8472</v>
      </c>
      <c r="W11" s="66">
        <f t="shared" si="9"/>
        <v>2</v>
      </c>
      <c r="X11" s="65">
        <f>VLOOKUP($A11,'Return Data'!$B$7:$R$2843,14,0)</f>
        <v>7.7739000000000003</v>
      </c>
      <c r="Y11" s="66">
        <f t="shared" si="10"/>
        <v>3</v>
      </c>
      <c r="Z11" s="65">
        <f>VLOOKUP($A11,'Return Data'!$B$7:$R$2843,16,0)</f>
        <v>7.9297000000000004</v>
      </c>
      <c r="AA11" s="67">
        <f t="shared" si="11"/>
        <v>4</v>
      </c>
    </row>
    <row r="12" spans="1:27" x14ac:dyDescent="0.3">
      <c r="A12" s="63" t="s">
        <v>812</v>
      </c>
      <c r="B12" s="64">
        <f>VLOOKUP($A12,'Return Data'!$B$7:$R$2843,3,0)</f>
        <v>44368</v>
      </c>
      <c r="C12" s="65">
        <f>VLOOKUP($A12,'Return Data'!$B$7:$R$2843,4,0)</f>
        <v>1175.4323999999999</v>
      </c>
      <c r="D12" s="65">
        <f>VLOOKUP($A12,'Return Data'!$B$7:$R$2843,5,0)</f>
        <v>5.4707999999999997</v>
      </c>
      <c r="E12" s="66">
        <f t="shared" si="0"/>
        <v>3</v>
      </c>
      <c r="F12" s="65">
        <f>VLOOKUP($A12,'Return Data'!$B$7:$R$2843,6,0)</f>
        <v>5.4707999999999997</v>
      </c>
      <c r="G12" s="66">
        <f t="shared" si="1"/>
        <v>3</v>
      </c>
      <c r="H12" s="65">
        <f>VLOOKUP($A12,'Return Data'!$B$7:$R$2843,7,0)</f>
        <v>-12.8108</v>
      </c>
      <c r="I12" s="66">
        <f t="shared" si="2"/>
        <v>7</v>
      </c>
      <c r="J12" s="65">
        <f>VLOOKUP($A12,'Return Data'!$B$7:$R$2843,8,0)</f>
        <v>-1.1501999999999999</v>
      </c>
      <c r="K12" s="66">
        <f t="shared" si="3"/>
        <v>7</v>
      </c>
      <c r="L12" s="65">
        <f>VLOOKUP($A12,'Return Data'!$B$7:$R$2843,9,0)</f>
        <v>5.4964000000000004</v>
      </c>
      <c r="M12" s="66">
        <f t="shared" si="4"/>
        <v>2</v>
      </c>
      <c r="N12" s="65">
        <f>VLOOKUP($A12,'Return Data'!$B$7:$R$2843,10,0)</f>
        <v>11.644500000000001</v>
      </c>
      <c r="O12" s="66">
        <f t="shared" si="5"/>
        <v>1</v>
      </c>
      <c r="P12" s="65">
        <f>VLOOKUP($A12,'Return Data'!$B$7:$R$2843,11,0)</f>
        <v>3.9664999999999999</v>
      </c>
      <c r="Q12" s="66">
        <f t="shared" si="6"/>
        <v>2</v>
      </c>
      <c r="R12" s="65">
        <f>VLOOKUP($A12,'Return Data'!$B$7:$R$2843,12,0)</f>
        <v>6.5114000000000001</v>
      </c>
      <c r="S12" s="66">
        <f t="shared" si="7"/>
        <v>1</v>
      </c>
      <c r="T12" s="65">
        <f>VLOOKUP($A12,'Return Data'!$B$7:$R$2843,13,0)</f>
        <v>7.6950000000000003</v>
      </c>
      <c r="U12" s="66">
        <f t="shared" si="8"/>
        <v>1</v>
      </c>
      <c r="V12" s="65"/>
      <c r="W12" s="66"/>
      <c r="X12" s="65"/>
      <c r="Y12" s="66"/>
      <c r="Z12" s="65">
        <f>VLOOKUP($A12,'Return Data'!$B$7:$R$2843,16,0)</f>
        <v>7.9739000000000004</v>
      </c>
      <c r="AA12" s="67">
        <f t="shared" si="11"/>
        <v>3</v>
      </c>
    </row>
    <row r="13" spans="1:27" x14ac:dyDescent="0.3">
      <c r="A13" s="63" t="s">
        <v>813</v>
      </c>
      <c r="B13" s="64">
        <f>VLOOKUP($A13,'Return Data'!$B$7:$R$2843,3,0)</f>
        <v>44368</v>
      </c>
      <c r="C13" s="65">
        <f>VLOOKUP($A13,'Return Data'!$B$7:$R$2843,4,0)</f>
        <v>35.181800000000003</v>
      </c>
      <c r="D13" s="65">
        <f>VLOOKUP($A13,'Return Data'!$B$7:$R$2843,5,0)</f>
        <v>-0.13830000000000001</v>
      </c>
      <c r="E13" s="66">
        <f t="shared" si="0"/>
        <v>7</v>
      </c>
      <c r="F13" s="65">
        <f>VLOOKUP($A13,'Return Data'!$B$7:$R$2843,6,0)</f>
        <v>-0.13830000000000001</v>
      </c>
      <c r="G13" s="66">
        <f t="shared" si="1"/>
        <v>7</v>
      </c>
      <c r="H13" s="65">
        <f>VLOOKUP($A13,'Return Data'!$B$7:$R$2843,7,0)</f>
        <v>-6.8087</v>
      </c>
      <c r="I13" s="66">
        <f t="shared" si="2"/>
        <v>6</v>
      </c>
      <c r="J13" s="65">
        <f>VLOOKUP($A13,'Return Data'!$B$7:$R$2843,8,0)</f>
        <v>2.1434000000000002</v>
      </c>
      <c r="K13" s="66">
        <f t="shared" si="3"/>
        <v>5</v>
      </c>
      <c r="L13" s="65">
        <f>VLOOKUP($A13,'Return Data'!$B$7:$R$2843,9,0)</f>
        <v>4.3028000000000004</v>
      </c>
      <c r="M13" s="66">
        <f t="shared" si="4"/>
        <v>4</v>
      </c>
      <c r="N13" s="65">
        <f>VLOOKUP($A13,'Return Data'!$B$7:$R$2843,10,0)</f>
        <v>7.9206000000000003</v>
      </c>
      <c r="O13" s="66">
        <f t="shared" si="5"/>
        <v>2</v>
      </c>
      <c r="P13" s="65">
        <f>VLOOKUP($A13,'Return Data'!$B$7:$R$2843,11,0)</f>
        <v>3.9241999999999999</v>
      </c>
      <c r="Q13" s="66">
        <f t="shared" si="6"/>
        <v>3</v>
      </c>
      <c r="R13" s="65">
        <f>VLOOKUP($A13,'Return Data'!$B$7:$R$2843,12,0)</f>
        <v>6.2337999999999996</v>
      </c>
      <c r="S13" s="66">
        <f t="shared" si="7"/>
        <v>2</v>
      </c>
      <c r="T13" s="65">
        <f>VLOOKUP($A13,'Return Data'!$B$7:$R$2843,13,0)</f>
        <v>6.8418999999999999</v>
      </c>
      <c r="U13" s="66">
        <f t="shared" si="8"/>
        <v>4</v>
      </c>
      <c r="V13" s="65">
        <f>VLOOKUP($A13,'Return Data'!$B$7:$R$2843,17,0)</f>
        <v>8.7241</v>
      </c>
      <c r="W13" s="66">
        <f t="shared" ref="W13:W14" si="12">RANK(V13,V$8:V$14,0)</f>
        <v>1</v>
      </c>
      <c r="X13" s="65">
        <f>VLOOKUP($A13,'Return Data'!$B$7:$R$2843,14,0)</f>
        <v>8.6656999999999993</v>
      </c>
      <c r="Y13" s="66">
        <f t="shared" ref="Y13" si="13">RANK(X13,X$8:X$14,0)</f>
        <v>1</v>
      </c>
      <c r="Z13" s="65">
        <f>VLOOKUP($A13,'Return Data'!$B$7:$R$2843,16,0)</f>
        <v>7.77</v>
      </c>
      <c r="AA13" s="67">
        <f t="shared" si="11"/>
        <v>5</v>
      </c>
    </row>
    <row r="14" spans="1:27" x14ac:dyDescent="0.3">
      <c r="A14" s="63" t="s">
        <v>816</v>
      </c>
      <c r="B14" s="64">
        <f>VLOOKUP($A14,'Return Data'!$B$7:$R$2843,3,0)</f>
        <v>44368</v>
      </c>
      <c r="C14" s="65">
        <f>VLOOKUP($A14,'Return Data'!$B$7:$R$2843,4,0)</f>
        <v>1192.3114</v>
      </c>
      <c r="D14" s="65">
        <f>VLOOKUP($A14,'Return Data'!$B$7:$R$2843,5,0)</f>
        <v>3.2652000000000001</v>
      </c>
      <c r="E14" s="66">
        <f t="shared" si="0"/>
        <v>6</v>
      </c>
      <c r="F14" s="65">
        <f>VLOOKUP($A14,'Return Data'!$B$7:$R$2843,6,0)</f>
        <v>3.2652000000000001</v>
      </c>
      <c r="G14" s="66">
        <f t="shared" si="1"/>
        <v>6</v>
      </c>
      <c r="H14" s="65">
        <f>VLOOKUP($A14,'Return Data'!$B$7:$R$2843,7,0)</f>
        <v>-2.4426000000000001</v>
      </c>
      <c r="I14" s="66">
        <f t="shared" si="2"/>
        <v>4</v>
      </c>
      <c r="J14" s="65">
        <f>VLOOKUP($A14,'Return Data'!$B$7:$R$2843,8,0)</f>
        <v>2.9053</v>
      </c>
      <c r="K14" s="66">
        <f t="shared" si="3"/>
        <v>3</v>
      </c>
      <c r="L14" s="65">
        <f>VLOOKUP($A14,'Return Data'!$B$7:$R$2843,9,0)</f>
        <v>3.1951999999999998</v>
      </c>
      <c r="M14" s="66">
        <f t="shared" si="4"/>
        <v>6</v>
      </c>
      <c r="N14" s="65">
        <f>VLOOKUP($A14,'Return Data'!$B$7:$R$2843,10,0)</f>
        <v>4.8559000000000001</v>
      </c>
      <c r="O14" s="66">
        <f t="shared" si="5"/>
        <v>6</v>
      </c>
      <c r="P14" s="65">
        <f>VLOOKUP($A14,'Return Data'!$B$7:$R$2843,11,0)</f>
        <v>3.0985999999999998</v>
      </c>
      <c r="Q14" s="66">
        <f t="shared" si="6"/>
        <v>7</v>
      </c>
      <c r="R14" s="65">
        <f>VLOOKUP($A14,'Return Data'!$B$7:$R$2843,12,0)</f>
        <v>3.9167999999999998</v>
      </c>
      <c r="S14" s="66">
        <f t="shared" si="7"/>
        <v>7</v>
      </c>
      <c r="T14" s="65">
        <f>VLOOKUP($A14,'Return Data'!$B$7:$R$2843,13,0)</f>
        <v>4.3003999999999998</v>
      </c>
      <c r="U14" s="66">
        <f t="shared" si="8"/>
        <v>7</v>
      </c>
      <c r="V14" s="65">
        <f>VLOOKUP($A14,'Return Data'!$B$7:$R$2843,17,0)</f>
        <v>6.4892000000000003</v>
      </c>
      <c r="W14" s="66">
        <f t="shared" si="12"/>
        <v>5</v>
      </c>
      <c r="X14" s="65"/>
      <c r="Y14" s="66"/>
      <c r="Z14" s="65">
        <f>VLOOKUP($A14,'Return Data'!$B$7:$R$2843,16,0)</f>
        <v>6.8792999999999997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4.3600000000000003</v>
      </c>
      <c r="E16" s="74"/>
      <c r="F16" s="75">
        <f>AVERAGE(F8:F14)</f>
        <v>4.3600000000000003</v>
      </c>
      <c r="G16" s="74"/>
      <c r="H16" s="75">
        <f>AVERAGE(H8:H14)</f>
        <v>-3.8051428571428576</v>
      </c>
      <c r="I16" s="74"/>
      <c r="J16" s="75">
        <f>AVERAGE(J8:J14)</f>
        <v>2.5433142857142852</v>
      </c>
      <c r="K16" s="74"/>
      <c r="L16" s="75">
        <f>AVERAGE(L8:L14)</f>
        <v>4.4099857142857148</v>
      </c>
      <c r="M16" s="74"/>
      <c r="N16" s="75">
        <f>AVERAGE(N8:N14)</f>
        <v>6.9875714285714281</v>
      </c>
      <c r="O16" s="74"/>
      <c r="P16" s="75">
        <f>AVERAGE(P8:P14)</f>
        <v>3.8018857142857141</v>
      </c>
      <c r="Q16" s="74"/>
      <c r="R16" s="75">
        <f>AVERAGE(R8:R14)</f>
        <v>5.4079428571428574</v>
      </c>
      <c r="S16" s="74"/>
      <c r="T16" s="75">
        <f>AVERAGE(T8:T14)</f>
        <v>6.170814285714286</v>
      </c>
      <c r="U16" s="74"/>
      <c r="V16" s="75">
        <f>AVERAGE(V8:V14)</f>
        <v>7.3175333333333326</v>
      </c>
      <c r="W16" s="74"/>
      <c r="X16" s="75">
        <f>AVERAGE(X8:X14)</f>
        <v>7.6616</v>
      </c>
      <c r="Y16" s="74"/>
      <c r="Z16" s="75">
        <f>AVERAGE(Z8:Z14)</f>
        <v>7.5712999999999999</v>
      </c>
      <c r="AA16" s="76"/>
    </row>
    <row r="17" spans="1:27" x14ac:dyDescent="0.3">
      <c r="A17" s="73" t="s">
        <v>28</v>
      </c>
      <c r="B17" s="74"/>
      <c r="C17" s="74"/>
      <c r="D17" s="75">
        <f>MIN(D8:D14)</f>
        <v>-0.13830000000000001</v>
      </c>
      <c r="E17" s="74"/>
      <c r="F17" s="75">
        <f>MIN(F8:F14)</f>
        <v>-0.13830000000000001</v>
      </c>
      <c r="G17" s="74"/>
      <c r="H17" s="75">
        <f>MIN(H8:H14)</f>
        <v>-12.8108</v>
      </c>
      <c r="I17" s="74"/>
      <c r="J17" s="75">
        <f>MIN(J8:J14)</f>
        <v>-1.1501999999999999</v>
      </c>
      <c r="K17" s="74"/>
      <c r="L17" s="75">
        <f>MIN(L8:L14)</f>
        <v>2.2951000000000001</v>
      </c>
      <c r="M17" s="74"/>
      <c r="N17" s="75">
        <f>MIN(N8:N14)</f>
        <v>4.2976000000000001</v>
      </c>
      <c r="O17" s="74"/>
      <c r="P17" s="75">
        <f>MIN(P8:P14)</f>
        <v>3.0985999999999998</v>
      </c>
      <c r="Q17" s="74"/>
      <c r="R17" s="75">
        <f>MIN(R8:R14)</f>
        <v>3.9167999999999998</v>
      </c>
      <c r="S17" s="74"/>
      <c r="T17" s="75">
        <f>MIN(T8:T14)</f>
        <v>4.3003999999999998</v>
      </c>
      <c r="U17" s="74"/>
      <c r="V17" s="75">
        <f>MIN(V8:V14)</f>
        <v>5.7508999999999997</v>
      </c>
      <c r="W17" s="74"/>
      <c r="X17" s="75">
        <f>MIN(X8:X14)</f>
        <v>6.1938000000000004</v>
      </c>
      <c r="Y17" s="74"/>
      <c r="Z17" s="75">
        <f>MIN(Z8:Z14)</f>
        <v>5.8789999999999996</v>
      </c>
      <c r="AA17" s="76"/>
    </row>
    <row r="18" spans="1:27" ht="15" thickBot="1" x14ac:dyDescent="0.35">
      <c r="A18" s="77" t="s">
        <v>29</v>
      </c>
      <c r="B18" s="78"/>
      <c r="C18" s="78"/>
      <c r="D18" s="79">
        <f>MAX(D8:D14)</f>
        <v>6.4926000000000004</v>
      </c>
      <c r="E18" s="78"/>
      <c r="F18" s="79">
        <f>MAX(F8:F14)</f>
        <v>6.4926000000000004</v>
      </c>
      <c r="G18" s="78"/>
      <c r="H18" s="79">
        <f>MAX(H8:H14)</f>
        <v>0.57389999999999997</v>
      </c>
      <c r="I18" s="78"/>
      <c r="J18" s="79">
        <f>MAX(J8:J14)</f>
        <v>5.0414000000000003</v>
      </c>
      <c r="K18" s="78"/>
      <c r="L18" s="79">
        <f>MAX(L8:L14)</f>
        <v>6.7173999999999996</v>
      </c>
      <c r="M18" s="78"/>
      <c r="N18" s="79">
        <f>MAX(N8:N14)</f>
        <v>11.644500000000001</v>
      </c>
      <c r="O18" s="78"/>
      <c r="P18" s="79">
        <f>MAX(P8:P14)</f>
        <v>4.3593000000000002</v>
      </c>
      <c r="Q18" s="78"/>
      <c r="R18" s="79">
        <f>MAX(R8:R14)</f>
        <v>6.5114000000000001</v>
      </c>
      <c r="S18" s="78"/>
      <c r="T18" s="79">
        <f>MAX(T8:T14)</f>
        <v>7.6950000000000003</v>
      </c>
      <c r="U18" s="78"/>
      <c r="V18" s="79">
        <f>MAX(V8:V14)</f>
        <v>8.7241</v>
      </c>
      <c r="W18" s="78"/>
      <c r="X18" s="79">
        <f>MAX(X8:X14)</f>
        <v>8.6656999999999993</v>
      </c>
      <c r="Y18" s="78"/>
      <c r="Z18" s="79">
        <f>MAX(Z8:Z14)</f>
        <v>8.4250000000000007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44368</v>
      </c>
      <c r="C8" s="65">
        <f>VLOOKUP($A8,'Return Data'!$B$7:$R$2843,4,0)</f>
        <v>333.96719999999999</v>
      </c>
      <c r="D8" s="65">
        <f>VLOOKUP($A8,'Return Data'!$B$7:$R$2843,5,0)</f>
        <v>5.1811999999999996</v>
      </c>
      <c r="E8" s="66">
        <f t="shared" ref="E8:E50" si="0">RANK(D8,D$8:D$50,0)</f>
        <v>5</v>
      </c>
      <c r="F8" s="65">
        <f>VLOOKUP($A8,'Return Data'!$B$7:$R$2843,6,0)</f>
        <v>4.0378999999999996</v>
      </c>
      <c r="G8" s="66">
        <f t="shared" ref="G8:G50" si="1">RANK(F8,F$8:F$50,0)</f>
        <v>7</v>
      </c>
      <c r="H8" s="65">
        <f>VLOOKUP($A8,'Return Data'!$B$7:$R$2843,7,0)</f>
        <v>3.1777000000000002</v>
      </c>
      <c r="I8" s="66">
        <f t="shared" ref="I8:I50" si="2">RANK(H8,H$8:H$50,0)</f>
        <v>22</v>
      </c>
      <c r="J8" s="65">
        <f>VLOOKUP($A8,'Return Data'!$B$7:$R$2843,8,0)</f>
        <v>3.2852000000000001</v>
      </c>
      <c r="K8" s="66">
        <f t="shared" ref="K8:K50" si="3">RANK(J8,J$8:J$50,0)</f>
        <v>12</v>
      </c>
      <c r="L8" s="65">
        <f>VLOOKUP($A8,'Return Data'!$B$7:$R$2843,9,0)</f>
        <v>3.3315000000000001</v>
      </c>
      <c r="M8" s="66">
        <f t="shared" ref="M8:M50" si="4">RANK(L8,L$8:L$50,0)</f>
        <v>10</v>
      </c>
      <c r="N8" s="65">
        <f>VLOOKUP($A8,'Return Data'!$B$7:$R$2843,10,0)</f>
        <v>3.3429000000000002</v>
      </c>
      <c r="O8" s="66">
        <f t="shared" ref="O8:O50" si="5">RANK(N8,N$8:N$50,0)</f>
        <v>10</v>
      </c>
      <c r="P8" s="65">
        <f>VLOOKUP($A8,'Return Data'!$B$7:$R$2843,11,0)</f>
        <v>3.2673000000000001</v>
      </c>
      <c r="Q8" s="66">
        <f t="shared" ref="Q8:Q50" si="6">RANK(P8,P$8:P$50,0)</f>
        <v>17</v>
      </c>
      <c r="R8" s="65">
        <f>VLOOKUP($A8,'Return Data'!$B$7:$R$2843,12,0)</f>
        <v>3.2528999999999999</v>
      </c>
      <c r="S8" s="66">
        <f t="shared" ref="S8:S50" si="7">RANK(R8,R$8:R$50,0)</f>
        <v>15</v>
      </c>
      <c r="T8" s="65">
        <f>VLOOKUP($A8,'Return Data'!$B$7:$R$2843,13,0)</f>
        <v>3.3342000000000001</v>
      </c>
      <c r="U8" s="66">
        <f t="shared" ref="U8:U23" si="8">RANK(T8,T$8:T$50,0)</f>
        <v>8</v>
      </c>
      <c r="V8" s="65">
        <f>VLOOKUP($A8,'Return Data'!$B$7:$R$2843,17,0)</f>
        <v>4.5784000000000002</v>
      </c>
      <c r="W8" s="66">
        <f t="shared" ref="W8:W23" si="9">RANK(V8,V$8:V$50,0)</f>
        <v>6</v>
      </c>
      <c r="X8" s="65">
        <f>VLOOKUP($A8,'Return Data'!$B$7:$R$2843,14,0)</f>
        <v>5.5754999999999999</v>
      </c>
      <c r="Y8" s="66">
        <f t="shared" ref="Y8:Y23" si="10">RANK(X8,X$8:X$50,0)</f>
        <v>7</v>
      </c>
      <c r="Z8" s="65">
        <f>VLOOKUP($A8,'Return Data'!$B$7:$R$2843,16,0)</f>
        <v>7.2874999999999996</v>
      </c>
      <c r="AA8" s="67">
        <f t="shared" ref="AA8:AA50" si="11">RANK(Z8,Z$8:Z$50,0)</f>
        <v>3</v>
      </c>
    </row>
    <row r="9" spans="1:27" x14ac:dyDescent="0.3">
      <c r="A9" s="63" t="s">
        <v>119</v>
      </c>
      <c r="B9" s="64">
        <f>VLOOKUP($A9,'Return Data'!$B$7:$R$2843,3,0)</f>
        <v>44368</v>
      </c>
      <c r="C9" s="65">
        <f>VLOOKUP($A9,'Return Data'!$B$7:$R$2843,4,0)</f>
        <v>2301.3440999999998</v>
      </c>
      <c r="D9" s="65">
        <f>VLOOKUP($A9,'Return Data'!$B$7:$R$2843,5,0)</f>
        <v>5.1379000000000001</v>
      </c>
      <c r="E9" s="66">
        <f t="shared" si="0"/>
        <v>6</v>
      </c>
      <c r="F9" s="65">
        <f>VLOOKUP($A9,'Return Data'!$B$7:$R$2843,6,0)</f>
        <v>3.9992000000000001</v>
      </c>
      <c r="G9" s="66">
        <f t="shared" si="1"/>
        <v>10</v>
      </c>
      <c r="H9" s="65">
        <f>VLOOKUP($A9,'Return Data'!$B$7:$R$2843,7,0)</f>
        <v>3.2023000000000001</v>
      </c>
      <c r="I9" s="66">
        <f t="shared" si="2"/>
        <v>16</v>
      </c>
      <c r="J9" s="65">
        <f>VLOOKUP($A9,'Return Data'!$B$7:$R$2843,8,0)</f>
        <v>3.2936000000000001</v>
      </c>
      <c r="K9" s="66">
        <f t="shared" si="3"/>
        <v>11</v>
      </c>
      <c r="L9" s="65">
        <f>VLOOKUP($A9,'Return Data'!$B$7:$R$2843,9,0)</f>
        <v>3.2999000000000001</v>
      </c>
      <c r="M9" s="66">
        <f t="shared" si="4"/>
        <v>16</v>
      </c>
      <c r="N9" s="65">
        <f>VLOOKUP($A9,'Return Data'!$B$7:$R$2843,10,0)</f>
        <v>3.3</v>
      </c>
      <c r="O9" s="66">
        <f t="shared" si="5"/>
        <v>19</v>
      </c>
      <c r="P9" s="65">
        <f>VLOOKUP($A9,'Return Data'!$B$7:$R$2843,11,0)</f>
        <v>3.2370999999999999</v>
      </c>
      <c r="Q9" s="66">
        <f t="shared" si="6"/>
        <v>22</v>
      </c>
      <c r="R9" s="65">
        <f>VLOOKUP($A9,'Return Data'!$B$7:$R$2843,12,0)</f>
        <v>3.2422</v>
      </c>
      <c r="S9" s="66">
        <f t="shared" si="7"/>
        <v>17</v>
      </c>
      <c r="T9" s="65">
        <f>VLOOKUP($A9,'Return Data'!$B$7:$R$2843,13,0)</f>
        <v>3.2797999999999998</v>
      </c>
      <c r="U9" s="66">
        <f t="shared" si="8"/>
        <v>17</v>
      </c>
      <c r="V9" s="65">
        <f>VLOOKUP($A9,'Return Data'!$B$7:$R$2843,17,0)</f>
        <v>4.5073999999999996</v>
      </c>
      <c r="W9" s="66">
        <f t="shared" si="9"/>
        <v>14</v>
      </c>
      <c r="X9" s="65">
        <f>VLOOKUP($A9,'Return Data'!$B$7:$R$2843,14,0)</f>
        <v>5.5248999999999997</v>
      </c>
      <c r="Y9" s="66">
        <f t="shared" si="10"/>
        <v>12</v>
      </c>
      <c r="Z9" s="65">
        <f>VLOOKUP($A9,'Return Data'!$B$7:$R$2843,16,0)</f>
        <v>7.2352999999999996</v>
      </c>
      <c r="AA9" s="67">
        <f t="shared" si="11"/>
        <v>10</v>
      </c>
    </row>
    <row r="10" spans="1:27" x14ac:dyDescent="0.3">
      <c r="A10" s="63" t="s">
        <v>120</v>
      </c>
      <c r="B10" s="64">
        <f>VLOOKUP($A10,'Return Data'!$B$7:$R$2843,3,0)</f>
        <v>44368</v>
      </c>
      <c r="C10" s="65">
        <f>VLOOKUP($A10,'Return Data'!$B$7:$R$2843,4,0)</f>
        <v>2387.0572000000002</v>
      </c>
      <c r="D10" s="65">
        <f>VLOOKUP($A10,'Return Data'!$B$7:$R$2843,5,0)</f>
        <v>4.8799000000000001</v>
      </c>
      <c r="E10" s="66">
        <f t="shared" si="0"/>
        <v>13</v>
      </c>
      <c r="F10" s="65">
        <f>VLOOKUP($A10,'Return Data'!$B$7:$R$2843,6,0)</f>
        <v>4.0427</v>
      </c>
      <c r="G10" s="66">
        <f t="shared" si="1"/>
        <v>6</v>
      </c>
      <c r="H10" s="65">
        <f>VLOOKUP($A10,'Return Data'!$B$7:$R$2843,7,0)</f>
        <v>3.4148999999999998</v>
      </c>
      <c r="I10" s="66">
        <f t="shared" si="2"/>
        <v>3</v>
      </c>
      <c r="J10" s="65">
        <f>VLOOKUP($A10,'Return Data'!$B$7:$R$2843,8,0)</f>
        <v>3.3856000000000002</v>
      </c>
      <c r="K10" s="66">
        <f t="shared" si="3"/>
        <v>6</v>
      </c>
      <c r="L10" s="65">
        <f>VLOOKUP($A10,'Return Data'!$B$7:$R$2843,9,0)</f>
        <v>3.3683000000000001</v>
      </c>
      <c r="M10" s="66">
        <f t="shared" si="4"/>
        <v>8</v>
      </c>
      <c r="N10" s="65">
        <f>VLOOKUP($A10,'Return Data'!$B$7:$R$2843,10,0)</f>
        <v>3.3940000000000001</v>
      </c>
      <c r="O10" s="66">
        <f t="shared" si="5"/>
        <v>5</v>
      </c>
      <c r="P10" s="65">
        <f>VLOOKUP($A10,'Return Data'!$B$7:$R$2843,11,0)</f>
        <v>3.3260000000000001</v>
      </c>
      <c r="Q10" s="66">
        <f t="shared" si="6"/>
        <v>7</v>
      </c>
      <c r="R10" s="65">
        <f>VLOOKUP($A10,'Return Data'!$B$7:$R$2843,12,0)</f>
        <v>3.3096000000000001</v>
      </c>
      <c r="S10" s="66">
        <f t="shared" si="7"/>
        <v>7</v>
      </c>
      <c r="T10" s="65">
        <f>VLOOKUP($A10,'Return Data'!$B$7:$R$2843,13,0)</f>
        <v>3.3136999999999999</v>
      </c>
      <c r="U10" s="66">
        <f t="shared" si="8"/>
        <v>11</v>
      </c>
      <c r="V10" s="65">
        <f>VLOOKUP($A10,'Return Data'!$B$7:$R$2843,17,0)</f>
        <v>4.4897999999999998</v>
      </c>
      <c r="W10" s="66">
        <f t="shared" si="9"/>
        <v>16</v>
      </c>
      <c r="X10" s="65">
        <f>VLOOKUP($A10,'Return Data'!$B$7:$R$2843,14,0)</f>
        <v>5.5236999999999998</v>
      </c>
      <c r="Y10" s="66">
        <f t="shared" si="10"/>
        <v>13</v>
      </c>
      <c r="Z10" s="65">
        <f>VLOOKUP($A10,'Return Data'!$B$7:$R$2843,16,0)</f>
        <v>7.2755999999999998</v>
      </c>
      <c r="AA10" s="67">
        <f t="shared" si="11"/>
        <v>4</v>
      </c>
    </row>
    <row r="11" spans="1:27" x14ac:dyDescent="0.3">
      <c r="A11" s="63" t="s">
        <v>121</v>
      </c>
      <c r="B11" s="64">
        <f>VLOOKUP($A11,'Return Data'!$B$7:$R$2843,3,0)</f>
        <v>44368</v>
      </c>
      <c r="C11" s="65">
        <f>VLOOKUP($A11,'Return Data'!$B$7:$R$2843,4,0)</f>
        <v>3190.4902999999999</v>
      </c>
      <c r="D11" s="65">
        <f>VLOOKUP($A11,'Return Data'!$B$7:$R$2843,5,0)</f>
        <v>4.9211</v>
      </c>
      <c r="E11" s="66">
        <f t="shared" si="0"/>
        <v>11</v>
      </c>
      <c r="F11" s="65">
        <f>VLOOKUP($A11,'Return Data'!$B$7:$R$2843,6,0)</f>
        <v>3.9337</v>
      </c>
      <c r="G11" s="66">
        <f t="shared" si="1"/>
        <v>13</v>
      </c>
      <c r="H11" s="65">
        <f>VLOOKUP($A11,'Return Data'!$B$7:$R$2843,7,0)</f>
        <v>3.3191000000000002</v>
      </c>
      <c r="I11" s="66">
        <f t="shared" si="2"/>
        <v>8</v>
      </c>
      <c r="J11" s="65">
        <f>VLOOKUP($A11,'Return Data'!$B$7:$R$2843,8,0)</f>
        <v>3.3908999999999998</v>
      </c>
      <c r="K11" s="66">
        <f t="shared" si="3"/>
        <v>4</v>
      </c>
      <c r="L11" s="65">
        <f>VLOOKUP($A11,'Return Data'!$B$7:$R$2843,9,0)</f>
        <v>3.3948999999999998</v>
      </c>
      <c r="M11" s="66">
        <f t="shared" si="4"/>
        <v>4</v>
      </c>
      <c r="N11" s="65">
        <f>VLOOKUP($A11,'Return Data'!$B$7:$R$2843,10,0)</f>
        <v>3.3900999999999999</v>
      </c>
      <c r="O11" s="66">
        <f t="shared" si="5"/>
        <v>7</v>
      </c>
      <c r="P11" s="65">
        <f>VLOOKUP($A11,'Return Data'!$B$7:$R$2843,11,0)</f>
        <v>3.3586999999999998</v>
      </c>
      <c r="Q11" s="66">
        <f t="shared" si="6"/>
        <v>3</v>
      </c>
      <c r="R11" s="65">
        <f>VLOOKUP($A11,'Return Data'!$B$7:$R$2843,12,0)</f>
        <v>3.3340000000000001</v>
      </c>
      <c r="S11" s="66">
        <f t="shared" si="7"/>
        <v>6</v>
      </c>
      <c r="T11" s="65">
        <f>VLOOKUP($A11,'Return Data'!$B$7:$R$2843,13,0)</f>
        <v>3.3331</v>
      </c>
      <c r="U11" s="66">
        <f t="shared" si="8"/>
        <v>9</v>
      </c>
      <c r="V11" s="65">
        <f>VLOOKUP($A11,'Return Data'!$B$7:$R$2843,17,0)</f>
        <v>4.5293000000000001</v>
      </c>
      <c r="W11" s="66">
        <f t="shared" si="9"/>
        <v>11</v>
      </c>
      <c r="X11" s="65">
        <f>VLOOKUP($A11,'Return Data'!$B$7:$R$2843,14,0)</f>
        <v>5.5602</v>
      </c>
      <c r="Y11" s="66">
        <f t="shared" si="10"/>
        <v>9</v>
      </c>
      <c r="Z11" s="65">
        <f>VLOOKUP($A11,'Return Data'!$B$7:$R$2843,16,0)</f>
        <v>7.2172999999999998</v>
      </c>
      <c r="AA11" s="67">
        <f t="shared" si="11"/>
        <v>14</v>
      </c>
    </row>
    <row r="12" spans="1:27" x14ac:dyDescent="0.3">
      <c r="A12" s="63" t="s">
        <v>122</v>
      </c>
      <c r="B12" s="64">
        <f>VLOOKUP($A12,'Return Data'!$B$7:$R$2843,3,0)</f>
        <v>44368</v>
      </c>
      <c r="C12" s="65">
        <f>VLOOKUP($A12,'Return Data'!$B$7:$R$2843,4,0)</f>
        <v>2384.1657</v>
      </c>
      <c r="D12" s="65">
        <f>VLOOKUP($A12,'Return Data'!$B$7:$R$2843,5,0)</f>
        <v>4.5427999999999997</v>
      </c>
      <c r="E12" s="66">
        <f t="shared" si="0"/>
        <v>25</v>
      </c>
      <c r="F12" s="65">
        <f>VLOOKUP($A12,'Return Data'!$B$7:$R$2843,6,0)</f>
        <v>3.7637</v>
      </c>
      <c r="G12" s="66">
        <f t="shared" si="1"/>
        <v>26</v>
      </c>
      <c r="H12" s="65">
        <f>VLOOKUP($A12,'Return Data'!$B$7:$R$2843,7,0)</f>
        <v>3.2618</v>
      </c>
      <c r="I12" s="66">
        <f t="shared" si="2"/>
        <v>12</v>
      </c>
      <c r="J12" s="65">
        <f>VLOOKUP($A12,'Return Data'!$B$7:$R$2843,8,0)</f>
        <v>3.2511000000000001</v>
      </c>
      <c r="K12" s="66">
        <f t="shared" si="3"/>
        <v>21</v>
      </c>
      <c r="L12" s="65">
        <f>VLOOKUP($A12,'Return Data'!$B$7:$R$2843,9,0)</f>
        <v>3.2462</v>
      </c>
      <c r="M12" s="66">
        <f t="shared" si="4"/>
        <v>28</v>
      </c>
      <c r="N12" s="65">
        <f>VLOOKUP($A12,'Return Data'!$B$7:$R$2843,10,0)</f>
        <v>3.2753000000000001</v>
      </c>
      <c r="O12" s="66">
        <f t="shared" si="5"/>
        <v>24</v>
      </c>
      <c r="P12" s="65">
        <f>VLOOKUP($A12,'Return Data'!$B$7:$R$2843,11,0)</f>
        <v>3.22</v>
      </c>
      <c r="Q12" s="66">
        <f t="shared" si="6"/>
        <v>26</v>
      </c>
      <c r="R12" s="65">
        <f>VLOOKUP($A12,'Return Data'!$B$7:$R$2843,12,0)</f>
        <v>3.2174999999999998</v>
      </c>
      <c r="S12" s="66">
        <f t="shared" si="7"/>
        <v>28</v>
      </c>
      <c r="T12" s="65">
        <f>VLOOKUP($A12,'Return Data'!$B$7:$R$2843,13,0)</f>
        <v>3.2315999999999998</v>
      </c>
      <c r="U12" s="66">
        <f t="shared" si="8"/>
        <v>25</v>
      </c>
      <c r="V12" s="65">
        <f>VLOOKUP($A12,'Return Data'!$B$7:$R$2843,17,0)</f>
        <v>4.3695000000000004</v>
      </c>
      <c r="W12" s="66">
        <f t="shared" si="9"/>
        <v>25</v>
      </c>
      <c r="X12" s="65">
        <f>VLOOKUP($A12,'Return Data'!$B$7:$R$2843,14,0)</f>
        <v>5.4061000000000003</v>
      </c>
      <c r="Y12" s="66">
        <f t="shared" si="10"/>
        <v>24</v>
      </c>
      <c r="Z12" s="65">
        <f>VLOOKUP($A12,'Return Data'!$B$7:$R$2843,16,0)</f>
        <v>7.2035</v>
      </c>
      <c r="AA12" s="67">
        <f t="shared" si="11"/>
        <v>16</v>
      </c>
    </row>
    <row r="13" spans="1:27" x14ac:dyDescent="0.3">
      <c r="A13" s="63" t="s">
        <v>123</v>
      </c>
      <c r="B13" s="64">
        <f>VLOOKUP($A13,'Return Data'!$B$7:$R$2843,3,0)</f>
        <v>44368</v>
      </c>
      <c r="C13" s="65">
        <f>VLOOKUP($A13,'Return Data'!$B$7:$R$2843,4,0)</f>
        <v>2484.4807000000001</v>
      </c>
      <c r="D13" s="65">
        <f>VLOOKUP($A13,'Return Data'!$B$7:$R$2843,5,0)</f>
        <v>3.7172999999999998</v>
      </c>
      <c r="E13" s="66">
        <f t="shared" si="0"/>
        <v>38</v>
      </c>
      <c r="F13" s="65">
        <f>VLOOKUP($A13,'Return Data'!$B$7:$R$2843,6,0)</f>
        <v>3.4729999999999999</v>
      </c>
      <c r="G13" s="66">
        <f t="shared" si="1"/>
        <v>35</v>
      </c>
      <c r="H13" s="65">
        <f>VLOOKUP($A13,'Return Data'!$B$7:$R$2843,7,0)</f>
        <v>3.1316999999999999</v>
      </c>
      <c r="I13" s="66">
        <f t="shared" si="2"/>
        <v>28</v>
      </c>
      <c r="J13" s="65">
        <f>VLOOKUP($A13,'Return Data'!$B$7:$R$2843,8,0)</f>
        <v>3.1734</v>
      </c>
      <c r="K13" s="66">
        <f t="shared" si="3"/>
        <v>32</v>
      </c>
      <c r="L13" s="65">
        <f>VLOOKUP($A13,'Return Data'!$B$7:$R$2843,9,0)</f>
        <v>3.2029999999999998</v>
      </c>
      <c r="M13" s="66">
        <f t="shared" si="4"/>
        <v>30</v>
      </c>
      <c r="N13" s="65">
        <f>VLOOKUP($A13,'Return Data'!$B$7:$R$2843,10,0)</f>
        <v>3.2168999999999999</v>
      </c>
      <c r="O13" s="66">
        <f t="shared" si="5"/>
        <v>31</v>
      </c>
      <c r="P13" s="65">
        <f>VLOOKUP($A13,'Return Data'!$B$7:$R$2843,11,0)</f>
        <v>3.1608999999999998</v>
      </c>
      <c r="Q13" s="66">
        <f t="shared" si="6"/>
        <v>34</v>
      </c>
      <c r="R13" s="65">
        <f>VLOOKUP($A13,'Return Data'!$B$7:$R$2843,12,0)</f>
        <v>3.1555</v>
      </c>
      <c r="S13" s="66">
        <f t="shared" si="7"/>
        <v>34</v>
      </c>
      <c r="T13" s="65">
        <f>VLOOKUP($A13,'Return Data'!$B$7:$R$2843,13,0)</f>
        <v>3.1560999999999999</v>
      </c>
      <c r="U13" s="66">
        <f t="shared" si="8"/>
        <v>31</v>
      </c>
      <c r="V13" s="65">
        <f>VLOOKUP($A13,'Return Data'!$B$7:$R$2843,17,0)</f>
        <v>4.0761000000000003</v>
      </c>
      <c r="W13" s="66">
        <f t="shared" si="9"/>
        <v>31</v>
      </c>
      <c r="X13" s="65">
        <f>VLOOKUP($A13,'Return Data'!$B$7:$R$2843,14,0)</f>
        <v>5.1722000000000001</v>
      </c>
      <c r="Y13" s="66">
        <f t="shared" si="10"/>
        <v>30</v>
      </c>
      <c r="Z13" s="65">
        <f>VLOOKUP($A13,'Return Data'!$B$7:$R$2843,16,0)</f>
        <v>7.0293999999999999</v>
      </c>
      <c r="AA13" s="67">
        <f t="shared" si="11"/>
        <v>28</v>
      </c>
    </row>
    <row r="14" spans="1:27" x14ac:dyDescent="0.3">
      <c r="A14" s="63" t="s">
        <v>124</v>
      </c>
      <c r="B14" s="64">
        <f>VLOOKUP($A14,'Return Data'!$B$7:$R$2843,3,0)</f>
        <v>44368</v>
      </c>
      <c r="C14" s="65">
        <f>VLOOKUP($A14,'Return Data'!$B$7:$R$2843,4,0)</f>
        <v>2962.6385</v>
      </c>
      <c r="D14" s="65">
        <f>VLOOKUP($A14,'Return Data'!$B$7:$R$2843,5,0)</f>
        <v>5.3181000000000003</v>
      </c>
      <c r="E14" s="66">
        <f t="shared" si="0"/>
        <v>4</v>
      </c>
      <c r="F14" s="65">
        <f>VLOOKUP($A14,'Return Data'!$B$7:$R$2843,6,0)</f>
        <v>4.0452000000000004</v>
      </c>
      <c r="G14" s="66">
        <f t="shared" si="1"/>
        <v>5</v>
      </c>
      <c r="H14" s="65">
        <f>VLOOKUP($A14,'Return Data'!$B$7:$R$2843,7,0)</f>
        <v>3.1945999999999999</v>
      </c>
      <c r="I14" s="66">
        <f t="shared" si="2"/>
        <v>17</v>
      </c>
      <c r="J14" s="65">
        <f>VLOOKUP($A14,'Return Data'!$B$7:$R$2843,8,0)</f>
        <v>3.2397999999999998</v>
      </c>
      <c r="K14" s="66">
        <f t="shared" si="3"/>
        <v>23</v>
      </c>
      <c r="L14" s="65">
        <f>VLOOKUP($A14,'Return Data'!$B$7:$R$2843,9,0)</f>
        <v>3.2786</v>
      </c>
      <c r="M14" s="66">
        <f t="shared" si="4"/>
        <v>23</v>
      </c>
      <c r="N14" s="65">
        <f>VLOOKUP($A14,'Return Data'!$B$7:$R$2843,10,0)</f>
        <v>3.3125</v>
      </c>
      <c r="O14" s="66">
        <f t="shared" si="5"/>
        <v>17</v>
      </c>
      <c r="P14" s="65">
        <f>VLOOKUP($A14,'Return Data'!$B$7:$R$2843,11,0)</f>
        <v>3.2494000000000001</v>
      </c>
      <c r="Q14" s="66">
        <f t="shared" si="6"/>
        <v>20</v>
      </c>
      <c r="R14" s="65">
        <f>VLOOKUP($A14,'Return Data'!$B$7:$R$2843,12,0)</f>
        <v>3.2395</v>
      </c>
      <c r="S14" s="66">
        <f t="shared" si="7"/>
        <v>19</v>
      </c>
      <c r="T14" s="65">
        <f>VLOOKUP($A14,'Return Data'!$B$7:$R$2843,13,0)</f>
        <v>3.2608000000000001</v>
      </c>
      <c r="U14" s="66">
        <f t="shared" si="8"/>
        <v>21</v>
      </c>
      <c r="V14" s="65">
        <f>VLOOKUP($A14,'Return Data'!$B$7:$R$2843,17,0)</f>
        <v>4.4423000000000004</v>
      </c>
      <c r="W14" s="66">
        <f t="shared" si="9"/>
        <v>19</v>
      </c>
      <c r="X14" s="65">
        <f>VLOOKUP($A14,'Return Data'!$B$7:$R$2843,14,0)</f>
        <v>5.4695</v>
      </c>
      <c r="Y14" s="66">
        <f t="shared" si="10"/>
        <v>18</v>
      </c>
      <c r="Z14" s="65">
        <f>VLOOKUP($A14,'Return Data'!$B$7:$R$2843,16,0)</f>
        <v>7.1976000000000004</v>
      </c>
      <c r="AA14" s="67">
        <f t="shared" si="11"/>
        <v>19</v>
      </c>
    </row>
    <row r="15" spans="1:27" x14ac:dyDescent="0.3">
      <c r="A15" s="63" t="s">
        <v>125</v>
      </c>
      <c r="B15" s="64">
        <f>VLOOKUP($A15,'Return Data'!$B$7:$R$2843,3,0)</f>
        <v>44368</v>
      </c>
      <c r="C15" s="65">
        <f>VLOOKUP($A15,'Return Data'!$B$7:$R$2843,4,0)</f>
        <v>2674.1078000000002</v>
      </c>
      <c r="D15" s="65">
        <f>VLOOKUP($A15,'Return Data'!$B$7:$R$2843,5,0)</f>
        <v>5.5834999999999999</v>
      </c>
      <c r="E15" s="66">
        <f t="shared" si="0"/>
        <v>1</v>
      </c>
      <c r="F15" s="65">
        <f>VLOOKUP($A15,'Return Data'!$B$7:$R$2843,6,0)</f>
        <v>4.2697000000000003</v>
      </c>
      <c r="G15" s="66">
        <f t="shared" si="1"/>
        <v>1</v>
      </c>
      <c r="H15" s="65">
        <f>VLOOKUP($A15,'Return Data'!$B$7:$R$2843,7,0)</f>
        <v>3.3517000000000001</v>
      </c>
      <c r="I15" s="66">
        <f t="shared" si="2"/>
        <v>6</v>
      </c>
      <c r="J15" s="65">
        <f>VLOOKUP($A15,'Return Data'!$B$7:$R$2843,8,0)</f>
        <v>3.3956</v>
      </c>
      <c r="K15" s="66">
        <f t="shared" si="3"/>
        <v>3</v>
      </c>
      <c r="L15" s="65">
        <f>VLOOKUP($A15,'Return Data'!$B$7:$R$2843,9,0)</f>
        <v>3.444</v>
      </c>
      <c r="M15" s="66">
        <f t="shared" si="4"/>
        <v>3</v>
      </c>
      <c r="N15" s="65">
        <f>VLOOKUP($A15,'Return Data'!$B$7:$R$2843,10,0)</f>
        <v>3.4990000000000001</v>
      </c>
      <c r="O15" s="66">
        <f t="shared" si="5"/>
        <v>2</v>
      </c>
      <c r="P15" s="65">
        <f>VLOOKUP($A15,'Return Data'!$B$7:$R$2843,11,0)</f>
        <v>3.4238</v>
      </c>
      <c r="Q15" s="66">
        <f t="shared" si="6"/>
        <v>2</v>
      </c>
      <c r="R15" s="65">
        <f>VLOOKUP($A15,'Return Data'!$B$7:$R$2843,12,0)</f>
        <v>3.4089</v>
      </c>
      <c r="S15" s="66">
        <f t="shared" si="7"/>
        <v>2</v>
      </c>
      <c r="T15" s="65">
        <f>VLOOKUP($A15,'Return Data'!$B$7:$R$2843,13,0)</f>
        <v>3.3852000000000002</v>
      </c>
      <c r="U15" s="66">
        <f t="shared" si="8"/>
        <v>4</v>
      </c>
      <c r="V15" s="65">
        <f>VLOOKUP($A15,'Return Data'!$B$7:$R$2843,17,0)</f>
        <v>4.6291000000000002</v>
      </c>
      <c r="W15" s="66">
        <f t="shared" si="9"/>
        <v>4</v>
      </c>
      <c r="X15" s="65">
        <f>VLOOKUP($A15,'Return Data'!$B$7:$R$2843,14,0)</f>
        <v>5.6132999999999997</v>
      </c>
      <c r="Y15" s="66">
        <f t="shared" si="10"/>
        <v>5</v>
      </c>
      <c r="Z15" s="65">
        <f>VLOOKUP($A15,'Return Data'!$B$7:$R$2843,16,0)</f>
        <v>7.1512000000000002</v>
      </c>
      <c r="AA15" s="67">
        <f t="shared" si="11"/>
        <v>26</v>
      </c>
    </row>
    <row r="16" spans="1:27" x14ac:dyDescent="0.3">
      <c r="A16" s="63" t="s">
        <v>127</v>
      </c>
      <c r="B16" s="64">
        <f>VLOOKUP($A16,'Return Data'!$B$7:$R$2843,3,0)</f>
        <v>44368</v>
      </c>
      <c r="C16" s="65">
        <f>VLOOKUP($A16,'Return Data'!$B$7:$R$2843,4,0)</f>
        <v>3114.1453999999999</v>
      </c>
      <c r="D16" s="65">
        <f>VLOOKUP($A16,'Return Data'!$B$7:$R$2843,5,0)</f>
        <v>4.4649999999999999</v>
      </c>
      <c r="E16" s="66">
        <f t="shared" si="0"/>
        <v>26</v>
      </c>
      <c r="F16" s="65">
        <f>VLOOKUP($A16,'Return Data'!$B$7:$R$2843,6,0)</f>
        <v>3.7282999999999999</v>
      </c>
      <c r="G16" s="66">
        <f t="shared" si="1"/>
        <v>27</v>
      </c>
      <c r="H16" s="65">
        <f>VLOOKUP($A16,'Return Data'!$B$7:$R$2843,7,0)</f>
        <v>3.1709999999999998</v>
      </c>
      <c r="I16" s="66">
        <f t="shared" si="2"/>
        <v>24</v>
      </c>
      <c r="J16" s="65">
        <f>VLOOKUP($A16,'Return Data'!$B$7:$R$2843,8,0)</f>
        <v>3.2820999999999998</v>
      </c>
      <c r="K16" s="66">
        <f t="shared" si="3"/>
        <v>14</v>
      </c>
      <c r="L16" s="65">
        <f>VLOOKUP($A16,'Return Data'!$B$7:$R$2843,9,0)</f>
        <v>3.2732999999999999</v>
      </c>
      <c r="M16" s="66">
        <f t="shared" si="4"/>
        <v>24</v>
      </c>
      <c r="N16" s="65">
        <f>VLOOKUP($A16,'Return Data'!$B$7:$R$2843,10,0)</f>
        <v>3.2934000000000001</v>
      </c>
      <c r="O16" s="66">
        <f t="shared" si="5"/>
        <v>21</v>
      </c>
      <c r="P16" s="65">
        <f>VLOOKUP($A16,'Return Data'!$B$7:$R$2843,11,0)</f>
        <v>3.2155999999999998</v>
      </c>
      <c r="Q16" s="66">
        <f t="shared" si="6"/>
        <v>28</v>
      </c>
      <c r="R16" s="65">
        <f>VLOOKUP($A16,'Return Data'!$B$7:$R$2843,12,0)</f>
        <v>3.2193999999999998</v>
      </c>
      <c r="S16" s="66">
        <f t="shared" si="7"/>
        <v>25</v>
      </c>
      <c r="T16" s="65">
        <f>VLOOKUP($A16,'Return Data'!$B$7:$R$2843,13,0)</f>
        <v>3.2296</v>
      </c>
      <c r="U16" s="66">
        <f t="shared" si="8"/>
        <v>26</v>
      </c>
      <c r="V16" s="65">
        <f>VLOOKUP($A16,'Return Data'!$B$7:$R$2843,17,0)</f>
        <v>4.6341999999999999</v>
      </c>
      <c r="W16" s="66">
        <f t="shared" si="9"/>
        <v>3</v>
      </c>
      <c r="X16" s="65">
        <f>VLOOKUP($A16,'Return Data'!$B$7:$R$2843,14,0)</f>
        <v>5.6506999999999996</v>
      </c>
      <c r="Y16" s="66">
        <f t="shared" si="10"/>
        <v>3</v>
      </c>
      <c r="Z16" s="65">
        <f>VLOOKUP($A16,'Return Data'!$B$7:$R$2843,16,0)</f>
        <v>7.3315000000000001</v>
      </c>
      <c r="AA16" s="67">
        <f t="shared" si="11"/>
        <v>2</v>
      </c>
    </row>
    <row r="17" spans="1:27" x14ac:dyDescent="0.3">
      <c r="A17" s="63" t="s">
        <v>128</v>
      </c>
      <c r="B17" s="64">
        <f>VLOOKUP($A17,'Return Data'!$B$7:$R$2843,3,0)</f>
        <v>44368</v>
      </c>
      <c r="C17" s="65">
        <f>VLOOKUP($A17,'Return Data'!$B$7:$R$2843,4,0)</f>
        <v>4074.4043000000001</v>
      </c>
      <c r="D17" s="65">
        <f>VLOOKUP($A17,'Return Data'!$B$7:$R$2843,5,0)</f>
        <v>4.6795999999999998</v>
      </c>
      <c r="E17" s="66">
        <f t="shared" si="0"/>
        <v>18</v>
      </c>
      <c r="F17" s="65">
        <f>VLOOKUP($A17,'Return Data'!$B$7:$R$2843,6,0)</f>
        <v>3.8348</v>
      </c>
      <c r="G17" s="66">
        <f t="shared" si="1"/>
        <v>24</v>
      </c>
      <c r="H17" s="65">
        <f>VLOOKUP($A17,'Return Data'!$B$7:$R$2843,7,0)</f>
        <v>3.1688000000000001</v>
      </c>
      <c r="I17" s="66">
        <f t="shared" si="2"/>
        <v>26</v>
      </c>
      <c r="J17" s="65">
        <f>VLOOKUP($A17,'Return Data'!$B$7:$R$2843,8,0)</f>
        <v>3.2532999999999999</v>
      </c>
      <c r="K17" s="66">
        <f t="shared" si="3"/>
        <v>19</v>
      </c>
      <c r="L17" s="65">
        <f>VLOOKUP($A17,'Return Data'!$B$7:$R$2843,9,0)</f>
        <v>3.2968000000000002</v>
      </c>
      <c r="M17" s="66">
        <f t="shared" si="4"/>
        <v>18</v>
      </c>
      <c r="N17" s="65">
        <f>VLOOKUP($A17,'Return Data'!$B$7:$R$2843,10,0)</f>
        <v>3.2534999999999998</v>
      </c>
      <c r="O17" s="66">
        <f t="shared" si="5"/>
        <v>27</v>
      </c>
      <c r="P17" s="65">
        <f>VLOOKUP($A17,'Return Data'!$B$7:$R$2843,11,0)</f>
        <v>3.1720000000000002</v>
      </c>
      <c r="Q17" s="66">
        <f t="shared" si="6"/>
        <v>33</v>
      </c>
      <c r="R17" s="65">
        <f>VLOOKUP($A17,'Return Data'!$B$7:$R$2843,12,0)</f>
        <v>3.1743000000000001</v>
      </c>
      <c r="S17" s="66">
        <f t="shared" si="7"/>
        <v>32</v>
      </c>
      <c r="T17" s="65">
        <f>VLOOKUP($A17,'Return Data'!$B$7:$R$2843,13,0)</f>
        <v>3.2124000000000001</v>
      </c>
      <c r="U17" s="66">
        <f t="shared" si="8"/>
        <v>28</v>
      </c>
      <c r="V17" s="65">
        <f>VLOOKUP($A17,'Return Data'!$B$7:$R$2843,17,0)</f>
        <v>4.3994999999999997</v>
      </c>
      <c r="W17" s="66">
        <f t="shared" si="9"/>
        <v>23</v>
      </c>
      <c r="X17" s="65">
        <f>VLOOKUP($A17,'Return Data'!$B$7:$R$2843,14,0)</f>
        <v>5.4177999999999997</v>
      </c>
      <c r="Y17" s="66">
        <f t="shared" si="10"/>
        <v>23</v>
      </c>
      <c r="Z17" s="65">
        <f>VLOOKUP($A17,'Return Data'!$B$7:$R$2843,16,0)</f>
        <v>7.1710000000000003</v>
      </c>
      <c r="AA17" s="67">
        <f t="shared" si="11"/>
        <v>23</v>
      </c>
    </row>
    <row r="18" spans="1:27" x14ac:dyDescent="0.3">
      <c r="A18" s="63" t="s">
        <v>129</v>
      </c>
      <c r="B18" s="64">
        <f>VLOOKUP($A18,'Return Data'!$B$7:$R$2843,3,0)</f>
        <v>44368</v>
      </c>
      <c r="C18" s="65">
        <f>VLOOKUP($A18,'Return Data'!$B$7:$R$2843,4,0)</f>
        <v>2063.6392000000001</v>
      </c>
      <c r="D18" s="65">
        <f>VLOOKUP($A18,'Return Data'!$B$7:$R$2843,5,0)</f>
        <v>4.4010999999999996</v>
      </c>
      <c r="E18" s="66">
        <f t="shared" si="0"/>
        <v>27</v>
      </c>
      <c r="F18" s="65">
        <f>VLOOKUP($A18,'Return Data'!$B$7:$R$2843,6,0)</f>
        <v>3.7254999999999998</v>
      </c>
      <c r="G18" s="66">
        <f t="shared" si="1"/>
        <v>28</v>
      </c>
      <c r="H18" s="65">
        <f>VLOOKUP($A18,'Return Data'!$B$7:$R$2843,7,0)</f>
        <v>3.1229</v>
      </c>
      <c r="I18" s="66">
        <f t="shared" si="2"/>
        <v>32</v>
      </c>
      <c r="J18" s="65">
        <f>VLOOKUP($A18,'Return Data'!$B$7:$R$2843,8,0)</f>
        <v>3.2456999999999998</v>
      </c>
      <c r="K18" s="66">
        <f t="shared" si="3"/>
        <v>22</v>
      </c>
      <c r="L18" s="65">
        <f>VLOOKUP($A18,'Return Data'!$B$7:$R$2843,9,0)</f>
        <v>3.2886000000000002</v>
      </c>
      <c r="M18" s="66">
        <f t="shared" si="4"/>
        <v>20</v>
      </c>
      <c r="N18" s="65">
        <f>VLOOKUP($A18,'Return Data'!$B$7:$R$2843,10,0)</f>
        <v>3.2863000000000002</v>
      </c>
      <c r="O18" s="66">
        <f t="shared" si="5"/>
        <v>23</v>
      </c>
      <c r="P18" s="65">
        <f>VLOOKUP($A18,'Return Data'!$B$7:$R$2843,11,0)</f>
        <v>3.2368000000000001</v>
      </c>
      <c r="Q18" s="66">
        <f t="shared" si="6"/>
        <v>23</v>
      </c>
      <c r="R18" s="65">
        <f>VLOOKUP($A18,'Return Data'!$B$7:$R$2843,12,0)</f>
        <v>3.2238000000000002</v>
      </c>
      <c r="S18" s="66">
        <f t="shared" si="7"/>
        <v>24</v>
      </c>
      <c r="T18" s="65">
        <f>VLOOKUP($A18,'Return Data'!$B$7:$R$2843,13,0)</f>
        <v>3.2545999999999999</v>
      </c>
      <c r="U18" s="66">
        <f t="shared" si="8"/>
        <v>22</v>
      </c>
      <c r="V18" s="65">
        <f>VLOOKUP($A18,'Return Data'!$B$7:$R$2843,17,0)</f>
        <v>4.4180999999999999</v>
      </c>
      <c r="W18" s="66">
        <f t="shared" si="9"/>
        <v>22</v>
      </c>
      <c r="X18" s="65">
        <f>VLOOKUP($A18,'Return Data'!$B$7:$R$2843,14,0)</f>
        <v>5.4663000000000004</v>
      </c>
      <c r="Y18" s="66">
        <f t="shared" si="10"/>
        <v>19</v>
      </c>
      <c r="Z18" s="65">
        <f>VLOOKUP($A18,'Return Data'!$B$7:$R$2843,16,0)</f>
        <v>7.1910999999999996</v>
      </c>
      <c r="AA18" s="67">
        <f t="shared" si="11"/>
        <v>22</v>
      </c>
    </row>
    <row r="19" spans="1:27" x14ac:dyDescent="0.3">
      <c r="A19" s="63" t="s">
        <v>130</v>
      </c>
      <c r="B19" s="64">
        <f>VLOOKUP($A19,'Return Data'!$B$7:$R$2843,3,0)</f>
        <v>44368</v>
      </c>
      <c r="C19" s="65">
        <f>VLOOKUP($A19,'Return Data'!$B$7:$R$2843,4,0)</f>
        <v>306.93869999999998</v>
      </c>
      <c r="D19" s="65">
        <f>VLOOKUP($A19,'Return Data'!$B$7:$R$2843,5,0)</f>
        <v>4.9832999999999998</v>
      </c>
      <c r="E19" s="66">
        <f t="shared" si="0"/>
        <v>10</v>
      </c>
      <c r="F19" s="65">
        <f>VLOOKUP($A19,'Return Data'!$B$7:$R$2843,6,0)</f>
        <v>3.9453</v>
      </c>
      <c r="G19" s="66">
        <f t="shared" si="1"/>
        <v>12</v>
      </c>
      <c r="H19" s="65">
        <f>VLOOKUP($A19,'Return Data'!$B$7:$R$2843,7,0)</f>
        <v>3.2025000000000001</v>
      </c>
      <c r="I19" s="66">
        <f t="shared" si="2"/>
        <v>15</v>
      </c>
      <c r="J19" s="65">
        <f>VLOOKUP($A19,'Return Data'!$B$7:$R$2843,8,0)</f>
        <v>3.2624</v>
      </c>
      <c r="K19" s="66">
        <f t="shared" si="3"/>
        <v>17</v>
      </c>
      <c r="L19" s="65">
        <f>VLOOKUP($A19,'Return Data'!$B$7:$R$2843,9,0)</f>
        <v>3.2970000000000002</v>
      </c>
      <c r="M19" s="66">
        <f t="shared" si="4"/>
        <v>17</v>
      </c>
      <c r="N19" s="65">
        <f>VLOOKUP($A19,'Return Data'!$B$7:$R$2843,10,0)</f>
        <v>3.2968999999999999</v>
      </c>
      <c r="O19" s="66">
        <f t="shared" si="5"/>
        <v>20</v>
      </c>
      <c r="P19" s="65">
        <f>VLOOKUP($A19,'Return Data'!$B$7:$R$2843,11,0)</f>
        <v>3.2397999999999998</v>
      </c>
      <c r="Q19" s="66">
        <f t="shared" si="6"/>
        <v>21</v>
      </c>
      <c r="R19" s="65">
        <f>VLOOKUP($A19,'Return Data'!$B$7:$R$2843,12,0)</f>
        <v>3.2566000000000002</v>
      </c>
      <c r="S19" s="66">
        <f t="shared" si="7"/>
        <v>12</v>
      </c>
      <c r="T19" s="65">
        <f>VLOOKUP($A19,'Return Data'!$B$7:$R$2843,13,0)</f>
        <v>3.3073999999999999</v>
      </c>
      <c r="U19" s="66">
        <f t="shared" si="8"/>
        <v>12</v>
      </c>
      <c r="V19" s="65">
        <f>VLOOKUP($A19,'Return Data'!$B$7:$R$2843,17,0)</f>
        <v>4.5286999999999997</v>
      </c>
      <c r="W19" s="66">
        <f t="shared" si="9"/>
        <v>12</v>
      </c>
      <c r="X19" s="65">
        <f>VLOOKUP($A19,'Return Data'!$B$7:$R$2843,14,0)</f>
        <v>5.5228000000000002</v>
      </c>
      <c r="Y19" s="66">
        <f t="shared" si="10"/>
        <v>14</v>
      </c>
      <c r="Z19" s="65">
        <f>VLOOKUP($A19,'Return Data'!$B$7:$R$2843,16,0)</f>
        <v>7.2290000000000001</v>
      </c>
      <c r="AA19" s="67">
        <f t="shared" si="11"/>
        <v>12</v>
      </c>
    </row>
    <row r="20" spans="1:27" x14ac:dyDescent="0.3">
      <c r="A20" s="63" t="s">
        <v>131</v>
      </c>
      <c r="B20" s="64">
        <f>VLOOKUP($A20,'Return Data'!$B$7:$R$2843,3,0)</f>
        <v>44368</v>
      </c>
      <c r="C20" s="65">
        <f>VLOOKUP($A20,'Return Data'!$B$7:$R$2843,4,0)</f>
        <v>2229.9807000000001</v>
      </c>
      <c r="D20" s="65">
        <f>VLOOKUP($A20,'Return Data'!$B$7:$R$2843,5,0)</f>
        <v>4.5556999999999999</v>
      </c>
      <c r="E20" s="66">
        <f t="shared" si="0"/>
        <v>24</v>
      </c>
      <c r="F20" s="65">
        <f>VLOOKUP($A20,'Return Data'!$B$7:$R$2843,6,0)</f>
        <v>3.8618999999999999</v>
      </c>
      <c r="G20" s="66">
        <f t="shared" si="1"/>
        <v>18</v>
      </c>
      <c r="H20" s="65">
        <f>VLOOKUP($A20,'Return Data'!$B$7:$R$2843,7,0)</f>
        <v>3.4016000000000002</v>
      </c>
      <c r="I20" s="66">
        <f t="shared" si="2"/>
        <v>4</v>
      </c>
      <c r="J20" s="65">
        <f>VLOOKUP($A20,'Return Data'!$B$7:$R$2843,8,0)</f>
        <v>3.4093</v>
      </c>
      <c r="K20" s="66">
        <f t="shared" si="3"/>
        <v>2</v>
      </c>
      <c r="L20" s="65">
        <f>VLOOKUP($A20,'Return Data'!$B$7:$R$2843,9,0)</f>
        <v>3.4622999999999999</v>
      </c>
      <c r="M20" s="66">
        <f t="shared" si="4"/>
        <v>2</v>
      </c>
      <c r="N20" s="65">
        <f>VLOOKUP($A20,'Return Data'!$B$7:$R$2843,10,0)</f>
        <v>3.42</v>
      </c>
      <c r="O20" s="66">
        <f t="shared" si="5"/>
        <v>3</v>
      </c>
      <c r="P20" s="65">
        <f>VLOOKUP($A20,'Return Data'!$B$7:$R$2843,11,0)</f>
        <v>3.3572000000000002</v>
      </c>
      <c r="Q20" s="66">
        <f t="shared" si="6"/>
        <v>4</v>
      </c>
      <c r="R20" s="65">
        <f>VLOOKUP($A20,'Return Data'!$B$7:$R$2843,12,0)</f>
        <v>3.3794</v>
      </c>
      <c r="S20" s="66">
        <f t="shared" si="7"/>
        <v>3</v>
      </c>
      <c r="T20" s="65">
        <f>VLOOKUP($A20,'Return Data'!$B$7:$R$2843,13,0)</f>
        <v>3.4674</v>
      </c>
      <c r="U20" s="66">
        <f t="shared" si="8"/>
        <v>2</v>
      </c>
      <c r="V20" s="65">
        <f>VLOOKUP($A20,'Return Data'!$B$7:$R$2843,17,0)</f>
        <v>4.6858000000000004</v>
      </c>
      <c r="W20" s="66">
        <f t="shared" si="9"/>
        <v>2</v>
      </c>
      <c r="X20" s="65">
        <f>VLOOKUP($A20,'Return Data'!$B$7:$R$2843,14,0)</f>
        <v>5.6539999999999999</v>
      </c>
      <c r="Y20" s="66">
        <f t="shared" si="10"/>
        <v>2</v>
      </c>
      <c r="Z20" s="65">
        <f>VLOOKUP($A20,'Return Data'!$B$7:$R$2843,16,0)</f>
        <v>7.2435</v>
      </c>
      <c r="AA20" s="67">
        <f t="shared" si="11"/>
        <v>9</v>
      </c>
    </row>
    <row r="21" spans="1:27" x14ac:dyDescent="0.3">
      <c r="A21" s="63" t="s">
        <v>132</v>
      </c>
      <c r="B21" s="64">
        <f>VLOOKUP($A21,'Return Data'!$B$7:$R$2843,3,0)</f>
        <v>44368</v>
      </c>
      <c r="C21" s="65">
        <f>VLOOKUP($A21,'Return Data'!$B$7:$R$2843,4,0)</f>
        <v>2503.8227000000002</v>
      </c>
      <c r="D21" s="65">
        <f>VLOOKUP($A21,'Return Data'!$B$7:$R$2843,5,0)</f>
        <v>4.7252000000000001</v>
      </c>
      <c r="E21" s="66">
        <f t="shared" si="0"/>
        <v>17</v>
      </c>
      <c r="F21" s="65">
        <f>VLOOKUP($A21,'Return Data'!$B$7:$R$2843,6,0)</f>
        <v>3.84</v>
      </c>
      <c r="G21" s="66">
        <f t="shared" si="1"/>
        <v>22</v>
      </c>
      <c r="H21" s="65">
        <f>VLOOKUP($A21,'Return Data'!$B$7:$R$2843,7,0)</f>
        <v>3.1703000000000001</v>
      </c>
      <c r="I21" s="66">
        <f t="shared" si="2"/>
        <v>25</v>
      </c>
      <c r="J21" s="65">
        <f>VLOOKUP($A21,'Return Data'!$B$7:$R$2843,8,0)</f>
        <v>3.2222</v>
      </c>
      <c r="K21" s="66">
        <f t="shared" si="3"/>
        <v>25</v>
      </c>
      <c r="L21" s="65">
        <f>VLOOKUP($A21,'Return Data'!$B$7:$R$2843,9,0)</f>
        <v>3.2544</v>
      </c>
      <c r="M21" s="66">
        <f t="shared" si="4"/>
        <v>25</v>
      </c>
      <c r="N21" s="65">
        <f>VLOOKUP($A21,'Return Data'!$B$7:$R$2843,10,0)</f>
        <v>3.2576999999999998</v>
      </c>
      <c r="O21" s="66">
        <f t="shared" si="5"/>
        <v>26</v>
      </c>
      <c r="P21" s="65">
        <f>VLOOKUP($A21,'Return Data'!$B$7:$R$2843,11,0)</f>
        <v>3.1730999999999998</v>
      </c>
      <c r="Q21" s="66">
        <f t="shared" si="6"/>
        <v>32</v>
      </c>
      <c r="R21" s="65">
        <f>VLOOKUP($A21,'Return Data'!$B$7:$R$2843,12,0)</f>
        <v>3.1797</v>
      </c>
      <c r="S21" s="66">
        <f t="shared" si="7"/>
        <v>31</v>
      </c>
      <c r="T21" s="65">
        <f>VLOOKUP($A21,'Return Data'!$B$7:$R$2843,13,0)</f>
        <v>3.1945999999999999</v>
      </c>
      <c r="U21" s="66">
        <f t="shared" si="8"/>
        <v>29</v>
      </c>
      <c r="V21" s="65">
        <f>VLOOKUP($A21,'Return Data'!$B$7:$R$2843,17,0)</f>
        <v>4.2919</v>
      </c>
      <c r="W21" s="66">
        <f t="shared" si="9"/>
        <v>29</v>
      </c>
      <c r="X21" s="65">
        <f>VLOOKUP($A21,'Return Data'!$B$7:$R$2843,14,0)</f>
        <v>5.3102</v>
      </c>
      <c r="Y21" s="66">
        <f t="shared" si="10"/>
        <v>28</v>
      </c>
      <c r="Z21" s="65">
        <f>VLOOKUP($A21,'Return Data'!$B$7:$R$2843,16,0)</f>
        <v>7.1303999999999998</v>
      </c>
      <c r="AA21" s="67">
        <f t="shared" si="11"/>
        <v>27</v>
      </c>
    </row>
    <row r="22" spans="1:27" x14ac:dyDescent="0.3">
      <c r="A22" s="63" t="s">
        <v>133</v>
      </c>
      <c r="B22" s="64">
        <f>VLOOKUP($A22,'Return Data'!$B$7:$R$2843,3,0)</f>
        <v>44368</v>
      </c>
      <c r="C22" s="65">
        <f>VLOOKUP($A22,'Return Data'!$B$7:$R$2843,4,0)</f>
        <v>1600.4933000000001</v>
      </c>
      <c r="D22" s="65">
        <f>VLOOKUP($A22,'Return Data'!$B$7:$R$2843,5,0)</f>
        <v>3.6446999999999998</v>
      </c>
      <c r="E22" s="66">
        <f t="shared" si="0"/>
        <v>39</v>
      </c>
      <c r="F22" s="65">
        <f>VLOOKUP($A22,'Return Data'!$B$7:$R$2843,6,0)</f>
        <v>3.4186999999999999</v>
      </c>
      <c r="G22" s="66">
        <f t="shared" si="1"/>
        <v>38</v>
      </c>
      <c r="H22" s="65">
        <f>VLOOKUP($A22,'Return Data'!$B$7:$R$2843,7,0)</f>
        <v>2.9674</v>
      </c>
      <c r="I22" s="66">
        <f t="shared" si="2"/>
        <v>37</v>
      </c>
      <c r="J22" s="65">
        <f>VLOOKUP($A22,'Return Data'!$B$7:$R$2843,8,0)</f>
        <v>2.9948999999999999</v>
      </c>
      <c r="K22" s="66">
        <f t="shared" si="3"/>
        <v>35</v>
      </c>
      <c r="L22" s="65">
        <f>VLOOKUP($A22,'Return Data'!$B$7:$R$2843,9,0)</f>
        <v>2.9967000000000001</v>
      </c>
      <c r="M22" s="66">
        <f t="shared" si="4"/>
        <v>36</v>
      </c>
      <c r="N22" s="65">
        <f>VLOOKUP($A22,'Return Data'!$B$7:$R$2843,10,0)</f>
        <v>2.9744000000000002</v>
      </c>
      <c r="O22" s="66">
        <f t="shared" si="5"/>
        <v>37</v>
      </c>
      <c r="P22" s="65">
        <f>VLOOKUP($A22,'Return Data'!$B$7:$R$2843,11,0)</f>
        <v>2.8799000000000001</v>
      </c>
      <c r="Q22" s="66">
        <f t="shared" si="6"/>
        <v>41</v>
      </c>
      <c r="R22" s="65">
        <f>VLOOKUP($A22,'Return Data'!$B$7:$R$2843,12,0)</f>
        <v>2.8504999999999998</v>
      </c>
      <c r="S22" s="66">
        <f t="shared" si="7"/>
        <v>41</v>
      </c>
      <c r="T22" s="65">
        <f>VLOOKUP($A22,'Return Data'!$B$7:$R$2843,13,0)</f>
        <v>2.8921000000000001</v>
      </c>
      <c r="U22" s="66">
        <f t="shared" si="8"/>
        <v>38</v>
      </c>
      <c r="V22" s="65">
        <f>VLOOKUP($A22,'Return Data'!$B$7:$R$2843,17,0)</f>
        <v>3.8380999999999998</v>
      </c>
      <c r="W22" s="66">
        <f t="shared" si="9"/>
        <v>35</v>
      </c>
      <c r="X22" s="65">
        <f>VLOOKUP($A22,'Return Data'!$B$7:$R$2843,14,0)</f>
        <v>4.8194999999999997</v>
      </c>
      <c r="Y22" s="66">
        <f t="shared" si="10"/>
        <v>32</v>
      </c>
      <c r="Z22" s="65">
        <f>VLOOKUP($A22,'Return Data'!$B$7:$R$2843,16,0)</f>
        <v>6.3734000000000002</v>
      </c>
      <c r="AA22" s="67">
        <f t="shared" si="11"/>
        <v>32</v>
      </c>
    </row>
    <row r="23" spans="1:27" x14ac:dyDescent="0.3">
      <c r="A23" s="63" t="s">
        <v>134</v>
      </c>
      <c r="B23" s="64">
        <f>VLOOKUP($A23,'Return Data'!$B$7:$R$2843,3,0)</f>
        <v>44368</v>
      </c>
      <c r="C23" s="65">
        <f>VLOOKUP($A23,'Return Data'!$B$7:$R$2843,4,0)</f>
        <v>2019.3290999999999</v>
      </c>
      <c r="D23" s="65">
        <f>VLOOKUP($A23,'Return Data'!$B$7:$R$2843,5,0)</f>
        <v>4.0998999999999999</v>
      </c>
      <c r="E23" s="66">
        <f t="shared" si="0"/>
        <v>35</v>
      </c>
      <c r="F23" s="65">
        <f>VLOOKUP($A23,'Return Data'!$B$7:$R$2843,6,0)</f>
        <v>3.4298999999999999</v>
      </c>
      <c r="G23" s="66">
        <f t="shared" si="1"/>
        <v>37</v>
      </c>
      <c r="H23" s="65">
        <f>VLOOKUP($A23,'Return Data'!$B$7:$R$2843,7,0)</f>
        <v>2.9441000000000002</v>
      </c>
      <c r="I23" s="66">
        <f t="shared" si="2"/>
        <v>40</v>
      </c>
      <c r="J23" s="65">
        <f>VLOOKUP($A23,'Return Data'!$B$7:$R$2843,8,0)</f>
        <v>2.9156</v>
      </c>
      <c r="K23" s="66">
        <f t="shared" si="3"/>
        <v>40</v>
      </c>
      <c r="L23" s="65">
        <f>VLOOKUP($A23,'Return Data'!$B$7:$R$2843,9,0)</f>
        <v>2.9373999999999998</v>
      </c>
      <c r="M23" s="66">
        <f t="shared" si="4"/>
        <v>39</v>
      </c>
      <c r="N23" s="65">
        <f>VLOOKUP($A23,'Return Data'!$B$7:$R$2843,10,0)</f>
        <v>2.9424999999999999</v>
      </c>
      <c r="O23" s="66">
        <f t="shared" si="5"/>
        <v>40</v>
      </c>
      <c r="P23" s="65">
        <f>VLOOKUP($A23,'Return Data'!$B$7:$R$2843,11,0)</f>
        <v>3.3088000000000002</v>
      </c>
      <c r="Q23" s="66">
        <f t="shared" si="6"/>
        <v>11</v>
      </c>
      <c r="R23" s="65">
        <f>VLOOKUP($A23,'Return Data'!$B$7:$R$2843,12,0)</f>
        <v>3.2362000000000002</v>
      </c>
      <c r="S23" s="66">
        <f t="shared" si="7"/>
        <v>21</v>
      </c>
      <c r="T23" s="65">
        <f>VLOOKUP($A23,'Return Data'!$B$7:$R$2843,13,0)</f>
        <v>3.2134</v>
      </c>
      <c r="U23" s="66">
        <f t="shared" si="8"/>
        <v>27</v>
      </c>
      <c r="V23" s="65">
        <f>VLOOKUP($A23,'Return Data'!$B$7:$R$2843,17,0)</f>
        <v>4.3301999999999996</v>
      </c>
      <c r="W23" s="66">
        <f t="shared" si="9"/>
        <v>28</v>
      </c>
      <c r="X23" s="65">
        <f>VLOOKUP($A23,'Return Data'!$B$7:$R$2843,14,0)</f>
        <v>5.3742999999999999</v>
      </c>
      <c r="Y23" s="66">
        <f t="shared" si="10"/>
        <v>27</v>
      </c>
      <c r="Z23" s="65">
        <f>VLOOKUP($A23,'Return Data'!$B$7:$R$2843,16,0)</f>
        <v>7.2336</v>
      </c>
      <c r="AA23" s="67">
        <f t="shared" si="11"/>
        <v>11</v>
      </c>
    </row>
    <row r="24" spans="1:27" x14ac:dyDescent="0.3">
      <c r="A24" s="63" t="s">
        <v>135</v>
      </c>
      <c r="B24" s="64">
        <f>VLOOKUP($A24,'Return Data'!$B$7:$R$2843,3,0)</f>
        <v>44368</v>
      </c>
      <c r="C24" s="65">
        <f>VLOOKUP($A24,'Return Data'!$B$7:$R$2843,4,0)</f>
        <v>2007.8195000000001</v>
      </c>
      <c r="D24" s="65">
        <f>VLOOKUP($A24,'Return Data'!$B$7:$R$2843,5,0)</f>
        <v>4.0998000000000001</v>
      </c>
      <c r="E24" s="66">
        <f t="shared" si="0"/>
        <v>36</v>
      </c>
      <c r="F24" s="65">
        <f>VLOOKUP($A24,'Return Data'!$B$7:$R$2843,6,0)</f>
        <v>4.1013000000000002</v>
      </c>
      <c r="G24" s="66">
        <f t="shared" si="1"/>
        <v>3</v>
      </c>
      <c r="H24" s="65">
        <f>VLOOKUP($A24,'Return Data'!$B$7:$R$2843,7,0)</f>
        <v>3.5169000000000001</v>
      </c>
      <c r="I24" s="66">
        <f t="shared" si="2"/>
        <v>1</v>
      </c>
      <c r="J24" s="65">
        <f>VLOOKUP($A24,'Return Data'!$B$7:$R$2843,8,0)</f>
        <v>2.5407999999999999</v>
      </c>
      <c r="K24" s="66">
        <f t="shared" si="3"/>
        <v>42</v>
      </c>
      <c r="L24" s="65">
        <f>VLOOKUP($A24,'Return Data'!$B$7:$R$2843,9,0)</f>
        <v>1.9874000000000001</v>
      </c>
      <c r="M24" s="66">
        <f t="shared" si="4"/>
        <v>42</v>
      </c>
      <c r="N24" s="65">
        <f>VLOOKUP($A24,'Return Data'!$B$7:$R$2843,10,0)</f>
        <v>2.4666000000000001</v>
      </c>
      <c r="O24" s="66">
        <f t="shared" si="5"/>
        <v>42</v>
      </c>
      <c r="P24" s="65">
        <f>VLOOKUP($A24,'Return Data'!$B$7:$R$2843,11,0)</f>
        <v>2.8254999999999999</v>
      </c>
      <c r="Q24" s="66">
        <f t="shared" si="6"/>
        <v>42</v>
      </c>
      <c r="R24" s="65">
        <f>VLOOKUP($A24,'Return Data'!$B$7:$R$2843,12,0)</f>
        <v>2.7073</v>
      </c>
      <c r="S24" s="66">
        <f t="shared" si="7"/>
        <v>42</v>
      </c>
      <c r="T24" s="65"/>
      <c r="U24" s="66"/>
      <c r="V24" s="65"/>
      <c r="W24" s="66"/>
      <c r="X24" s="65"/>
      <c r="Y24" s="66"/>
      <c r="Z24" s="65">
        <f>VLOOKUP($A24,'Return Data'!$B$7:$R$2843,16,0)</f>
        <v>3.2776999999999998</v>
      </c>
      <c r="AA24" s="67">
        <f t="shared" si="11"/>
        <v>42</v>
      </c>
    </row>
    <row r="25" spans="1:27" x14ac:dyDescent="0.3">
      <c r="A25" s="63" t="s">
        <v>136</v>
      </c>
      <c r="B25" s="64">
        <f>VLOOKUP($A25,'Return Data'!$B$7:$R$2843,3,0)</f>
        <v>44368</v>
      </c>
      <c r="C25" s="65">
        <f>VLOOKUP($A25,'Return Data'!$B$7:$R$2843,4,0)</f>
        <v>2019.5693000000001</v>
      </c>
      <c r="D25" s="65">
        <f>VLOOKUP($A25,'Return Data'!$B$7:$R$2843,5,0)</f>
        <v>4.0145</v>
      </c>
      <c r="E25" s="66">
        <f t="shared" si="0"/>
        <v>37</v>
      </c>
      <c r="F25" s="65">
        <f>VLOOKUP($A25,'Return Data'!$B$7:$R$2843,6,0)</f>
        <v>3.3656000000000001</v>
      </c>
      <c r="G25" s="66">
        <f t="shared" si="1"/>
        <v>39</v>
      </c>
      <c r="H25" s="65">
        <f>VLOOKUP($A25,'Return Data'!$B$7:$R$2843,7,0)</f>
        <v>2.9205000000000001</v>
      </c>
      <c r="I25" s="66">
        <f t="shared" si="2"/>
        <v>41</v>
      </c>
      <c r="J25" s="65">
        <f>VLOOKUP($A25,'Return Data'!$B$7:$R$2843,8,0)</f>
        <v>2.8698999999999999</v>
      </c>
      <c r="K25" s="66">
        <f t="shared" si="3"/>
        <v>41</v>
      </c>
      <c r="L25" s="65">
        <f>VLOOKUP($A25,'Return Data'!$B$7:$R$2843,9,0)</f>
        <v>2.8592</v>
      </c>
      <c r="M25" s="66">
        <f t="shared" si="4"/>
        <v>41</v>
      </c>
      <c r="N25" s="65">
        <f>VLOOKUP($A25,'Return Data'!$B$7:$R$2843,10,0)</f>
        <v>2.9272</v>
      </c>
      <c r="O25" s="66">
        <f t="shared" si="5"/>
        <v>41</v>
      </c>
      <c r="P25" s="65">
        <f>VLOOKUP($A25,'Return Data'!$B$7:$R$2843,11,0)</f>
        <v>3.2957000000000001</v>
      </c>
      <c r="Q25" s="66">
        <f t="shared" si="6"/>
        <v>14</v>
      </c>
      <c r="R25" s="65">
        <f>VLOOKUP($A25,'Return Data'!$B$7:$R$2843,12,0)</f>
        <v>3.2172999999999998</v>
      </c>
      <c r="S25" s="66">
        <f t="shared" si="7"/>
        <v>29</v>
      </c>
      <c r="T25" s="65"/>
      <c r="U25" s="66"/>
      <c r="V25" s="65"/>
      <c r="W25" s="66"/>
      <c r="X25" s="65"/>
      <c r="Y25" s="66"/>
      <c r="Z25" s="65">
        <f>VLOOKUP($A25,'Return Data'!$B$7:$R$2843,16,0)</f>
        <v>3.6911999999999998</v>
      </c>
      <c r="AA25" s="67">
        <f t="shared" si="11"/>
        <v>40</v>
      </c>
    </row>
    <row r="26" spans="1:27" x14ac:dyDescent="0.3">
      <c r="A26" s="63" t="s">
        <v>137</v>
      </c>
      <c r="B26" s="64">
        <f>VLOOKUP($A26,'Return Data'!$B$7:$R$2843,3,0)</f>
        <v>44368</v>
      </c>
      <c r="C26" s="65">
        <f>VLOOKUP($A26,'Return Data'!$B$7:$R$2843,4,0)</f>
        <v>2019.7479000000001</v>
      </c>
      <c r="D26" s="65">
        <f>VLOOKUP($A26,'Return Data'!$B$7:$R$2843,5,0)</f>
        <v>4.1026999999999996</v>
      </c>
      <c r="E26" s="66">
        <f t="shared" si="0"/>
        <v>34</v>
      </c>
      <c r="F26" s="65">
        <f>VLOOKUP($A26,'Return Data'!$B$7:$R$2843,6,0)</f>
        <v>3.4302999999999999</v>
      </c>
      <c r="G26" s="66">
        <f t="shared" si="1"/>
        <v>36</v>
      </c>
      <c r="H26" s="65">
        <f>VLOOKUP($A26,'Return Data'!$B$7:$R$2843,7,0)</f>
        <v>2.9458000000000002</v>
      </c>
      <c r="I26" s="66">
        <f t="shared" si="2"/>
        <v>39</v>
      </c>
      <c r="J26" s="65">
        <f>VLOOKUP($A26,'Return Data'!$B$7:$R$2843,8,0)</f>
        <v>2.9167999999999998</v>
      </c>
      <c r="K26" s="66">
        <f t="shared" si="3"/>
        <v>39</v>
      </c>
      <c r="L26" s="65">
        <f>VLOOKUP($A26,'Return Data'!$B$7:$R$2843,9,0)</f>
        <v>2.9392</v>
      </c>
      <c r="M26" s="66">
        <f t="shared" si="4"/>
        <v>38</v>
      </c>
      <c r="N26" s="65">
        <f>VLOOKUP($A26,'Return Data'!$B$7:$R$2843,10,0)</f>
        <v>2.9510999999999998</v>
      </c>
      <c r="O26" s="66">
        <f t="shared" si="5"/>
        <v>38</v>
      </c>
      <c r="P26" s="65">
        <f>VLOOKUP($A26,'Return Data'!$B$7:$R$2843,11,0)</f>
        <v>3.3130000000000002</v>
      </c>
      <c r="Q26" s="66">
        <f t="shared" si="6"/>
        <v>9</v>
      </c>
      <c r="R26" s="65">
        <f>VLOOKUP($A26,'Return Data'!$B$7:$R$2843,12,0)</f>
        <v>3.2395</v>
      </c>
      <c r="S26" s="66">
        <f t="shared" si="7"/>
        <v>19</v>
      </c>
      <c r="T26" s="65"/>
      <c r="U26" s="66"/>
      <c r="V26" s="65"/>
      <c r="W26" s="66"/>
      <c r="X26" s="65"/>
      <c r="Y26" s="66"/>
      <c r="Z26" s="65">
        <f>VLOOKUP($A26,'Return Data'!$B$7:$R$2843,16,0)</f>
        <v>3.6989999999999998</v>
      </c>
      <c r="AA26" s="67">
        <f t="shared" si="11"/>
        <v>39</v>
      </c>
    </row>
    <row r="27" spans="1:27" x14ac:dyDescent="0.3">
      <c r="A27" s="63" t="s">
        <v>138</v>
      </c>
      <c r="B27" s="64">
        <f>VLOOKUP($A27,'Return Data'!$B$7:$R$2843,3,0)</f>
        <v>44368</v>
      </c>
      <c r="C27" s="65">
        <f>VLOOKUP($A27,'Return Data'!$B$7:$R$2843,4,0)</f>
        <v>2019.3178</v>
      </c>
      <c r="D27" s="65">
        <f>VLOOKUP($A27,'Return Data'!$B$7:$R$2843,5,0)</f>
        <v>4.2102000000000004</v>
      </c>
      <c r="E27" s="66">
        <f t="shared" si="0"/>
        <v>33</v>
      </c>
      <c r="F27" s="65">
        <f>VLOOKUP($A27,'Return Data'!$B$7:$R$2843,6,0)</f>
        <v>3.5101</v>
      </c>
      <c r="G27" s="66">
        <f t="shared" si="1"/>
        <v>34</v>
      </c>
      <c r="H27" s="65">
        <f>VLOOKUP($A27,'Return Data'!$B$7:$R$2843,7,0)</f>
        <v>3.0091999999999999</v>
      </c>
      <c r="I27" s="66">
        <f t="shared" si="2"/>
        <v>36</v>
      </c>
      <c r="J27" s="65">
        <f>VLOOKUP($A27,'Return Data'!$B$7:$R$2843,8,0)</f>
        <v>2.9571000000000001</v>
      </c>
      <c r="K27" s="66">
        <f t="shared" si="3"/>
        <v>37</v>
      </c>
      <c r="L27" s="65">
        <f>VLOOKUP($A27,'Return Data'!$B$7:$R$2843,9,0)</f>
        <v>2.9323999999999999</v>
      </c>
      <c r="M27" s="66">
        <f t="shared" si="4"/>
        <v>40</v>
      </c>
      <c r="N27" s="65">
        <f>VLOOKUP($A27,'Return Data'!$B$7:$R$2843,10,0)</f>
        <v>2.9459</v>
      </c>
      <c r="O27" s="66">
        <f t="shared" si="5"/>
        <v>39</v>
      </c>
      <c r="P27" s="65">
        <f>VLOOKUP($A27,'Return Data'!$B$7:$R$2843,11,0)</f>
        <v>3.3048999999999999</v>
      </c>
      <c r="Q27" s="66">
        <f t="shared" si="6"/>
        <v>12</v>
      </c>
      <c r="R27" s="65">
        <f>VLOOKUP($A27,'Return Data'!$B$7:$R$2843,12,0)</f>
        <v>3.2181999999999999</v>
      </c>
      <c r="S27" s="66">
        <f t="shared" si="7"/>
        <v>27</v>
      </c>
      <c r="T27" s="65"/>
      <c r="U27" s="66"/>
      <c r="V27" s="65"/>
      <c r="W27" s="66"/>
      <c r="X27" s="65"/>
      <c r="Y27" s="66"/>
      <c r="Z27" s="65">
        <f>VLOOKUP($A27,'Return Data'!$B$7:$R$2843,16,0)</f>
        <v>3.681</v>
      </c>
      <c r="AA27" s="67">
        <f t="shared" si="11"/>
        <v>41</v>
      </c>
    </row>
    <row r="28" spans="1:27" x14ac:dyDescent="0.3">
      <c r="A28" s="63" t="s">
        <v>139</v>
      </c>
      <c r="B28" s="64">
        <f>VLOOKUP($A28,'Return Data'!$B$7:$R$2843,3,0)</f>
        <v>44368</v>
      </c>
      <c r="C28" s="65">
        <f>VLOOKUP($A28,'Return Data'!$B$7:$R$2843,4,0)</f>
        <v>2846.3393999999998</v>
      </c>
      <c r="D28" s="65">
        <f>VLOOKUP($A28,'Return Data'!$B$7:$R$2843,5,0)</f>
        <v>4.8992000000000004</v>
      </c>
      <c r="E28" s="66">
        <f t="shared" si="0"/>
        <v>12</v>
      </c>
      <c r="F28" s="65">
        <f>VLOOKUP($A28,'Return Data'!$B$7:$R$2843,6,0)</f>
        <v>3.9329999999999998</v>
      </c>
      <c r="G28" s="66">
        <f t="shared" si="1"/>
        <v>15</v>
      </c>
      <c r="H28" s="65">
        <f>VLOOKUP($A28,'Return Data'!$B$7:$R$2843,7,0)</f>
        <v>3.1303999999999998</v>
      </c>
      <c r="I28" s="66">
        <f t="shared" si="2"/>
        <v>29</v>
      </c>
      <c r="J28" s="65">
        <f>VLOOKUP($A28,'Return Data'!$B$7:$R$2843,8,0)</f>
        <v>3.2189999999999999</v>
      </c>
      <c r="K28" s="66">
        <f t="shared" si="3"/>
        <v>27</v>
      </c>
      <c r="L28" s="65">
        <f>VLOOKUP($A28,'Return Data'!$B$7:$R$2843,9,0)</f>
        <v>3.2793000000000001</v>
      </c>
      <c r="M28" s="66">
        <f t="shared" si="4"/>
        <v>22</v>
      </c>
      <c r="N28" s="65">
        <f>VLOOKUP($A28,'Return Data'!$B$7:$R$2843,10,0)</f>
        <v>3.262</v>
      </c>
      <c r="O28" s="66">
        <f t="shared" si="5"/>
        <v>25</v>
      </c>
      <c r="P28" s="65">
        <f>VLOOKUP($A28,'Return Data'!$B$7:$R$2843,11,0)</f>
        <v>3.2119</v>
      </c>
      <c r="Q28" s="66">
        <f t="shared" si="6"/>
        <v>29</v>
      </c>
      <c r="R28" s="65">
        <f>VLOOKUP($A28,'Return Data'!$B$7:$R$2843,12,0)</f>
        <v>3.2183999999999999</v>
      </c>
      <c r="S28" s="66">
        <f t="shared" si="7"/>
        <v>26</v>
      </c>
      <c r="T28" s="65">
        <f>VLOOKUP($A28,'Return Data'!$B$7:$R$2843,13,0)</f>
        <v>3.2427999999999999</v>
      </c>
      <c r="U28" s="66">
        <f t="shared" ref="U28:U50" si="12">RANK(T28,T$8:T$50,0)</f>
        <v>23</v>
      </c>
      <c r="V28" s="65">
        <f>VLOOKUP($A28,'Return Data'!$B$7:$R$2843,17,0)</f>
        <v>4.3540000000000001</v>
      </c>
      <c r="W28" s="66">
        <f>RANK(V28,V$8:V$50,0)</f>
        <v>27</v>
      </c>
      <c r="X28" s="65">
        <f>VLOOKUP($A28,'Return Data'!$B$7:$R$2843,14,0)</f>
        <v>5.4058000000000002</v>
      </c>
      <c r="Y28" s="66">
        <f>RANK(X28,X$8:X$50,0)</f>
        <v>25</v>
      </c>
      <c r="Z28" s="65">
        <f>VLOOKUP($A28,'Return Data'!$B$7:$R$2843,16,0)</f>
        <v>7.1977000000000002</v>
      </c>
      <c r="AA28" s="67">
        <f t="shared" si="11"/>
        <v>18</v>
      </c>
    </row>
    <row r="29" spans="1:27" x14ac:dyDescent="0.3">
      <c r="A29" s="63" t="s">
        <v>140</v>
      </c>
      <c r="B29" s="64">
        <f>VLOOKUP($A29,'Return Data'!$B$7:$R$2843,3,0)</f>
        <v>44368</v>
      </c>
      <c r="C29" s="65">
        <f>VLOOKUP($A29,'Return Data'!$B$7:$R$2843,4,0)</f>
        <v>1087.4548</v>
      </c>
      <c r="D29" s="65">
        <f>VLOOKUP($A29,'Return Data'!$B$7:$R$2843,5,0)</f>
        <v>4.3975</v>
      </c>
      <c r="E29" s="66">
        <f t="shared" si="0"/>
        <v>28</v>
      </c>
      <c r="F29" s="65">
        <f>VLOOKUP($A29,'Return Data'!$B$7:$R$2843,6,0)</f>
        <v>3.6574</v>
      </c>
      <c r="G29" s="66">
        <f t="shared" si="1"/>
        <v>32</v>
      </c>
      <c r="H29" s="65">
        <f>VLOOKUP($A29,'Return Data'!$B$7:$R$2843,7,0)</f>
        <v>3.1738</v>
      </c>
      <c r="I29" s="66">
        <f t="shared" si="2"/>
        <v>23</v>
      </c>
      <c r="J29" s="65">
        <f>VLOOKUP($A29,'Return Data'!$B$7:$R$2843,8,0)</f>
        <v>3.1478000000000002</v>
      </c>
      <c r="K29" s="66">
        <f t="shared" si="3"/>
        <v>33</v>
      </c>
      <c r="L29" s="65">
        <f>VLOOKUP($A29,'Return Data'!$B$7:$R$2843,9,0)</f>
        <v>3.1273</v>
      </c>
      <c r="M29" s="66">
        <f t="shared" si="4"/>
        <v>34</v>
      </c>
      <c r="N29" s="65">
        <f>VLOOKUP($A29,'Return Data'!$B$7:$R$2843,10,0)</f>
        <v>3.0802</v>
      </c>
      <c r="O29" s="66">
        <f t="shared" si="5"/>
        <v>34</v>
      </c>
      <c r="P29" s="65">
        <f>VLOOKUP($A29,'Return Data'!$B$7:$R$2843,11,0)</f>
        <v>3.0276999999999998</v>
      </c>
      <c r="Q29" s="66">
        <f t="shared" si="6"/>
        <v>38</v>
      </c>
      <c r="R29" s="65">
        <f>VLOOKUP($A29,'Return Data'!$B$7:$R$2843,12,0)</f>
        <v>3.0124</v>
      </c>
      <c r="S29" s="66">
        <f t="shared" si="7"/>
        <v>39</v>
      </c>
      <c r="T29" s="65">
        <f>VLOOKUP($A29,'Return Data'!$B$7:$R$2843,13,0)</f>
        <v>3.0089000000000001</v>
      </c>
      <c r="U29" s="66">
        <f t="shared" si="12"/>
        <v>36</v>
      </c>
      <c r="V29" s="65"/>
      <c r="W29" s="66"/>
      <c r="X29" s="65"/>
      <c r="Y29" s="66"/>
      <c r="Z29" s="65">
        <f>VLOOKUP($A29,'Return Data'!$B$7:$R$2843,16,0)</f>
        <v>3.9504999999999999</v>
      </c>
      <c r="AA29" s="67">
        <f t="shared" si="11"/>
        <v>38</v>
      </c>
    </row>
    <row r="30" spans="1:27" x14ac:dyDescent="0.3">
      <c r="A30" s="63" t="s">
        <v>141</v>
      </c>
      <c r="B30" s="64">
        <f>VLOOKUP($A30,'Return Data'!$B$7:$R$2843,3,0)</f>
        <v>44368</v>
      </c>
      <c r="C30" s="65">
        <f>VLOOKUP($A30,'Return Data'!$B$7:$R$2843,4,0)</f>
        <v>56.6599</v>
      </c>
      <c r="D30" s="65">
        <f>VLOOKUP($A30,'Return Data'!$B$7:$R$2843,5,0)</f>
        <v>4.2522000000000002</v>
      </c>
      <c r="E30" s="66">
        <f t="shared" si="0"/>
        <v>30</v>
      </c>
      <c r="F30" s="65">
        <f>VLOOKUP($A30,'Return Data'!$B$7:$R$2843,6,0)</f>
        <v>3.7160000000000002</v>
      </c>
      <c r="G30" s="66">
        <f t="shared" si="1"/>
        <v>29</v>
      </c>
      <c r="H30" s="65">
        <f>VLOOKUP($A30,'Return Data'!$B$7:$R$2843,7,0)</f>
        <v>3.2505999999999999</v>
      </c>
      <c r="I30" s="66">
        <f t="shared" si="2"/>
        <v>13</v>
      </c>
      <c r="J30" s="65">
        <f>VLOOKUP($A30,'Return Data'!$B$7:$R$2843,8,0)</f>
        <v>3.2803</v>
      </c>
      <c r="K30" s="66">
        <f t="shared" si="3"/>
        <v>15</v>
      </c>
      <c r="L30" s="65">
        <f>VLOOKUP($A30,'Return Data'!$B$7:$R$2843,9,0)</f>
        <v>3.3197000000000001</v>
      </c>
      <c r="M30" s="66">
        <f t="shared" si="4"/>
        <v>11</v>
      </c>
      <c r="N30" s="65">
        <f>VLOOKUP($A30,'Return Data'!$B$7:$R$2843,10,0)</f>
        <v>3.3363</v>
      </c>
      <c r="O30" s="66">
        <f t="shared" si="5"/>
        <v>13</v>
      </c>
      <c r="P30" s="65">
        <f>VLOOKUP($A30,'Return Data'!$B$7:$R$2843,11,0)</f>
        <v>3.2765</v>
      </c>
      <c r="Q30" s="66">
        <f t="shared" si="6"/>
        <v>16</v>
      </c>
      <c r="R30" s="65">
        <f>VLOOKUP($A30,'Return Data'!$B$7:$R$2843,12,0)</f>
        <v>3.2448000000000001</v>
      </c>
      <c r="S30" s="66">
        <f t="shared" si="7"/>
        <v>16</v>
      </c>
      <c r="T30" s="65">
        <f>VLOOKUP($A30,'Return Data'!$B$7:$R$2843,13,0)</f>
        <v>3.2669999999999999</v>
      </c>
      <c r="U30" s="66">
        <f t="shared" si="12"/>
        <v>18</v>
      </c>
      <c r="V30" s="65">
        <f>VLOOKUP($A30,'Return Data'!$B$7:$R$2843,17,0)</f>
        <v>4.3562000000000003</v>
      </c>
      <c r="W30" s="66">
        <f t="shared" ref="W30:W35" si="13">RANK(V30,V$8:V$50,0)</f>
        <v>26</v>
      </c>
      <c r="X30" s="65">
        <f>VLOOKUP($A30,'Return Data'!$B$7:$R$2843,14,0)</f>
        <v>5.4363000000000001</v>
      </c>
      <c r="Y30" s="66">
        <f t="shared" ref="Y30:Y35" si="14">RANK(X30,X$8:X$50,0)</f>
        <v>22</v>
      </c>
      <c r="Z30" s="65">
        <f>VLOOKUP($A30,'Return Data'!$B$7:$R$2843,16,0)</f>
        <v>7.2464000000000004</v>
      </c>
      <c r="AA30" s="67">
        <f t="shared" si="11"/>
        <v>7</v>
      </c>
    </row>
    <row r="31" spans="1:27" x14ac:dyDescent="0.3">
      <c r="A31" s="63" t="s">
        <v>142</v>
      </c>
      <c r="B31" s="64">
        <f>VLOOKUP($A31,'Return Data'!$B$7:$R$2843,3,0)</f>
        <v>44368</v>
      </c>
      <c r="C31" s="65">
        <f>VLOOKUP($A31,'Return Data'!$B$7:$R$2843,4,0)</f>
        <v>4189.3317999999999</v>
      </c>
      <c r="D31" s="65">
        <f>VLOOKUP($A31,'Return Data'!$B$7:$R$2843,5,0)</f>
        <v>4.7428999999999997</v>
      </c>
      <c r="E31" s="66">
        <f t="shared" si="0"/>
        <v>15</v>
      </c>
      <c r="F31" s="65">
        <f>VLOOKUP($A31,'Return Data'!$B$7:$R$2843,6,0)</f>
        <v>3.8908</v>
      </c>
      <c r="G31" s="66">
        <f t="shared" si="1"/>
        <v>16</v>
      </c>
      <c r="H31" s="65">
        <f>VLOOKUP($A31,'Return Data'!$B$7:$R$2843,7,0)</f>
        <v>3.2422</v>
      </c>
      <c r="I31" s="66">
        <f t="shared" si="2"/>
        <v>14</v>
      </c>
      <c r="J31" s="65">
        <f>VLOOKUP($A31,'Return Data'!$B$7:$R$2843,8,0)</f>
        <v>3.2827000000000002</v>
      </c>
      <c r="K31" s="66">
        <f t="shared" si="3"/>
        <v>13</v>
      </c>
      <c r="L31" s="65">
        <f>VLOOKUP($A31,'Return Data'!$B$7:$R$2843,9,0)</f>
        <v>3.3149000000000002</v>
      </c>
      <c r="M31" s="66">
        <f t="shared" si="4"/>
        <v>12</v>
      </c>
      <c r="N31" s="65">
        <f>VLOOKUP($A31,'Return Data'!$B$7:$R$2843,10,0)</f>
        <v>3.3327</v>
      </c>
      <c r="O31" s="66">
        <f t="shared" si="5"/>
        <v>14</v>
      </c>
      <c r="P31" s="65">
        <f>VLOOKUP($A31,'Return Data'!$B$7:$R$2843,11,0)</f>
        <v>3.2271999999999998</v>
      </c>
      <c r="Q31" s="66">
        <f t="shared" si="6"/>
        <v>24</v>
      </c>
      <c r="R31" s="65">
        <f>VLOOKUP($A31,'Return Data'!$B$7:$R$2843,12,0)</f>
        <v>3.2309000000000001</v>
      </c>
      <c r="S31" s="66">
        <f t="shared" si="7"/>
        <v>23</v>
      </c>
      <c r="T31" s="65">
        <f>VLOOKUP($A31,'Return Data'!$B$7:$R$2843,13,0)</f>
        <v>3.2669999999999999</v>
      </c>
      <c r="U31" s="66">
        <f t="shared" si="12"/>
        <v>18</v>
      </c>
      <c r="V31" s="65">
        <f>VLOOKUP($A31,'Return Data'!$B$7:$R$2843,17,0)</f>
        <v>4.3914</v>
      </c>
      <c r="W31" s="66">
        <f t="shared" si="13"/>
        <v>24</v>
      </c>
      <c r="X31" s="65">
        <f>VLOOKUP($A31,'Return Data'!$B$7:$R$2843,14,0)</f>
        <v>5.4001000000000001</v>
      </c>
      <c r="Y31" s="66">
        <f t="shared" si="14"/>
        <v>26</v>
      </c>
      <c r="Z31" s="65">
        <f>VLOOKUP($A31,'Return Data'!$B$7:$R$2843,16,0)</f>
        <v>7.1662999999999997</v>
      </c>
      <c r="AA31" s="67">
        <f t="shared" si="11"/>
        <v>24</v>
      </c>
    </row>
    <row r="32" spans="1:27" x14ac:dyDescent="0.3">
      <c r="A32" s="63" t="s">
        <v>143</v>
      </c>
      <c r="B32" s="64">
        <f>VLOOKUP($A32,'Return Data'!$B$7:$R$2843,3,0)</f>
        <v>44368</v>
      </c>
      <c r="C32" s="65">
        <f>VLOOKUP($A32,'Return Data'!$B$7:$R$2843,4,0)</f>
        <v>2839.0297</v>
      </c>
      <c r="D32" s="65">
        <f>VLOOKUP($A32,'Return Data'!$B$7:$R$2843,5,0)</f>
        <v>5.0932000000000004</v>
      </c>
      <c r="E32" s="66">
        <f t="shared" si="0"/>
        <v>8</v>
      </c>
      <c r="F32" s="65">
        <f>VLOOKUP($A32,'Return Data'!$B$7:$R$2843,6,0)</f>
        <v>4.0091000000000001</v>
      </c>
      <c r="G32" s="66">
        <f t="shared" si="1"/>
        <v>8</v>
      </c>
      <c r="H32" s="65">
        <f>VLOOKUP($A32,'Return Data'!$B$7:$R$2843,7,0)</f>
        <v>3.1448</v>
      </c>
      <c r="I32" s="66">
        <f t="shared" si="2"/>
        <v>27</v>
      </c>
      <c r="J32" s="65">
        <f>VLOOKUP($A32,'Return Data'!$B$7:$R$2843,8,0)</f>
        <v>3.2101999999999999</v>
      </c>
      <c r="K32" s="66">
        <f t="shared" si="3"/>
        <v>29</v>
      </c>
      <c r="L32" s="65">
        <f>VLOOKUP($A32,'Return Data'!$B$7:$R$2843,9,0)</f>
        <v>3.2541000000000002</v>
      </c>
      <c r="M32" s="66">
        <f t="shared" si="4"/>
        <v>26</v>
      </c>
      <c r="N32" s="65">
        <f>VLOOKUP($A32,'Return Data'!$B$7:$R$2843,10,0)</f>
        <v>3.2441</v>
      </c>
      <c r="O32" s="66">
        <f t="shared" si="5"/>
        <v>29</v>
      </c>
      <c r="P32" s="65">
        <f>VLOOKUP($A32,'Return Data'!$B$7:$R$2843,11,0)</f>
        <v>3.1897000000000002</v>
      </c>
      <c r="Q32" s="66">
        <f t="shared" si="6"/>
        <v>30</v>
      </c>
      <c r="R32" s="65">
        <f>VLOOKUP($A32,'Return Data'!$B$7:$R$2843,12,0)</f>
        <v>3.1983000000000001</v>
      </c>
      <c r="S32" s="66">
        <f t="shared" si="7"/>
        <v>30</v>
      </c>
      <c r="T32" s="65">
        <f>VLOOKUP($A32,'Return Data'!$B$7:$R$2843,13,0)</f>
        <v>3.2334000000000001</v>
      </c>
      <c r="U32" s="66">
        <f t="shared" si="12"/>
        <v>24</v>
      </c>
      <c r="V32" s="65">
        <f>VLOOKUP($A32,'Return Data'!$B$7:$R$2843,17,0)</f>
        <v>4.4237000000000002</v>
      </c>
      <c r="W32" s="66">
        <f t="shared" si="13"/>
        <v>21</v>
      </c>
      <c r="X32" s="65">
        <f>VLOOKUP($A32,'Return Data'!$B$7:$R$2843,14,0)</f>
        <v>5.4471999999999996</v>
      </c>
      <c r="Y32" s="66">
        <f t="shared" si="14"/>
        <v>20</v>
      </c>
      <c r="Z32" s="65">
        <f>VLOOKUP($A32,'Return Data'!$B$7:$R$2843,16,0)</f>
        <v>7.1932999999999998</v>
      </c>
      <c r="AA32" s="67">
        <f t="shared" si="11"/>
        <v>21</v>
      </c>
    </row>
    <row r="33" spans="1:27" x14ac:dyDescent="0.3">
      <c r="A33" s="63" t="s">
        <v>144</v>
      </c>
      <c r="B33" s="64">
        <f>VLOOKUP($A33,'Return Data'!$B$7:$R$2843,3,0)</f>
        <v>44368</v>
      </c>
      <c r="C33" s="65">
        <f>VLOOKUP($A33,'Return Data'!$B$7:$R$2843,4,0)</f>
        <v>3764.4636999999998</v>
      </c>
      <c r="D33" s="65">
        <f>VLOOKUP($A33,'Return Data'!$B$7:$R$2843,5,0)</f>
        <v>4.3734000000000002</v>
      </c>
      <c r="E33" s="66">
        <f t="shared" si="0"/>
        <v>29</v>
      </c>
      <c r="F33" s="65">
        <f>VLOOKUP($A33,'Return Data'!$B$7:$R$2843,6,0)</f>
        <v>3.802</v>
      </c>
      <c r="G33" s="66">
        <f t="shared" si="1"/>
        <v>25</v>
      </c>
      <c r="H33" s="65">
        <f>VLOOKUP($A33,'Return Data'!$B$7:$R$2843,7,0)</f>
        <v>3.3283999999999998</v>
      </c>
      <c r="I33" s="66">
        <f t="shared" si="2"/>
        <v>7</v>
      </c>
      <c r="J33" s="65">
        <f>VLOOKUP($A33,'Return Data'!$B$7:$R$2843,8,0)</f>
        <v>3.3544</v>
      </c>
      <c r="K33" s="66">
        <f t="shared" si="3"/>
        <v>9</v>
      </c>
      <c r="L33" s="65">
        <f>VLOOKUP($A33,'Return Data'!$B$7:$R$2843,9,0)</f>
        <v>3.34</v>
      </c>
      <c r="M33" s="66">
        <f t="shared" si="4"/>
        <v>9</v>
      </c>
      <c r="N33" s="65">
        <f>VLOOKUP($A33,'Return Data'!$B$7:$R$2843,10,0)</f>
        <v>3.3405</v>
      </c>
      <c r="O33" s="66">
        <f t="shared" si="5"/>
        <v>11</v>
      </c>
      <c r="P33" s="65">
        <f>VLOOKUP($A33,'Return Data'!$B$7:$R$2843,11,0)</f>
        <v>3.3176000000000001</v>
      </c>
      <c r="Q33" s="66">
        <f t="shared" si="6"/>
        <v>8</v>
      </c>
      <c r="R33" s="65">
        <f>VLOOKUP($A33,'Return Data'!$B$7:$R$2843,12,0)</f>
        <v>3.3026</v>
      </c>
      <c r="S33" s="66">
        <f t="shared" si="7"/>
        <v>9</v>
      </c>
      <c r="T33" s="65">
        <f>VLOOKUP($A33,'Return Data'!$B$7:$R$2843,13,0)</f>
        <v>3.3439999999999999</v>
      </c>
      <c r="U33" s="66">
        <f t="shared" si="12"/>
        <v>6</v>
      </c>
      <c r="V33" s="65">
        <f>VLOOKUP($A33,'Return Data'!$B$7:$R$2843,17,0)</f>
        <v>4.5627000000000004</v>
      </c>
      <c r="W33" s="66">
        <f t="shared" si="13"/>
        <v>7</v>
      </c>
      <c r="X33" s="65">
        <f>VLOOKUP($A33,'Return Data'!$B$7:$R$2843,14,0)</f>
        <v>5.5389999999999997</v>
      </c>
      <c r="Y33" s="66">
        <f t="shared" si="14"/>
        <v>11</v>
      </c>
      <c r="Z33" s="65">
        <f>VLOOKUP($A33,'Return Data'!$B$7:$R$2843,16,0)</f>
        <v>7.2195999999999998</v>
      </c>
      <c r="AA33" s="67">
        <f t="shared" si="11"/>
        <v>13</v>
      </c>
    </row>
    <row r="34" spans="1:27" x14ac:dyDescent="0.3">
      <c r="A34" s="63" t="s">
        <v>436</v>
      </c>
      <c r="B34" s="64">
        <f>VLOOKUP($A34,'Return Data'!$B$7:$R$2843,3,0)</f>
        <v>44368</v>
      </c>
      <c r="C34" s="65">
        <f>VLOOKUP($A34,'Return Data'!$B$7:$R$2843,4,0)</f>
        <v>1347.2338</v>
      </c>
      <c r="D34" s="65">
        <f>VLOOKUP($A34,'Return Data'!$B$7:$R$2843,5,0)</f>
        <v>5.0128000000000004</v>
      </c>
      <c r="E34" s="66">
        <f t="shared" si="0"/>
        <v>9</v>
      </c>
      <c r="F34" s="65">
        <f>VLOOKUP($A34,'Return Data'!$B$7:$R$2843,6,0)</f>
        <v>4.0029000000000003</v>
      </c>
      <c r="G34" s="66">
        <f t="shared" si="1"/>
        <v>9</v>
      </c>
      <c r="H34" s="65">
        <f>VLOOKUP($A34,'Return Data'!$B$7:$R$2843,7,0)</f>
        <v>3.3047</v>
      </c>
      <c r="I34" s="66">
        <f t="shared" si="2"/>
        <v>9</v>
      </c>
      <c r="J34" s="65">
        <f>VLOOKUP($A34,'Return Data'!$B$7:$R$2843,8,0)</f>
        <v>3.3628</v>
      </c>
      <c r="K34" s="66">
        <f t="shared" si="3"/>
        <v>8</v>
      </c>
      <c r="L34" s="65">
        <f>VLOOKUP($A34,'Return Data'!$B$7:$R$2843,9,0)</f>
        <v>3.3874</v>
      </c>
      <c r="M34" s="66">
        <f t="shared" si="4"/>
        <v>7</v>
      </c>
      <c r="N34" s="65">
        <f>VLOOKUP($A34,'Return Data'!$B$7:$R$2843,10,0)</f>
        <v>3.4188000000000001</v>
      </c>
      <c r="O34" s="66">
        <f t="shared" si="5"/>
        <v>4</v>
      </c>
      <c r="P34" s="65">
        <f>VLOOKUP($A34,'Return Data'!$B$7:$R$2843,11,0)</f>
        <v>3.3372999999999999</v>
      </c>
      <c r="Q34" s="66">
        <f t="shared" si="6"/>
        <v>6</v>
      </c>
      <c r="R34" s="65">
        <f>VLOOKUP($A34,'Return Data'!$B$7:$R$2843,12,0)</f>
        <v>3.3469000000000002</v>
      </c>
      <c r="S34" s="66">
        <f t="shared" si="7"/>
        <v>5</v>
      </c>
      <c r="T34" s="65">
        <f>VLOOKUP($A34,'Return Data'!$B$7:$R$2843,13,0)</f>
        <v>3.4104999999999999</v>
      </c>
      <c r="U34" s="66">
        <f t="shared" si="12"/>
        <v>3</v>
      </c>
      <c r="V34" s="65">
        <f>VLOOKUP($A34,'Return Data'!$B$7:$R$2843,17,0)</f>
        <v>4.6111000000000004</v>
      </c>
      <c r="W34" s="66">
        <f t="shared" si="13"/>
        <v>5</v>
      </c>
      <c r="X34" s="65">
        <f>VLOOKUP($A34,'Return Data'!$B$7:$R$2843,14,0)</f>
        <v>5.6215000000000002</v>
      </c>
      <c r="Y34" s="66">
        <f t="shared" si="14"/>
        <v>4</v>
      </c>
      <c r="Z34" s="65">
        <f>VLOOKUP($A34,'Return Data'!$B$7:$R$2843,16,0)</f>
        <v>6.1807999999999996</v>
      </c>
      <c r="AA34" s="67">
        <f t="shared" si="11"/>
        <v>33</v>
      </c>
    </row>
    <row r="35" spans="1:27" x14ac:dyDescent="0.3">
      <c r="A35" s="63" t="s">
        <v>146</v>
      </c>
      <c r="B35" s="64">
        <f>VLOOKUP($A35,'Return Data'!$B$7:$R$2843,3,0)</f>
        <v>44368</v>
      </c>
      <c r="C35" s="65">
        <f>VLOOKUP($A35,'Return Data'!$B$7:$R$2843,4,0)</f>
        <v>2187.6860999999999</v>
      </c>
      <c r="D35" s="65">
        <f>VLOOKUP($A35,'Return Data'!$B$7:$R$2843,5,0)</f>
        <v>4.6772</v>
      </c>
      <c r="E35" s="66">
        <f t="shared" si="0"/>
        <v>19</v>
      </c>
      <c r="F35" s="65">
        <f>VLOOKUP($A35,'Return Data'!$B$7:$R$2843,6,0)</f>
        <v>3.8574999999999999</v>
      </c>
      <c r="G35" s="66">
        <f t="shared" si="1"/>
        <v>19</v>
      </c>
      <c r="H35" s="65">
        <f>VLOOKUP($A35,'Return Data'!$B$7:$R$2843,7,0)</f>
        <v>3.3022</v>
      </c>
      <c r="I35" s="66">
        <f t="shared" si="2"/>
        <v>10</v>
      </c>
      <c r="J35" s="65">
        <f>VLOOKUP($A35,'Return Data'!$B$7:$R$2843,8,0)</f>
        <v>3.3898999999999999</v>
      </c>
      <c r="K35" s="66">
        <f t="shared" si="3"/>
        <v>5</v>
      </c>
      <c r="L35" s="65">
        <f>VLOOKUP($A35,'Return Data'!$B$7:$R$2843,9,0)</f>
        <v>3.3936999999999999</v>
      </c>
      <c r="M35" s="66">
        <f t="shared" si="4"/>
        <v>5</v>
      </c>
      <c r="N35" s="65">
        <f>VLOOKUP($A35,'Return Data'!$B$7:$R$2843,10,0)</f>
        <v>3.3906000000000001</v>
      </c>
      <c r="O35" s="66">
        <f t="shared" si="5"/>
        <v>6</v>
      </c>
      <c r="P35" s="65">
        <f>VLOOKUP($A35,'Return Data'!$B$7:$R$2843,11,0)</f>
        <v>3.3479000000000001</v>
      </c>
      <c r="Q35" s="66">
        <f t="shared" si="6"/>
        <v>5</v>
      </c>
      <c r="R35" s="65">
        <f>VLOOKUP($A35,'Return Data'!$B$7:$R$2843,12,0)</f>
        <v>3.3580000000000001</v>
      </c>
      <c r="S35" s="66">
        <f t="shared" si="7"/>
        <v>4</v>
      </c>
      <c r="T35" s="65">
        <f>VLOOKUP($A35,'Return Data'!$B$7:$R$2843,13,0)</f>
        <v>3.3755999999999999</v>
      </c>
      <c r="U35" s="66">
        <f t="shared" si="12"/>
        <v>5</v>
      </c>
      <c r="V35" s="65">
        <f>VLOOKUP($A35,'Return Data'!$B$7:$R$2843,17,0)</f>
        <v>4.4991000000000003</v>
      </c>
      <c r="W35" s="66">
        <f t="shared" si="13"/>
        <v>15</v>
      </c>
      <c r="X35" s="65">
        <f>VLOOKUP($A35,'Return Data'!$B$7:$R$2843,14,0)</f>
        <v>5.4976000000000003</v>
      </c>
      <c r="Y35" s="66">
        <f t="shared" si="14"/>
        <v>17</v>
      </c>
      <c r="Z35" s="65">
        <f>VLOOKUP($A35,'Return Data'!$B$7:$R$2843,16,0)</f>
        <v>7.0075000000000003</v>
      </c>
      <c r="AA35" s="67">
        <f t="shared" si="11"/>
        <v>29</v>
      </c>
    </row>
    <row r="36" spans="1:27" x14ac:dyDescent="0.3">
      <c r="A36" s="63" t="s">
        <v>147</v>
      </c>
      <c r="B36" s="64">
        <f>VLOOKUP($A36,'Return Data'!$B$7:$R$2843,3,0)</f>
        <v>44368</v>
      </c>
      <c r="C36" s="65">
        <f>VLOOKUP($A36,'Return Data'!$B$7:$R$2843,4,0)</f>
        <v>11.1104</v>
      </c>
      <c r="D36" s="65">
        <f>VLOOKUP($A36,'Return Data'!$B$7:$R$2843,5,0)</f>
        <v>3.6141000000000001</v>
      </c>
      <c r="E36" s="66">
        <f t="shared" si="0"/>
        <v>40</v>
      </c>
      <c r="F36" s="65">
        <f>VLOOKUP($A36,'Return Data'!$B$7:$R$2843,6,0)</f>
        <v>3.2860999999999998</v>
      </c>
      <c r="G36" s="66">
        <f t="shared" si="1"/>
        <v>40</v>
      </c>
      <c r="H36" s="65">
        <f>VLOOKUP($A36,'Return Data'!$B$7:$R$2843,7,0)</f>
        <v>2.9114</v>
      </c>
      <c r="I36" s="66">
        <f t="shared" si="2"/>
        <v>42</v>
      </c>
      <c r="J36" s="65">
        <f>VLOOKUP($A36,'Return Data'!$B$7:$R$2843,8,0)</f>
        <v>2.9836</v>
      </c>
      <c r="K36" s="66">
        <f t="shared" si="3"/>
        <v>36</v>
      </c>
      <c r="L36" s="65">
        <f>VLOOKUP($A36,'Return Data'!$B$7:$R$2843,9,0)</f>
        <v>3.0173999999999999</v>
      </c>
      <c r="M36" s="66">
        <f t="shared" si="4"/>
        <v>35</v>
      </c>
      <c r="N36" s="65">
        <f>VLOOKUP($A36,'Return Data'!$B$7:$R$2843,10,0)</f>
        <v>3.0078999999999998</v>
      </c>
      <c r="O36" s="66">
        <f t="shared" si="5"/>
        <v>36</v>
      </c>
      <c r="P36" s="65">
        <f>VLOOKUP($A36,'Return Data'!$B$7:$R$2843,11,0)</f>
        <v>2.9842</v>
      </c>
      <c r="Q36" s="66">
        <f t="shared" si="6"/>
        <v>40</v>
      </c>
      <c r="R36" s="65">
        <f>VLOOKUP($A36,'Return Data'!$B$7:$R$2843,12,0)</f>
        <v>2.9820000000000002</v>
      </c>
      <c r="S36" s="66">
        <f t="shared" si="7"/>
        <v>40</v>
      </c>
      <c r="T36" s="65">
        <f>VLOOKUP($A36,'Return Data'!$B$7:$R$2843,13,0)</f>
        <v>2.9790000000000001</v>
      </c>
      <c r="U36" s="66">
        <f t="shared" si="12"/>
        <v>37</v>
      </c>
      <c r="V36" s="65"/>
      <c r="W36" s="66"/>
      <c r="X36" s="65"/>
      <c r="Y36" s="66"/>
      <c r="Z36" s="65">
        <f>VLOOKUP($A36,'Return Data'!$B$7:$R$2843,16,0)</f>
        <v>4.2897999999999996</v>
      </c>
      <c r="AA36" s="67">
        <f t="shared" si="11"/>
        <v>37</v>
      </c>
    </row>
    <row r="37" spans="1:27" x14ac:dyDescent="0.3">
      <c r="A37" s="63" t="s">
        <v>2025</v>
      </c>
      <c r="B37" s="64">
        <f>VLOOKUP($A37,'Return Data'!$B$7:$R$2843,3,0)</f>
        <v>44368</v>
      </c>
      <c r="C37" s="65">
        <f>VLOOKUP($A37,'Return Data'!$B$7:$R$2843,4,0)</f>
        <v>2264.6578</v>
      </c>
      <c r="D37" s="65">
        <f>VLOOKUP($A37,'Return Data'!$B$7:$R$2843,5,0)</f>
        <v>3.2221000000000002</v>
      </c>
      <c r="E37" s="66">
        <f t="shared" si="0"/>
        <v>41</v>
      </c>
      <c r="F37" s="65">
        <f>VLOOKUP($A37,'Return Data'!$B$7:$R$2843,6,0)</f>
        <v>3.0550000000000002</v>
      </c>
      <c r="G37" s="66">
        <f t="shared" si="1"/>
        <v>41</v>
      </c>
      <c r="H37" s="65">
        <f>VLOOKUP($A37,'Return Data'!$B$7:$R$2843,7,0)</f>
        <v>3.0228000000000002</v>
      </c>
      <c r="I37" s="66">
        <f t="shared" si="2"/>
        <v>35</v>
      </c>
      <c r="J37" s="65">
        <f>VLOOKUP($A37,'Return Data'!$B$7:$R$2843,8,0)</f>
        <v>3.1423999999999999</v>
      </c>
      <c r="K37" s="66">
        <f t="shared" si="3"/>
        <v>34</v>
      </c>
      <c r="L37" s="65">
        <f>VLOOKUP($A37,'Return Data'!$B$7:$R$2843,9,0)</f>
        <v>3.1688999999999998</v>
      </c>
      <c r="M37" s="66">
        <f t="shared" si="4"/>
        <v>33</v>
      </c>
      <c r="N37" s="65">
        <f>VLOOKUP($A37,'Return Data'!$B$7:$R$2843,10,0)</f>
        <v>3.2464</v>
      </c>
      <c r="O37" s="66">
        <f t="shared" si="5"/>
        <v>28</v>
      </c>
      <c r="P37" s="65">
        <f>VLOOKUP($A37,'Return Data'!$B$7:$R$2843,11,0)</f>
        <v>3.1463000000000001</v>
      </c>
      <c r="Q37" s="66">
        <f t="shared" si="6"/>
        <v>35</v>
      </c>
      <c r="R37" s="65">
        <f>VLOOKUP($A37,'Return Data'!$B$7:$R$2843,12,0)</f>
        <v>3.0802</v>
      </c>
      <c r="S37" s="66">
        <f t="shared" si="7"/>
        <v>37</v>
      </c>
      <c r="T37" s="65">
        <f>VLOOKUP($A37,'Return Data'!$B$7:$R$2843,13,0)</f>
        <v>3.0924999999999998</v>
      </c>
      <c r="U37" s="66">
        <f t="shared" si="12"/>
        <v>34</v>
      </c>
      <c r="V37" s="65">
        <f>VLOOKUP($A37,'Return Data'!$B$7:$R$2843,17,0)</f>
        <v>4.0254000000000003</v>
      </c>
      <c r="W37" s="66">
        <f t="shared" ref="W37:W49" si="15">RANK(V37,V$8:V$50,0)</f>
        <v>33</v>
      </c>
      <c r="X37" s="65">
        <f>VLOOKUP($A37,'Return Data'!$B$7:$R$2843,14,0)</f>
        <v>5.1901999999999999</v>
      </c>
      <c r="Y37" s="66">
        <f>RANK(X37,X$8:X$50,0)</f>
        <v>29</v>
      </c>
      <c r="Z37" s="65">
        <f>VLOOKUP($A37,'Return Data'!$B$7:$R$2843,16,0)</f>
        <v>7.1981000000000002</v>
      </c>
      <c r="AA37" s="67">
        <f t="shared" si="11"/>
        <v>17</v>
      </c>
    </row>
    <row r="38" spans="1:27" x14ac:dyDescent="0.3">
      <c r="A38" s="63" t="s">
        <v>148</v>
      </c>
      <c r="B38" s="64">
        <f>VLOOKUP($A38,'Return Data'!$B$7:$R$2843,3,0)</f>
        <v>44368</v>
      </c>
      <c r="C38" s="65">
        <f>VLOOKUP($A38,'Return Data'!$B$7:$R$2843,4,0)</f>
        <v>5069.0644000000002</v>
      </c>
      <c r="D38" s="65">
        <f>VLOOKUP($A38,'Return Data'!$B$7:$R$2843,5,0)</f>
        <v>5.1346999999999996</v>
      </c>
      <c r="E38" s="66">
        <f t="shared" si="0"/>
        <v>7</v>
      </c>
      <c r="F38" s="65">
        <f>VLOOKUP($A38,'Return Data'!$B$7:$R$2843,6,0)</f>
        <v>3.8681999999999999</v>
      </c>
      <c r="G38" s="66">
        <f t="shared" si="1"/>
        <v>17</v>
      </c>
      <c r="H38" s="65">
        <f>VLOOKUP($A38,'Return Data'!$B$7:$R$2843,7,0)</f>
        <v>3.1292</v>
      </c>
      <c r="I38" s="66">
        <f t="shared" si="2"/>
        <v>30</v>
      </c>
      <c r="J38" s="65">
        <f>VLOOKUP($A38,'Return Data'!$B$7:$R$2843,8,0)</f>
        <v>3.2391999999999999</v>
      </c>
      <c r="K38" s="66">
        <f t="shared" si="3"/>
        <v>24</v>
      </c>
      <c r="L38" s="65">
        <f>VLOOKUP($A38,'Return Data'!$B$7:$R$2843,9,0)</f>
        <v>3.2919</v>
      </c>
      <c r="M38" s="66">
        <f t="shared" si="4"/>
        <v>19</v>
      </c>
      <c r="N38" s="65">
        <f>VLOOKUP($A38,'Return Data'!$B$7:$R$2843,10,0)</f>
        <v>3.3231999999999999</v>
      </c>
      <c r="O38" s="66">
        <f t="shared" si="5"/>
        <v>15</v>
      </c>
      <c r="P38" s="65">
        <f>VLOOKUP($A38,'Return Data'!$B$7:$R$2843,11,0)</f>
        <v>3.2656000000000001</v>
      </c>
      <c r="Q38" s="66">
        <f t="shared" si="6"/>
        <v>18</v>
      </c>
      <c r="R38" s="65">
        <f>VLOOKUP($A38,'Return Data'!$B$7:$R$2843,12,0)</f>
        <v>3.254</v>
      </c>
      <c r="S38" s="66">
        <f t="shared" si="7"/>
        <v>14</v>
      </c>
      <c r="T38" s="65">
        <f>VLOOKUP($A38,'Return Data'!$B$7:$R$2843,13,0)</f>
        <v>3.2993999999999999</v>
      </c>
      <c r="U38" s="66">
        <f t="shared" si="12"/>
        <v>14</v>
      </c>
      <c r="V38" s="65">
        <f>VLOOKUP($A38,'Return Data'!$B$7:$R$2843,17,0)</f>
        <v>4.5442</v>
      </c>
      <c r="W38" s="66">
        <f t="shared" si="15"/>
        <v>9</v>
      </c>
      <c r="X38" s="65">
        <f>VLOOKUP($A38,'Return Data'!$B$7:$R$2843,14,0)</f>
        <v>5.5736999999999997</v>
      </c>
      <c r="Y38" s="66">
        <f>RANK(X38,X$8:X$50,0)</f>
        <v>8</v>
      </c>
      <c r="Z38" s="65">
        <f>VLOOKUP($A38,'Return Data'!$B$7:$R$2843,16,0)</f>
        <v>7.2637999999999998</v>
      </c>
      <c r="AA38" s="67">
        <f t="shared" si="11"/>
        <v>5</v>
      </c>
    </row>
    <row r="39" spans="1:27" x14ac:dyDescent="0.3">
      <c r="A39" s="63" t="s">
        <v>149</v>
      </c>
      <c r="B39" s="64">
        <f>VLOOKUP($A39,'Return Data'!$B$7:$R$2843,3,0)</f>
        <v>44368</v>
      </c>
      <c r="C39" s="65">
        <f>VLOOKUP($A39,'Return Data'!$B$7:$R$2843,4,0)</f>
        <v>1161.1565000000001</v>
      </c>
      <c r="D39" s="65">
        <f>VLOOKUP($A39,'Return Data'!$B$7:$R$2843,5,0)</f>
        <v>4.5679999999999996</v>
      </c>
      <c r="E39" s="66">
        <f t="shared" si="0"/>
        <v>23</v>
      </c>
      <c r="F39" s="65">
        <f>VLOOKUP($A39,'Return Data'!$B$7:$R$2843,6,0)</f>
        <v>3.7050999999999998</v>
      </c>
      <c r="G39" s="66">
        <f t="shared" si="1"/>
        <v>31</v>
      </c>
      <c r="H39" s="65">
        <f>VLOOKUP($A39,'Return Data'!$B$7:$R$2843,7,0)</f>
        <v>3.1156000000000001</v>
      </c>
      <c r="I39" s="66">
        <f t="shared" si="2"/>
        <v>33</v>
      </c>
      <c r="J39" s="65">
        <f>VLOOKUP($A39,'Return Data'!$B$7:$R$2843,8,0)</f>
        <v>3.1749000000000001</v>
      </c>
      <c r="K39" s="66">
        <f t="shared" si="3"/>
        <v>31</v>
      </c>
      <c r="L39" s="65">
        <f>VLOOKUP($A39,'Return Data'!$B$7:$R$2843,9,0)</f>
        <v>3.1886000000000001</v>
      </c>
      <c r="M39" s="66">
        <f t="shared" si="4"/>
        <v>32</v>
      </c>
      <c r="N39" s="65">
        <f>VLOOKUP($A39,'Return Data'!$B$7:$R$2843,10,0)</f>
        <v>3.1669999999999998</v>
      </c>
      <c r="O39" s="66">
        <f t="shared" si="5"/>
        <v>32</v>
      </c>
      <c r="P39" s="65">
        <f>VLOOKUP($A39,'Return Data'!$B$7:$R$2843,11,0)</f>
        <v>3.1027</v>
      </c>
      <c r="Q39" s="66">
        <f t="shared" si="6"/>
        <v>36</v>
      </c>
      <c r="R39" s="65">
        <f>VLOOKUP($A39,'Return Data'!$B$7:$R$2843,12,0)</f>
        <v>3.1030000000000002</v>
      </c>
      <c r="S39" s="66">
        <f t="shared" si="7"/>
        <v>35</v>
      </c>
      <c r="T39" s="65">
        <f>VLOOKUP($A39,'Return Data'!$B$7:$R$2843,13,0)</f>
        <v>3.0992000000000002</v>
      </c>
      <c r="U39" s="66">
        <f t="shared" si="12"/>
        <v>32</v>
      </c>
      <c r="V39" s="65">
        <f>VLOOKUP($A39,'Return Data'!$B$7:$R$2843,17,0)</f>
        <v>4.0627000000000004</v>
      </c>
      <c r="W39" s="66">
        <f t="shared" si="15"/>
        <v>32</v>
      </c>
      <c r="X39" s="65"/>
      <c r="Y39" s="66"/>
      <c r="Z39" s="65">
        <f>VLOOKUP($A39,'Return Data'!$B$7:$R$2843,16,0)</f>
        <v>4.9135</v>
      </c>
      <c r="AA39" s="67">
        <f t="shared" si="11"/>
        <v>35</v>
      </c>
    </row>
    <row r="40" spans="1:27" x14ac:dyDescent="0.3">
      <c r="A40" s="63" t="s">
        <v>150</v>
      </c>
      <c r="B40" s="64">
        <f>VLOOKUP($A40,'Return Data'!$B$7:$R$2843,3,0)</f>
        <v>44368</v>
      </c>
      <c r="C40" s="65">
        <f>VLOOKUP($A40,'Return Data'!$B$7:$R$2843,4,0)</f>
        <v>270.07049999999998</v>
      </c>
      <c r="D40" s="65">
        <f>VLOOKUP($A40,'Return Data'!$B$7:$R$2843,5,0)</f>
        <v>5.3933</v>
      </c>
      <c r="E40" s="66">
        <f t="shared" si="0"/>
        <v>2</v>
      </c>
      <c r="F40" s="65">
        <f>VLOOKUP($A40,'Return Data'!$B$7:$R$2843,6,0)</f>
        <v>4.1098999999999997</v>
      </c>
      <c r="G40" s="66">
        <f t="shared" si="1"/>
        <v>2</v>
      </c>
      <c r="H40" s="65">
        <f>VLOOKUP($A40,'Return Data'!$B$7:$R$2843,7,0)</f>
        <v>3.3771</v>
      </c>
      <c r="I40" s="66">
        <f t="shared" si="2"/>
        <v>5</v>
      </c>
      <c r="J40" s="65">
        <f>VLOOKUP($A40,'Return Data'!$B$7:$R$2843,8,0)</f>
        <v>3.3696000000000002</v>
      </c>
      <c r="K40" s="66">
        <f t="shared" si="3"/>
        <v>7</v>
      </c>
      <c r="L40" s="65">
        <f>VLOOKUP($A40,'Return Data'!$B$7:$R$2843,9,0)</f>
        <v>3.3898000000000001</v>
      </c>
      <c r="M40" s="66">
        <f t="shared" si="4"/>
        <v>6</v>
      </c>
      <c r="N40" s="65">
        <f>VLOOKUP($A40,'Return Data'!$B$7:$R$2843,10,0)</f>
        <v>3.3879999999999999</v>
      </c>
      <c r="O40" s="66">
        <f t="shared" si="5"/>
        <v>8</v>
      </c>
      <c r="P40" s="65">
        <f>VLOOKUP($A40,'Return Data'!$B$7:$R$2843,11,0)</f>
        <v>3.3123999999999998</v>
      </c>
      <c r="Q40" s="66">
        <f t="shared" si="6"/>
        <v>10</v>
      </c>
      <c r="R40" s="65">
        <f>VLOOKUP($A40,'Return Data'!$B$7:$R$2843,12,0)</f>
        <v>3.2940999999999998</v>
      </c>
      <c r="S40" s="66">
        <f t="shared" si="7"/>
        <v>10</v>
      </c>
      <c r="T40" s="65">
        <f>VLOOKUP($A40,'Return Data'!$B$7:$R$2843,13,0)</f>
        <v>3.3391000000000002</v>
      </c>
      <c r="U40" s="66">
        <f t="shared" si="12"/>
        <v>7</v>
      </c>
      <c r="V40" s="65">
        <f>VLOOKUP($A40,'Return Data'!$B$7:$R$2843,17,0)</f>
        <v>4.5587999999999997</v>
      </c>
      <c r="W40" s="66">
        <f t="shared" si="15"/>
        <v>8</v>
      </c>
      <c r="X40" s="65">
        <f>VLOOKUP($A40,'Return Data'!$B$7:$R$2843,14,0)</f>
        <v>5.5845000000000002</v>
      </c>
      <c r="Y40" s="66">
        <f t="shared" ref="Y40:Y49" si="16">RANK(X40,X$8:X$50,0)</f>
        <v>6</v>
      </c>
      <c r="Z40" s="65">
        <f>VLOOKUP($A40,'Return Data'!$B$7:$R$2843,16,0)</f>
        <v>7.2457000000000003</v>
      </c>
      <c r="AA40" s="67">
        <f t="shared" si="11"/>
        <v>8</v>
      </c>
    </row>
    <row r="41" spans="1:27" x14ac:dyDescent="0.3">
      <c r="A41" s="63" t="s">
        <v>151</v>
      </c>
      <c r="B41" s="64">
        <f>VLOOKUP($A41,'Return Data'!$B$7:$R$2843,3,0)</f>
        <v>44368</v>
      </c>
      <c r="C41" s="65">
        <f>VLOOKUP($A41,'Return Data'!$B$7:$R$2843,4,0)</f>
        <v>2928.6337600000002</v>
      </c>
      <c r="D41" s="65">
        <f>VLOOKUP($A41,'Return Data'!$B$7:$R$2843,5,0)</f>
        <v>4.2519</v>
      </c>
      <c r="E41" s="66">
        <f t="shared" si="0"/>
        <v>31</v>
      </c>
      <c r="F41" s="65">
        <f>VLOOKUP($A41,'Return Data'!$B$7:$R$2843,6,0)</f>
        <v>3.5750999999999999</v>
      </c>
      <c r="G41" s="66">
        <f t="shared" si="1"/>
        <v>33</v>
      </c>
      <c r="H41" s="65">
        <f>VLOOKUP($A41,'Return Data'!$B$7:$R$2843,7,0)</f>
        <v>3.1785000000000001</v>
      </c>
      <c r="I41" s="66">
        <f t="shared" si="2"/>
        <v>21</v>
      </c>
      <c r="J41" s="65">
        <f>VLOOKUP($A41,'Return Data'!$B$7:$R$2843,8,0)</f>
        <v>3.2195999999999998</v>
      </c>
      <c r="K41" s="66">
        <f t="shared" si="3"/>
        <v>26</v>
      </c>
      <c r="L41" s="65">
        <f>VLOOKUP($A41,'Return Data'!$B$7:$R$2843,9,0)</f>
        <v>3.2427999999999999</v>
      </c>
      <c r="M41" s="66">
        <f t="shared" si="4"/>
        <v>29</v>
      </c>
      <c r="N41" s="65">
        <f>VLOOKUP($A41,'Return Data'!$B$7:$R$2843,10,0)</f>
        <v>3.2315</v>
      </c>
      <c r="O41" s="66">
        <f t="shared" si="5"/>
        <v>30</v>
      </c>
      <c r="P41" s="65">
        <f>VLOOKUP($A41,'Return Data'!$B$7:$R$2843,11,0)</f>
        <v>3.1852999999999998</v>
      </c>
      <c r="Q41" s="66">
        <f t="shared" si="6"/>
        <v>31</v>
      </c>
      <c r="R41" s="65">
        <f>VLOOKUP($A41,'Return Data'!$B$7:$R$2843,12,0)</f>
        <v>3.1671</v>
      </c>
      <c r="S41" s="66">
        <f t="shared" si="7"/>
        <v>33</v>
      </c>
      <c r="T41" s="65">
        <f>VLOOKUP($A41,'Return Data'!$B$7:$R$2843,13,0)</f>
        <v>3.1876000000000002</v>
      </c>
      <c r="U41" s="66">
        <f t="shared" si="12"/>
        <v>30</v>
      </c>
      <c r="V41" s="65">
        <f>VLOOKUP($A41,'Return Data'!$B$7:$R$2843,17,0)</f>
        <v>4.1409000000000002</v>
      </c>
      <c r="W41" s="66">
        <f t="shared" si="15"/>
        <v>30</v>
      </c>
      <c r="X41" s="65">
        <f>VLOOKUP($A41,'Return Data'!$B$7:$R$2843,14,0)</f>
        <v>2.0811999999999999</v>
      </c>
      <c r="Y41" s="66">
        <f t="shared" si="16"/>
        <v>34</v>
      </c>
      <c r="Z41" s="65">
        <f>VLOOKUP($A41,'Return Data'!$B$7:$R$2843,16,0)</f>
        <v>6.0019999999999998</v>
      </c>
      <c r="AA41" s="67">
        <f t="shared" si="11"/>
        <v>34</v>
      </c>
    </row>
    <row r="42" spans="1:27" x14ac:dyDescent="0.3">
      <c r="A42" s="63" t="s">
        <v>152</v>
      </c>
      <c r="B42" s="64">
        <f>VLOOKUP($A42,'Return Data'!$B$7:$R$2843,3,0)</f>
        <v>44368</v>
      </c>
      <c r="C42" s="65">
        <f>VLOOKUP($A42,'Return Data'!$B$7:$R$2843,4,0)</f>
        <v>33.2483</v>
      </c>
      <c r="D42" s="65">
        <f>VLOOKUP($A42,'Return Data'!$B$7:$R$2843,5,0)</f>
        <v>4.6113</v>
      </c>
      <c r="E42" s="66">
        <f t="shared" si="0"/>
        <v>22</v>
      </c>
      <c r="F42" s="65">
        <f>VLOOKUP($A42,'Return Data'!$B$7:$R$2843,6,0)</f>
        <v>4.0632000000000001</v>
      </c>
      <c r="G42" s="66">
        <f t="shared" si="1"/>
        <v>4</v>
      </c>
      <c r="H42" s="65">
        <f>VLOOKUP($A42,'Return Data'!$B$7:$R$2843,7,0)</f>
        <v>3.4839000000000002</v>
      </c>
      <c r="I42" s="66">
        <f t="shared" si="2"/>
        <v>2</v>
      </c>
      <c r="J42" s="65">
        <f>VLOOKUP($A42,'Return Data'!$B$7:$R$2843,8,0)</f>
        <v>3.7378999999999998</v>
      </c>
      <c r="K42" s="66">
        <f t="shared" si="3"/>
        <v>1</v>
      </c>
      <c r="L42" s="65">
        <f>VLOOKUP($A42,'Return Data'!$B$7:$R$2843,9,0)</f>
        <v>4.1936</v>
      </c>
      <c r="M42" s="66">
        <f t="shared" si="4"/>
        <v>1</v>
      </c>
      <c r="N42" s="65">
        <f>VLOOKUP($A42,'Return Data'!$B$7:$R$2843,10,0)</f>
        <v>4.6039000000000003</v>
      </c>
      <c r="O42" s="66">
        <f t="shared" si="5"/>
        <v>1</v>
      </c>
      <c r="P42" s="65">
        <f>VLOOKUP($A42,'Return Data'!$B$7:$R$2843,11,0)</f>
        <v>4.5387000000000004</v>
      </c>
      <c r="Q42" s="66">
        <f t="shared" si="6"/>
        <v>1</v>
      </c>
      <c r="R42" s="65">
        <f>VLOOKUP($A42,'Return Data'!$B$7:$R$2843,12,0)</f>
        <v>4.694</v>
      </c>
      <c r="S42" s="66">
        <f t="shared" si="7"/>
        <v>1</v>
      </c>
      <c r="T42" s="65">
        <f>VLOOKUP($A42,'Return Data'!$B$7:$R$2843,13,0)</f>
        <v>4.7530000000000001</v>
      </c>
      <c r="U42" s="66">
        <f t="shared" si="12"/>
        <v>1</v>
      </c>
      <c r="V42" s="65">
        <f>VLOOKUP($A42,'Return Data'!$B$7:$R$2843,17,0)</f>
        <v>5.5888999999999998</v>
      </c>
      <c r="W42" s="66">
        <f t="shared" si="15"/>
        <v>1</v>
      </c>
      <c r="X42" s="65">
        <f>VLOOKUP($A42,'Return Data'!$B$7:$R$2843,14,0)</f>
        <v>6.3282999999999996</v>
      </c>
      <c r="Y42" s="66">
        <f t="shared" si="16"/>
        <v>1</v>
      </c>
      <c r="Z42" s="65">
        <f>VLOOKUP($A42,'Return Data'!$B$7:$R$2843,16,0)</f>
        <v>7.7188999999999997</v>
      </c>
      <c r="AA42" s="67">
        <f t="shared" si="11"/>
        <v>1</v>
      </c>
    </row>
    <row r="43" spans="1:27" x14ac:dyDescent="0.3">
      <c r="A43" s="63" t="s">
        <v>153</v>
      </c>
      <c r="B43" s="64">
        <f>VLOOKUP($A43,'Return Data'!$B$7:$R$2843,3,0)</f>
        <v>44368</v>
      </c>
      <c r="C43" s="65">
        <f>VLOOKUP($A43,'Return Data'!$B$7:$R$2843,4,0)</f>
        <v>27.979900000000001</v>
      </c>
      <c r="D43" s="65">
        <f>VLOOKUP($A43,'Return Data'!$B$7:$R$2843,5,0)</f>
        <v>5.3493000000000004</v>
      </c>
      <c r="E43" s="66">
        <f t="shared" si="0"/>
        <v>3</v>
      </c>
      <c r="F43" s="65">
        <f>VLOOKUP($A43,'Return Data'!$B$7:$R$2843,6,0)</f>
        <v>3.9582999999999999</v>
      </c>
      <c r="G43" s="66">
        <f t="shared" si="1"/>
        <v>11</v>
      </c>
      <c r="H43" s="65">
        <f>VLOOKUP($A43,'Return Data'!$B$7:$R$2843,7,0)</f>
        <v>3.1139999999999999</v>
      </c>
      <c r="I43" s="66">
        <f t="shared" si="2"/>
        <v>34</v>
      </c>
      <c r="J43" s="65">
        <f>VLOOKUP($A43,'Return Data'!$B$7:$R$2843,8,0)</f>
        <v>3.1812999999999998</v>
      </c>
      <c r="K43" s="66">
        <f t="shared" si="3"/>
        <v>30</v>
      </c>
      <c r="L43" s="65">
        <f>VLOOKUP($A43,'Return Data'!$B$7:$R$2843,9,0)</f>
        <v>3.1899000000000002</v>
      </c>
      <c r="M43" s="66">
        <f t="shared" si="4"/>
        <v>31</v>
      </c>
      <c r="N43" s="65">
        <f>VLOOKUP($A43,'Return Data'!$B$7:$R$2843,10,0)</f>
        <v>3.1442000000000001</v>
      </c>
      <c r="O43" s="66">
        <f t="shared" si="5"/>
        <v>33</v>
      </c>
      <c r="P43" s="65">
        <f>VLOOKUP($A43,'Return Data'!$B$7:$R$2843,11,0)</f>
        <v>3.0931999999999999</v>
      </c>
      <c r="Q43" s="66">
        <f t="shared" si="6"/>
        <v>37</v>
      </c>
      <c r="R43" s="65">
        <f>VLOOKUP($A43,'Return Data'!$B$7:$R$2843,12,0)</f>
        <v>3.1008</v>
      </c>
      <c r="S43" s="66">
        <f t="shared" si="7"/>
        <v>36</v>
      </c>
      <c r="T43" s="65">
        <f>VLOOKUP($A43,'Return Data'!$B$7:$R$2843,13,0)</f>
        <v>3.0966</v>
      </c>
      <c r="U43" s="66">
        <f t="shared" si="12"/>
        <v>33</v>
      </c>
      <c r="V43" s="65">
        <f>VLOOKUP($A43,'Return Data'!$B$7:$R$2843,17,0)</f>
        <v>4.0075000000000003</v>
      </c>
      <c r="W43" s="66">
        <f t="shared" si="15"/>
        <v>34</v>
      </c>
      <c r="X43" s="65">
        <f>VLOOKUP($A43,'Return Data'!$B$7:$R$2843,14,0)</f>
        <v>4.9253999999999998</v>
      </c>
      <c r="Y43" s="66">
        <f t="shared" si="16"/>
        <v>31</v>
      </c>
      <c r="Z43" s="65">
        <f>VLOOKUP($A43,'Return Data'!$B$7:$R$2843,16,0)</f>
        <v>6.9955999999999996</v>
      </c>
      <c r="AA43" s="67">
        <f t="shared" si="11"/>
        <v>30</v>
      </c>
    </row>
    <row r="44" spans="1:27" x14ac:dyDescent="0.3">
      <c r="A44" s="63" t="s">
        <v>156</v>
      </c>
      <c r="B44" s="64">
        <f>VLOOKUP($A44,'Return Data'!$B$7:$R$2843,3,0)</f>
        <v>44368</v>
      </c>
      <c r="C44" s="65">
        <f>VLOOKUP($A44,'Return Data'!$B$7:$R$2843,4,0)</f>
        <v>3244.7310000000002</v>
      </c>
      <c r="D44" s="65">
        <f>VLOOKUP($A44,'Return Data'!$B$7:$R$2843,5,0)</f>
        <v>4.2312000000000003</v>
      </c>
      <c r="E44" s="66">
        <f t="shared" si="0"/>
        <v>32</v>
      </c>
      <c r="F44" s="65">
        <f>VLOOKUP($A44,'Return Data'!$B$7:$R$2843,6,0)</f>
        <v>3.7065999999999999</v>
      </c>
      <c r="G44" s="66">
        <f t="shared" si="1"/>
        <v>30</v>
      </c>
      <c r="H44" s="65">
        <f>VLOOKUP($A44,'Return Data'!$B$7:$R$2843,7,0)</f>
        <v>3.1236000000000002</v>
      </c>
      <c r="I44" s="66">
        <f t="shared" si="2"/>
        <v>31</v>
      </c>
      <c r="J44" s="65">
        <f>VLOOKUP($A44,'Return Data'!$B$7:$R$2843,8,0)</f>
        <v>3.2164000000000001</v>
      </c>
      <c r="K44" s="66">
        <f t="shared" si="3"/>
        <v>28</v>
      </c>
      <c r="L44" s="65">
        <f>VLOOKUP($A44,'Return Data'!$B$7:$R$2843,9,0)</f>
        <v>3.2515000000000001</v>
      </c>
      <c r="M44" s="66">
        <f t="shared" si="4"/>
        <v>27</v>
      </c>
      <c r="N44" s="65">
        <f>VLOOKUP($A44,'Return Data'!$B$7:$R$2843,10,0)</f>
        <v>3.2881</v>
      </c>
      <c r="O44" s="66">
        <f t="shared" si="5"/>
        <v>22</v>
      </c>
      <c r="P44" s="65">
        <f>VLOOKUP($A44,'Return Data'!$B$7:$R$2843,11,0)</f>
        <v>3.2227999999999999</v>
      </c>
      <c r="Q44" s="66">
        <f t="shared" si="6"/>
        <v>25</v>
      </c>
      <c r="R44" s="65">
        <f>VLOOKUP($A44,'Return Data'!$B$7:$R$2843,12,0)</f>
        <v>3.2313000000000001</v>
      </c>
      <c r="S44" s="66">
        <f t="shared" si="7"/>
        <v>22</v>
      </c>
      <c r="T44" s="65">
        <f>VLOOKUP($A44,'Return Data'!$B$7:$R$2843,13,0)</f>
        <v>3.2624</v>
      </c>
      <c r="U44" s="66">
        <f t="shared" si="12"/>
        <v>20</v>
      </c>
      <c r="V44" s="65">
        <f>VLOOKUP($A44,'Return Data'!$B$7:$R$2843,17,0)</f>
        <v>4.4382000000000001</v>
      </c>
      <c r="W44" s="66">
        <f t="shared" si="15"/>
        <v>20</v>
      </c>
      <c r="X44" s="65">
        <f>VLOOKUP($A44,'Return Data'!$B$7:$R$2843,14,0)</f>
        <v>5.4429999999999996</v>
      </c>
      <c r="Y44" s="66">
        <f t="shared" si="16"/>
        <v>21</v>
      </c>
      <c r="Z44" s="65">
        <f>VLOOKUP($A44,'Return Data'!$B$7:$R$2843,16,0)</f>
        <v>7.1601999999999997</v>
      </c>
      <c r="AA44" s="67">
        <f t="shared" si="11"/>
        <v>25</v>
      </c>
    </row>
    <row r="45" spans="1:27" x14ac:dyDescent="0.3">
      <c r="A45" s="63" t="s">
        <v>157</v>
      </c>
      <c r="B45" s="64">
        <f>VLOOKUP($A45,'Return Data'!$B$7:$R$2843,3,0)</f>
        <v>44368</v>
      </c>
      <c r="C45" s="65">
        <f>VLOOKUP($A45,'Return Data'!$B$7:$R$2843,4,0)</f>
        <v>43.7151</v>
      </c>
      <c r="D45" s="65">
        <f>VLOOKUP($A45,'Return Data'!$B$7:$R$2843,5,0)</f>
        <v>4.6763000000000003</v>
      </c>
      <c r="E45" s="66">
        <f t="shared" si="0"/>
        <v>20</v>
      </c>
      <c r="F45" s="65">
        <f>VLOOKUP($A45,'Return Data'!$B$7:$R$2843,6,0)</f>
        <v>3.8420000000000001</v>
      </c>
      <c r="G45" s="66">
        <f t="shared" si="1"/>
        <v>21</v>
      </c>
      <c r="H45" s="65">
        <f>VLOOKUP($A45,'Return Data'!$B$7:$R$2843,7,0)</f>
        <v>3.2703000000000002</v>
      </c>
      <c r="I45" s="66">
        <f t="shared" si="2"/>
        <v>11</v>
      </c>
      <c r="J45" s="65">
        <f>VLOOKUP($A45,'Return Data'!$B$7:$R$2843,8,0)</f>
        <v>3.3022</v>
      </c>
      <c r="K45" s="66">
        <f t="shared" si="3"/>
        <v>10</v>
      </c>
      <c r="L45" s="65">
        <f>VLOOKUP($A45,'Return Data'!$B$7:$R$2843,9,0)</f>
        <v>3.3033000000000001</v>
      </c>
      <c r="M45" s="66">
        <f t="shared" si="4"/>
        <v>14</v>
      </c>
      <c r="N45" s="65">
        <f>VLOOKUP($A45,'Return Data'!$B$7:$R$2843,10,0)</f>
        <v>3.3376999999999999</v>
      </c>
      <c r="O45" s="66">
        <f t="shared" si="5"/>
        <v>12</v>
      </c>
      <c r="P45" s="65">
        <f>VLOOKUP($A45,'Return Data'!$B$7:$R$2843,11,0)</f>
        <v>3.2991999999999999</v>
      </c>
      <c r="Q45" s="66">
        <f t="shared" si="6"/>
        <v>13</v>
      </c>
      <c r="R45" s="65">
        <f>VLOOKUP($A45,'Return Data'!$B$7:$R$2843,12,0)</f>
        <v>3.3029000000000002</v>
      </c>
      <c r="S45" s="66">
        <f t="shared" si="7"/>
        <v>8</v>
      </c>
      <c r="T45" s="65">
        <f>VLOOKUP($A45,'Return Data'!$B$7:$R$2843,13,0)</f>
        <v>3.3283</v>
      </c>
      <c r="U45" s="66">
        <f t="shared" si="12"/>
        <v>10</v>
      </c>
      <c r="V45" s="65">
        <f>VLOOKUP($A45,'Return Data'!$B$7:$R$2843,17,0)</f>
        <v>4.4771000000000001</v>
      </c>
      <c r="W45" s="66">
        <f t="shared" si="15"/>
        <v>17</v>
      </c>
      <c r="X45" s="65">
        <f>VLOOKUP($A45,'Return Data'!$B$7:$R$2843,14,0)</f>
        <v>5.5082000000000004</v>
      </c>
      <c r="Y45" s="66">
        <f t="shared" si="16"/>
        <v>15</v>
      </c>
      <c r="Z45" s="65">
        <f>VLOOKUP($A45,'Return Data'!$B$7:$R$2843,16,0)</f>
        <v>7.2156000000000002</v>
      </c>
      <c r="AA45" s="67">
        <f t="shared" si="11"/>
        <v>15</v>
      </c>
    </row>
    <row r="46" spans="1:27" x14ac:dyDescent="0.3">
      <c r="A46" s="63" t="s">
        <v>158</v>
      </c>
      <c r="B46" s="64">
        <f>VLOOKUP($A46,'Return Data'!$B$7:$R$2843,3,0)</f>
        <v>44368</v>
      </c>
      <c r="C46" s="65">
        <f>VLOOKUP($A46,'Return Data'!$B$7:$R$2843,4,0)</f>
        <v>3271.2393999999999</v>
      </c>
      <c r="D46" s="65">
        <f>VLOOKUP($A46,'Return Data'!$B$7:$R$2843,5,0)</f>
        <v>4.7271000000000001</v>
      </c>
      <c r="E46" s="66">
        <f t="shared" si="0"/>
        <v>16</v>
      </c>
      <c r="F46" s="65">
        <f>VLOOKUP($A46,'Return Data'!$B$7:$R$2843,6,0)</f>
        <v>3.8361999999999998</v>
      </c>
      <c r="G46" s="66">
        <f t="shared" si="1"/>
        <v>23</v>
      </c>
      <c r="H46" s="65">
        <f>VLOOKUP($A46,'Return Data'!$B$7:$R$2843,7,0)</f>
        <v>3.1842999999999999</v>
      </c>
      <c r="I46" s="66">
        <f t="shared" si="2"/>
        <v>20</v>
      </c>
      <c r="J46" s="65">
        <f>VLOOKUP($A46,'Return Data'!$B$7:$R$2843,8,0)</f>
        <v>3.2526999999999999</v>
      </c>
      <c r="K46" s="66">
        <f t="shared" si="3"/>
        <v>20</v>
      </c>
      <c r="L46" s="65">
        <f>VLOOKUP($A46,'Return Data'!$B$7:$R$2843,9,0)</f>
        <v>3.2814000000000001</v>
      </c>
      <c r="M46" s="66">
        <f t="shared" si="4"/>
        <v>21</v>
      </c>
      <c r="N46" s="65">
        <f>VLOOKUP($A46,'Return Data'!$B$7:$R$2843,10,0)</f>
        <v>3.3193999999999999</v>
      </c>
      <c r="O46" s="66">
        <f t="shared" si="5"/>
        <v>16</v>
      </c>
      <c r="P46" s="65">
        <f>VLOOKUP($A46,'Return Data'!$B$7:$R$2843,11,0)</f>
        <v>3.2183000000000002</v>
      </c>
      <c r="Q46" s="66">
        <f t="shared" si="6"/>
        <v>27</v>
      </c>
      <c r="R46" s="65">
        <f>VLOOKUP($A46,'Return Data'!$B$7:$R$2843,12,0)</f>
        <v>3.2406999999999999</v>
      </c>
      <c r="S46" s="66">
        <f t="shared" si="7"/>
        <v>18</v>
      </c>
      <c r="T46" s="65">
        <f>VLOOKUP($A46,'Return Data'!$B$7:$R$2843,13,0)</f>
        <v>3.2831000000000001</v>
      </c>
      <c r="U46" s="66">
        <f t="shared" si="12"/>
        <v>16</v>
      </c>
      <c r="V46" s="65">
        <f>VLOOKUP($A46,'Return Data'!$B$7:$R$2843,17,0)</f>
        <v>4.5422000000000002</v>
      </c>
      <c r="W46" s="66">
        <f t="shared" si="15"/>
        <v>10</v>
      </c>
      <c r="X46" s="65">
        <f>VLOOKUP($A46,'Return Data'!$B$7:$R$2843,14,0)</f>
        <v>5.5438000000000001</v>
      </c>
      <c r="Y46" s="66">
        <f t="shared" si="16"/>
        <v>10</v>
      </c>
      <c r="Z46" s="65">
        <f>VLOOKUP($A46,'Return Data'!$B$7:$R$2843,16,0)</f>
        <v>7.2634999999999996</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44368</v>
      </c>
      <c r="C48" s="65">
        <f>VLOOKUP($A48,'Return Data'!$B$7:$R$2843,4,0)</f>
        <v>1996.6519000000001</v>
      </c>
      <c r="D48" s="65">
        <f>VLOOKUP($A48,'Return Data'!$B$7:$R$2843,5,0)</f>
        <v>4.6585000000000001</v>
      </c>
      <c r="E48" s="66">
        <f t="shared" si="0"/>
        <v>21</v>
      </c>
      <c r="F48" s="65">
        <f>VLOOKUP($A48,'Return Data'!$B$7:$R$2843,6,0)</f>
        <v>3.8462000000000001</v>
      </c>
      <c r="G48" s="66">
        <f t="shared" si="1"/>
        <v>20</v>
      </c>
      <c r="H48" s="65">
        <f>VLOOKUP($A48,'Return Data'!$B$7:$R$2843,7,0)</f>
        <v>3.1867000000000001</v>
      </c>
      <c r="I48" s="66">
        <f t="shared" si="2"/>
        <v>19</v>
      </c>
      <c r="J48" s="65">
        <f>VLOOKUP($A48,'Return Data'!$B$7:$R$2843,8,0)</f>
        <v>3.2563</v>
      </c>
      <c r="K48" s="66">
        <f t="shared" si="3"/>
        <v>18</v>
      </c>
      <c r="L48" s="65">
        <f>VLOOKUP($A48,'Return Data'!$B$7:$R$2843,9,0)</f>
        <v>3.3146</v>
      </c>
      <c r="M48" s="66">
        <f t="shared" si="4"/>
        <v>13</v>
      </c>
      <c r="N48" s="65">
        <f>VLOOKUP($A48,'Return Data'!$B$7:$R$2843,10,0)</f>
        <v>3.3464999999999998</v>
      </c>
      <c r="O48" s="66">
        <f t="shared" si="5"/>
        <v>9</v>
      </c>
      <c r="P48" s="65">
        <f>VLOOKUP($A48,'Return Data'!$B$7:$R$2843,11,0)</f>
        <v>3.2907999999999999</v>
      </c>
      <c r="Q48" s="66">
        <f t="shared" si="6"/>
        <v>15</v>
      </c>
      <c r="R48" s="65">
        <f>VLOOKUP($A48,'Return Data'!$B$7:$R$2843,12,0)</f>
        <v>3.2776999999999998</v>
      </c>
      <c r="S48" s="66">
        <f t="shared" si="7"/>
        <v>11</v>
      </c>
      <c r="T48" s="65">
        <f>VLOOKUP($A48,'Return Data'!$B$7:$R$2843,13,0)</f>
        <v>3.3054999999999999</v>
      </c>
      <c r="U48" s="66">
        <f t="shared" si="12"/>
        <v>13</v>
      </c>
      <c r="V48" s="65">
        <f>VLOOKUP($A48,'Return Data'!$B$7:$R$2843,17,0)</f>
        <v>4.5223000000000004</v>
      </c>
      <c r="W48" s="66">
        <f t="shared" si="15"/>
        <v>13</v>
      </c>
      <c r="X48" s="65">
        <f>VLOOKUP($A48,'Return Data'!$B$7:$R$2843,14,0)</f>
        <v>4.2385999999999999</v>
      </c>
      <c r="Y48" s="66">
        <f t="shared" si="16"/>
        <v>33</v>
      </c>
      <c r="Z48" s="65">
        <f>VLOOKUP($A48,'Return Data'!$B$7:$R$2843,16,0)</f>
        <v>6.7175000000000002</v>
      </c>
      <c r="AA48" s="67">
        <f t="shared" si="11"/>
        <v>31</v>
      </c>
    </row>
    <row r="49" spans="1:27" x14ac:dyDescent="0.3">
      <c r="A49" s="63" t="s">
        <v>161</v>
      </c>
      <c r="B49" s="64">
        <f>VLOOKUP($A49,'Return Data'!$B$7:$R$2843,3,0)</f>
        <v>44368</v>
      </c>
      <c r="C49" s="65">
        <f>VLOOKUP($A49,'Return Data'!$B$7:$R$2843,4,0)</f>
        <v>3395.0234</v>
      </c>
      <c r="D49" s="65">
        <f>VLOOKUP($A49,'Return Data'!$B$7:$R$2843,5,0)</f>
        <v>4.8666</v>
      </c>
      <c r="E49" s="66">
        <f t="shared" si="0"/>
        <v>14</v>
      </c>
      <c r="F49" s="65">
        <f>VLOOKUP($A49,'Return Data'!$B$7:$R$2843,6,0)</f>
        <v>3.9333</v>
      </c>
      <c r="G49" s="66">
        <f t="shared" si="1"/>
        <v>14</v>
      </c>
      <c r="H49" s="65">
        <f>VLOOKUP($A49,'Return Data'!$B$7:$R$2843,7,0)</f>
        <v>3.1934999999999998</v>
      </c>
      <c r="I49" s="66">
        <f t="shared" si="2"/>
        <v>18</v>
      </c>
      <c r="J49" s="65">
        <f>VLOOKUP($A49,'Return Data'!$B$7:$R$2843,8,0)</f>
        <v>3.2633000000000001</v>
      </c>
      <c r="K49" s="66">
        <f t="shared" si="3"/>
        <v>16</v>
      </c>
      <c r="L49" s="65">
        <f>VLOOKUP($A49,'Return Data'!$B$7:$R$2843,9,0)</f>
        <v>3.3012000000000001</v>
      </c>
      <c r="M49" s="66">
        <f t="shared" si="4"/>
        <v>15</v>
      </c>
      <c r="N49" s="65">
        <f>VLOOKUP($A49,'Return Data'!$B$7:$R$2843,10,0)</f>
        <v>3.3067000000000002</v>
      </c>
      <c r="O49" s="66">
        <f t="shared" si="5"/>
        <v>18</v>
      </c>
      <c r="P49" s="65">
        <f>VLOOKUP($A49,'Return Data'!$B$7:$R$2843,11,0)</f>
        <v>3.2517999999999998</v>
      </c>
      <c r="Q49" s="66">
        <f t="shared" si="6"/>
        <v>19</v>
      </c>
      <c r="R49" s="65">
        <f>VLOOKUP($A49,'Return Data'!$B$7:$R$2843,12,0)</f>
        <v>3.2559</v>
      </c>
      <c r="S49" s="66">
        <f t="shared" si="7"/>
        <v>13</v>
      </c>
      <c r="T49" s="65">
        <f>VLOOKUP($A49,'Return Data'!$B$7:$R$2843,13,0)</f>
        <v>3.2919999999999998</v>
      </c>
      <c r="U49" s="66">
        <f t="shared" si="12"/>
        <v>15</v>
      </c>
      <c r="V49" s="65">
        <f>VLOOKUP($A49,'Return Data'!$B$7:$R$2843,17,0)</f>
        <v>4.4710000000000001</v>
      </c>
      <c r="W49" s="66">
        <f t="shared" si="15"/>
        <v>18</v>
      </c>
      <c r="X49" s="65">
        <f>VLOOKUP($A49,'Return Data'!$B$7:$R$2843,14,0)</f>
        <v>5.5034999999999998</v>
      </c>
      <c r="Y49" s="66">
        <f t="shared" si="16"/>
        <v>16</v>
      </c>
      <c r="Z49" s="65">
        <f>VLOOKUP($A49,'Return Data'!$B$7:$R$2843,16,0)</f>
        <v>7.1947000000000001</v>
      </c>
      <c r="AA49" s="67">
        <f t="shared" si="11"/>
        <v>20</v>
      </c>
    </row>
    <row r="50" spans="1:27" x14ac:dyDescent="0.3">
      <c r="A50" s="63" t="s">
        <v>162</v>
      </c>
      <c r="B50" s="64">
        <f>VLOOKUP($A50,'Return Data'!$B$7:$R$2843,3,0)</f>
        <v>44368</v>
      </c>
      <c r="C50" s="65">
        <f>VLOOKUP($A50,'Return Data'!$B$7:$R$2843,4,0)</f>
        <v>1119.5567000000001</v>
      </c>
      <c r="D50" s="65">
        <f>VLOOKUP($A50,'Return Data'!$B$7:$R$2843,5,0)</f>
        <v>2.9409999999999998</v>
      </c>
      <c r="E50" s="66">
        <f t="shared" si="0"/>
        <v>42</v>
      </c>
      <c r="F50" s="65">
        <f>VLOOKUP($A50,'Return Data'!$B$7:$R$2843,6,0)</f>
        <v>2.9740000000000002</v>
      </c>
      <c r="G50" s="66">
        <f t="shared" si="1"/>
        <v>42</v>
      </c>
      <c r="H50" s="65">
        <f>VLOOKUP($A50,'Return Data'!$B$7:$R$2843,7,0)</f>
        <v>2.9605999999999999</v>
      </c>
      <c r="I50" s="66">
        <f t="shared" si="2"/>
        <v>38</v>
      </c>
      <c r="J50" s="65">
        <f>VLOOKUP($A50,'Return Data'!$B$7:$R$2843,8,0)</f>
        <v>2.9502999999999999</v>
      </c>
      <c r="K50" s="66">
        <f t="shared" si="3"/>
        <v>38</v>
      </c>
      <c r="L50" s="65">
        <f>VLOOKUP($A50,'Return Data'!$B$7:$R$2843,9,0)</f>
        <v>2.9597000000000002</v>
      </c>
      <c r="M50" s="66">
        <f t="shared" si="4"/>
        <v>37</v>
      </c>
      <c r="N50" s="65">
        <f>VLOOKUP($A50,'Return Data'!$B$7:$R$2843,10,0)</f>
        <v>3.0358999999999998</v>
      </c>
      <c r="O50" s="66">
        <f t="shared" si="5"/>
        <v>35</v>
      </c>
      <c r="P50" s="65">
        <f>VLOOKUP($A50,'Return Data'!$B$7:$R$2843,11,0)</f>
        <v>3.0152000000000001</v>
      </c>
      <c r="Q50" s="66">
        <f t="shared" si="6"/>
        <v>39</v>
      </c>
      <c r="R50" s="65">
        <f>VLOOKUP($A50,'Return Data'!$B$7:$R$2843,12,0)</f>
        <v>3.0312999999999999</v>
      </c>
      <c r="S50" s="66">
        <f t="shared" si="7"/>
        <v>38</v>
      </c>
      <c r="T50" s="65">
        <f>VLOOKUP($A50,'Return Data'!$B$7:$R$2843,13,0)</f>
        <v>3.0278</v>
      </c>
      <c r="U50" s="66">
        <f t="shared" si="12"/>
        <v>35</v>
      </c>
      <c r="V50" s="65"/>
      <c r="W50" s="66"/>
      <c r="X50" s="65"/>
      <c r="Y50" s="66"/>
      <c r="Z50" s="65">
        <f>VLOOKUP($A50,'Return Data'!$B$7:$R$2843,16,0)</f>
        <v>4.7465999999999999</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4.4408674418604672</v>
      </c>
      <c r="E52" s="74"/>
      <c r="F52" s="75">
        <f>AVERAGE(F8:F50)</f>
        <v>3.6833651162790702</v>
      </c>
      <c r="G52" s="74"/>
      <c r="H52" s="75">
        <f>AVERAGE(H8:H50)</f>
        <v>3.1098465116279068</v>
      </c>
      <c r="I52" s="74"/>
      <c r="J52" s="75">
        <f>AVERAGE(J8:J50)</f>
        <v>3.1353976744186043</v>
      </c>
      <c r="K52" s="74"/>
      <c r="L52" s="75">
        <f>AVERAGE(L8:L50)</f>
        <v>3.1535372093023244</v>
      </c>
      <c r="M52" s="74"/>
      <c r="N52" s="75">
        <f>AVERAGE(N8:N50)</f>
        <v>3.1836697674418608</v>
      </c>
      <c r="O52" s="74"/>
      <c r="P52" s="75">
        <f>AVERAGE(P8:P50)</f>
        <v>3.1727395348837208</v>
      </c>
      <c r="Q52" s="74"/>
      <c r="R52" s="75">
        <f>AVERAGE(R8:R50)</f>
        <v>3.1625488372093029</v>
      </c>
      <c r="S52" s="74"/>
      <c r="T52" s="75">
        <f>AVERAGE(T8:T50)</f>
        <v>3.193864102564103</v>
      </c>
      <c r="U52" s="74"/>
      <c r="V52" s="75">
        <f>AVERAGE(V8:V50)</f>
        <v>4.3146055555555565</v>
      </c>
      <c r="W52" s="74"/>
      <c r="X52" s="75">
        <f>AVERAGE(X8:X50)</f>
        <v>5.1808257142857146</v>
      </c>
      <c r="Y52" s="74"/>
      <c r="Z52" s="75">
        <f>AVERAGE(Z8:Z50)</f>
        <v>6.3706372093023251</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5.5834999999999999</v>
      </c>
      <c r="E54" s="78"/>
      <c r="F54" s="79">
        <f>MAX(F8:F50)</f>
        <v>4.2697000000000003</v>
      </c>
      <c r="G54" s="78"/>
      <c r="H54" s="79">
        <f>MAX(H8:H50)</f>
        <v>3.5169000000000001</v>
      </c>
      <c r="I54" s="78"/>
      <c r="J54" s="79">
        <f>MAX(J8:J50)</f>
        <v>3.7378999999999998</v>
      </c>
      <c r="K54" s="78"/>
      <c r="L54" s="79">
        <f>MAX(L8:L50)</f>
        <v>4.1936</v>
      </c>
      <c r="M54" s="78"/>
      <c r="N54" s="79">
        <f>MAX(N8:N50)</f>
        <v>4.6039000000000003</v>
      </c>
      <c r="O54" s="78"/>
      <c r="P54" s="79">
        <f>MAX(P8:P50)</f>
        <v>4.5387000000000004</v>
      </c>
      <c r="Q54" s="78"/>
      <c r="R54" s="79">
        <f>MAX(R8:R50)</f>
        <v>4.694</v>
      </c>
      <c r="S54" s="78"/>
      <c r="T54" s="79">
        <f>MAX(T8:T50)</f>
        <v>4.7530000000000001</v>
      </c>
      <c r="U54" s="78"/>
      <c r="V54" s="79">
        <f>MAX(V8:V50)</f>
        <v>5.5888999999999998</v>
      </c>
      <c r="W54" s="78"/>
      <c r="X54" s="79">
        <f>MAX(X8:X50)</f>
        <v>6.3282999999999996</v>
      </c>
      <c r="Y54" s="78"/>
      <c r="Z54" s="79">
        <f>MAX(Z8:Z50)</f>
        <v>7.7188999999999997</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44368</v>
      </c>
      <c r="C8" s="65">
        <f>VLOOKUP($A8,'Return Data'!$B$7:$R$2843,4,0)</f>
        <v>331.63729999999998</v>
      </c>
      <c r="D8" s="65">
        <f>VLOOKUP($A8,'Return Data'!$B$7:$R$2843,5,0)</f>
        <v>5.0744999999999996</v>
      </c>
      <c r="E8" s="66">
        <f t="shared" ref="E8:E45" si="0">RANK(D8,D$8:D$45,0)</f>
        <v>5</v>
      </c>
      <c r="F8" s="65">
        <f>VLOOKUP($A8,'Return Data'!$B$7:$R$2843,6,0)</f>
        <v>3.9230999999999998</v>
      </c>
      <c r="G8" s="66">
        <f t="shared" ref="G8:G45" si="1">RANK(F8,F$8:F$45,0)</f>
        <v>7</v>
      </c>
      <c r="H8" s="65">
        <f>VLOOKUP($A8,'Return Data'!$B$7:$R$2843,7,0)</f>
        <v>3.0646</v>
      </c>
      <c r="I8" s="66">
        <f t="shared" ref="I8:I45" si="2">RANK(H8,H$8:H$45,0)</f>
        <v>25</v>
      </c>
      <c r="J8" s="65">
        <f>VLOOKUP($A8,'Return Data'!$B$7:$R$2843,8,0)</f>
        <v>3.1711999999999998</v>
      </c>
      <c r="K8" s="66">
        <f t="shared" ref="K8:K45" si="3">RANK(J8,J$8:J$45,0)</f>
        <v>16</v>
      </c>
      <c r="L8" s="65">
        <f>VLOOKUP($A8,'Return Data'!$B$7:$R$2843,9,0)</f>
        <v>3.2164999999999999</v>
      </c>
      <c r="M8" s="66">
        <f t="shared" ref="M8:M45" si="4">RANK(L8,L$8:L$45,0)</f>
        <v>11</v>
      </c>
      <c r="N8" s="65">
        <f>VLOOKUP($A8,'Return Data'!$B$7:$R$2843,10,0)</f>
        <v>3.222</v>
      </c>
      <c r="O8" s="66">
        <f t="shared" ref="O8:O45" si="5">RANK(N8,N$8:N$45,0)</f>
        <v>13</v>
      </c>
      <c r="P8" s="65">
        <f>VLOOKUP($A8,'Return Data'!$B$7:$R$2843,11,0)</f>
        <v>3.1505000000000001</v>
      </c>
      <c r="Q8" s="66">
        <f t="shared" ref="Q8:Q45" si="6">RANK(P8,P$8:P$45,0)</f>
        <v>17</v>
      </c>
      <c r="R8" s="65">
        <f>VLOOKUP($A8,'Return Data'!$B$7:$R$2843,12,0)</f>
        <v>3.1402000000000001</v>
      </c>
      <c r="S8" s="66">
        <f t="shared" ref="S8:S45" si="7">RANK(R8,R$8:R$45,0)</f>
        <v>19</v>
      </c>
      <c r="T8" s="65">
        <f>VLOOKUP($A8,'Return Data'!$B$7:$R$2843,13,0)</f>
        <v>3.2198000000000002</v>
      </c>
      <c r="U8" s="66">
        <f t="shared" ref="U8:U45" si="8">RANK(T8,T$8:T$45,0)</f>
        <v>7</v>
      </c>
      <c r="V8" s="65">
        <f>VLOOKUP($A8,'Return Data'!$B$7:$R$2843,17,0)</f>
        <v>4.4729000000000001</v>
      </c>
      <c r="W8" s="66">
        <f t="shared" ref="W8:W23" si="9">RANK(V8,V$8:V$45,0)</f>
        <v>4</v>
      </c>
      <c r="X8" s="65">
        <f>VLOOKUP($A8,'Return Data'!$B$7:$R$2843,14,0)</f>
        <v>5.4728000000000003</v>
      </c>
      <c r="Y8" s="66">
        <f t="shared" ref="Y8:Y23" si="10">RANK(X8,X$8:X$45,0)</f>
        <v>4</v>
      </c>
      <c r="Z8" s="65">
        <f>VLOOKUP($A8,'Return Data'!$B$7:$R$2843,16,0)</f>
        <v>7.2015000000000002</v>
      </c>
      <c r="AA8" s="67">
        <f t="shared" ref="AA8:AA45" si="11">RANK(Z8,Z$8:Z$45,0)</f>
        <v>16</v>
      </c>
    </row>
    <row r="9" spans="1:27" x14ac:dyDescent="0.3">
      <c r="A9" s="63" t="s">
        <v>228</v>
      </c>
      <c r="B9" s="64">
        <f>VLOOKUP($A9,'Return Data'!$B$7:$R$2843,3,0)</f>
        <v>44368</v>
      </c>
      <c r="C9" s="65">
        <f>VLOOKUP($A9,'Return Data'!$B$7:$R$2843,4,0)</f>
        <v>2288.8292000000001</v>
      </c>
      <c r="D9" s="65">
        <f>VLOOKUP($A9,'Return Data'!$B$7:$R$2843,5,0)</f>
        <v>5.0670999999999999</v>
      </c>
      <c r="E9" s="66">
        <f t="shared" si="0"/>
        <v>6</v>
      </c>
      <c r="F9" s="65">
        <f>VLOOKUP($A9,'Return Data'!$B$7:$R$2843,6,0)</f>
        <v>3.9279999999999999</v>
      </c>
      <c r="G9" s="66">
        <f t="shared" si="1"/>
        <v>6</v>
      </c>
      <c r="H9" s="65">
        <f>VLOOKUP($A9,'Return Data'!$B$7:$R$2843,7,0)</f>
        <v>3.1314000000000002</v>
      </c>
      <c r="I9" s="66">
        <f t="shared" si="2"/>
        <v>12</v>
      </c>
      <c r="J9" s="65">
        <f>VLOOKUP($A9,'Return Data'!$B$7:$R$2843,8,0)</f>
        <v>3.2223000000000002</v>
      </c>
      <c r="K9" s="66">
        <f t="shared" si="3"/>
        <v>8</v>
      </c>
      <c r="L9" s="65">
        <f>VLOOKUP($A9,'Return Data'!$B$7:$R$2843,9,0)</f>
        <v>3.2284999999999999</v>
      </c>
      <c r="M9" s="66">
        <f t="shared" si="4"/>
        <v>9</v>
      </c>
      <c r="N9" s="65">
        <f>VLOOKUP($A9,'Return Data'!$B$7:$R$2843,10,0)</f>
        <v>3.2284000000000002</v>
      </c>
      <c r="O9" s="66">
        <f t="shared" si="5"/>
        <v>12</v>
      </c>
      <c r="P9" s="65">
        <f>VLOOKUP($A9,'Return Data'!$B$7:$R$2843,11,0)</f>
        <v>3.1652999999999998</v>
      </c>
      <c r="Q9" s="66">
        <f t="shared" si="6"/>
        <v>15</v>
      </c>
      <c r="R9" s="65">
        <f>VLOOKUP($A9,'Return Data'!$B$7:$R$2843,12,0)</f>
        <v>3.1694</v>
      </c>
      <c r="S9" s="66">
        <f t="shared" si="7"/>
        <v>10</v>
      </c>
      <c r="T9" s="65">
        <f>VLOOKUP($A9,'Return Data'!$B$7:$R$2843,13,0)</f>
        <v>3.2063000000000001</v>
      </c>
      <c r="U9" s="66">
        <f t="shared" si="8"/>
        <v>11</v>
      </c>
      <c r="V9" s="65">
        <f>VLOOKUP($A9,'Return Data'!$B$7:$R$2843,17,0)</f>
        <v>4.4416000000000002</v>
      </c>
      <c r="W9" s="66">
        <f t="shared" si="9"/>
        <v>5</v>
      </c>
      <c r="X9" s="65">
        <f>VLOOKUP($A9,'Return Data'!$B$7:$R$2843,14,0)</f>
        <v>5.4619</v>
      </c>
      <c r="Y9" s="66">
        <f t="shared" si="10"/>
        <v>7</v>
      </c>
      <c r="Z9" s="65">
        <f>VLOOKUP($A9,'Return Data'!$B$7:$R$2843,16,0)</f>
        <v>7.3292999999999999</v>
      </c>
      <c r="AA9" s="67">
        <f t="shared" si="11"/>
        <v>9</v>
      </c>
    </row>
    <row r="10" spans="1:27" x14ac:dyDescent="0.3">
      <c r="A10" s="63" t="s">
        <v>229</v>
      </c>
      <c r="B10" s="64">
        <f>VLOOKUP($A10,'Return Data'!$B$7:$R$2843,3,0)</f>
        <v>44368</v>
      </c>
      <c r="C10" s="65">
        <f>VLOOKUP($A10,'Return Data'!$B$7:$R$2843,4,0)</f>
        <v>2367.7420999999999</v>
      </c>
      <c r="D10" s="65">
        <f>VLOOKUP($A10,'Return Data'!$B$7:$R$2843,5,0)</f>
        <v>4.7793999999999999</v>
      </c>
      <c r="E10" s="66">
        <f t="shared" si="0"/>
        <v>13</v>
      </c>
      <c r="F10" s="65">
        <f>VLOOKUP($A10,'Return Data'!$B$7:$R$2843,6,0)</f>
        <v>3.9424999999999999</v>
      </c>
      <c r="G10" s="66">
        <f t="shared" si="1"/>
        <v>5</v>
      </c>
      <c r="H10" s="65">
        <f>VLOOKUP($A10,'Return Data'!$B$7:$R$2843,7,0)</f>
        <v>3.3149000000000002</v>
      </c>
      <c r="I10" s="66">
        <f t="shared" si="2"/>
        <v>2</v>
      </c>
      <c r="J10" s="65">
        <f>VLOOKUP($A10,'Return Data'!$B$7:$R$2843,8,0)</f>
        <v>3.2854000000000001</v>
      </c>
      <c r="K10" s="66">
        <f t="shared" si="3"/>
        <v>5</v>
      </c>
      <c r="L10" s="65">
        <f>VLOOKUP($A10,'Return Data'!$B$7:$R$2843,9,0)</f>
        <v>3.2679</v>
      </c>
      <c r="M10" s="66">
        <f t="shared" si="4"/>
        <v>7</v>
      </c>
      <c r="N10" s="65">
        <f>VLOOKUP($A10,'Return Data'!$B$7:$R$2843,10,0)</f>
        <v>3.2932000000000001</v>
      </c>
      <c r="O10" s="66">
        <f t="shared" si="5"/>
        <v>4</v>
      </c>
      <c r="P10" s="65">
        <f>VLOOKUP($A10,'Return Data'!$B$7:$R$2843,11,0)</f>
        <v>3.2244000000000002</v>
      </c>
      <c r="Q10" s="66">
        <f t="shared" si="6"/>
        <v>6</v>
      </c>
      <c r="R10" s="65">
        <f>VLOOKUP($A10,'Return Data'!$B$7:$R$2843,12,0)</f>
        <v>3.2071999999999998</v>
      </c>
      <c r="S10" s="66">
        <f t="shared" si="7"/>
        <v>7</v>
      </c>
      <c r="T10" s="65">
        <f>VLOOKUP($A10,'Return Data'!$B$7:$R$2843,13,0)</f>
        <v>3.2103999999999999</v>
      </c>
      <c r="U10" s="66">
        <f t="shared" si="8"/>
        <v>8</v>
      </c>
      <c r="V10" s="65">
        <f>VLOOKUP($A10,'Return Data'!$B$7:$R$2843,17,0)</f>
        <v>4.3855000000000004</v>
      </c>
      <c r="W10" s="66">
        <f t="shared" si="9"/>
        <v>15</v>
      </c>
      <c r="X10" s="65">
        <f>VLOOKUP($A10,'Return Data'!$B$7:$R$2843,14,0)</f>
        <v>5.4196999999999997</v>
      </c>
      <c r="Y10" s="66">
        <f t="shared" si="10"/>
        <v>13</v>
      </c>
      <c r="Z10" s="65">
        <f>VLOOKUP($A10,'Return Data'!$B$7:$R$2843,16,0)</f>
        <v>7.2099000000000002</v>
      </c>
      <c r="AA10" s="67">
        <f t="shared" si="11"/>
        <v>15</v>
      </c>
    </row>
    <row r="11" spans="1:27" x14ac:dyDescent="0.3">
      <c r="A11" s="63" t="s">
        <v>230</v>
      </c>
      <c r="B11" s="64">
        <f>VLOOKUP($A11,'Return Data'!$B$7:$R$2843,3,0)</f>
        <v>44368</v>
      </c>
      <c r="C11" s="65">
        <f>VLOOKUP($A11,'Return Data'!$B$7:$R$2843,4,0)</f>
        <v>3164.0221000000001</v>
      </c>
      <c r="D11" s="65">
        <f>VLOOKUP($A11,'Return Data'!$B$7:$R$2843,5,0)</f>
        <v>4.8215000000000003</v>
      </c>
      <c r="E11" s="66">
        <f t="shared" si="0"/>
        <v>12</v>
      </c>
      <c r="F11" s="65">
        <f>VLOOKUP($A11,'Return Data'!$B$7:$R$2843,6,0)</f>
        <v>3.8334000000000001</v>
      </c>
      <c r="G11" s="66">
        <f t="shared" si="1"/>
        <v>12</v>
      </c>
      <c r="H11" s="65">
        <f>VLOOKUP($A11,'Return Data'!$B$7:$R$2843,7,0)</f>
        <v>3.2189999999999999</v>
      </c>
      <c r="I11" s="66">
        <f t="shared" si="2"/>
        <v>4</v>
      </c>
      <c r="J11" s="65">
        <f>VLOOKUP($A11,'Return Data'!$B$7:$R$2843,8,0)</f>
        <v>3.2907000000000002</v>
      </c>
      <c r="K11" s="66">
        <f t="shared" si="3"/>
        <v>3</v>
      </c>
      <c r="L11" s="65">
        <f>VLOOKUP($A11,'Return Data'!$B$7:$R$2843,9,0)</f>
        <v>3.2946</v>
      </c>
      <c r="M11" s="66">
        <f t="shared" si="4"/>
        <v>3</v>
      </c>
      <c r="N11" s="65">
        <f>VLOOKUP($A11,'Return Data'!$B$7:$R$2843,10,0)</f>
        <v>3.2892000000000001</v>
      </c>
      <c r="O11" s="66">
        <f t="shared" si="5"/>
        <v>6</v>
      </c>
      <c r="P11" s="65">
        <f>VLOOKUP($A11,'Return Data'!$B$7:$R$2843,11,0)</f>
        <v>3.2570000000000001</v>
      </c>
      <c r="Q11" s="66">
        <f t="shared" si="6"/>
        <v>3</v>
      </c>
      <c r="R11" s="65">
        <f>VLOOKUP($A11,'Return Data'!$B$7:$R$2843,12,0)</f>
        <v>3.2315999999999998</v>
      </c>
      <c r="S11" s="66">
        <f t="shared" si="7"/>
        <v>5</v>
      </c>
      <c r="T11" s="65">
        <f>VLOOKUP($A11,'Return Data'!$B$7:$R$2843,13,0)</f>
        <v>3.2296</v>
      </c>
      <c r="U11" s="66">
        <f t="shared" si="8"/>
        <v>6</v>
      </c>
      <c r="V11" s="65">
        <f>VLOOKUP($A11,'Return Data'!$B$7:$R$2843,17,0)</f>
        <v>4.4165999999999999</v>
      </c>
      <c r="W11" s="66">
        <f t="shared" si="9"/>
        <v>11</v>
      </c>
      <c r="X11" s="65">
        <f>VLOOKUP($A11,'Return Data'!$B$7:$R$2843,14,0)</f>
        <v>5.4377000000000004</v>
      </c>
      <c r="Y11" s="66">
        <f t="shared" si="10"/>
        <v>9</v>
      </c>
      <c r="Z11" s="65">
        <f>VLOOKUP($A11,'Return Data'!$B$7:$R$2843,16,0)</f>
        <v>7.0918999999999999</v>
      </c>
      <c r="AA11" s="67">
        <f t="shared" si="11"/>
        <v>18</v>
      </c>
    </row>
    <row r="12" spans="1:27" x14ac:dyDescent="0.3">
      <c r="A12" s="63" t="s">
        <v>231</v>
      </c>
      <c r="B12" s="64">
        <f>VLOOKUP($A12,'Return Data'!$B$7:$R$2843,3,0)</f>
        <v>44368</v>
      </c>
      <c r="C12" s="65">
        <f>VLOOKUP($A12,'Return Data'!$B$7:$R$2843,4,0)</f>
        <v>2365.4025999999999</v>
      </c>
      <c r="D12" s="65">
        <f>VLOOKUP($A12,'Return Data'!$B$7:$R$2843,5,0)</f>
        <v>4.4739000000000004</v>
      </c>
      <c r="E12" s="66">
        <f t="shared" si="0"/>
        <v>23</v>
      </c>
      <c r="F12" s="65">
        <f>VLOOKUP($A12,'Return Data'!$B$7:$R$2843,6,0)</f>
        <v>3.6947000000000001</v>
      </c>
      <c r="G12" s="66">
        <f t="shared" si="1"/>
        <v>24</v>
      </c>
      <c r="H12" s="65">
        <f>VLOOKUP($A12,'Return Data'!$B$7:$R$2843,7,0)</f>
        <v>3.1926000000000001</v>
      </c>
      <c r="I12" s="66">
        <f t="shared" si="2"/>
        <v>7</v>
      </c>
      <c r="J12" s="65">
        <f>VLOOKUP($A12,'Return Data'!$B$7:$R$2843,8,0)</f>
        <v>3.1816</v>
      </c>
      <c r="K12" s="66">
        <f t="shared" si="3"/>
        <v>12</v>
      </c>
      <c r="L12" s="65">
        <f>VLOOKUP($A12,'Return Data'!$B$7:$R$2843,9,0)</f>
        <v>3.1766000000000001</v>
      </c>
      <c r="M12" s="66">
        <f t="shared" si="4"/>
        <v>24</v>
      </c>
      <c r="N12" s="65">
        <f>VLOOKUP($A12,'Return Data'!$B$7:$R$2843,10,0)</f>
        <v>3.2006000000000001</v>
      </c>
      <c r="O12" s="66">
        <f t="shared" si="5"/>
        <v>20</v>
      </c>
      <c r="P12" s="65">
        <f>VLOOKUP($A12,'Return Data'!$B$7:$R$2843,11,0)</f>
        <v>3.141</v>
      </c>
      <c r="Q12" s="66">
        <f t="shared" si="6"/>
        <v>18</v>
      </c>
      <c r="R12" s="65">
        <f>VLOOKUP($A12,'Return Data'!$B$7:$R$2843,12,0)</f>
        <v>3.1360999999999999</v>
      </c>
      <c r="S12" s="66">
        <f t="shared" si="7"/>
        <v>20</v>
      </c>
      <c r="T12" s="65">
        <f>VLOOKUP($A12,'Return Data'!$B$7:$R$2843,13,0)</f>
        <v>3.1488</v>
      </c>
      <c r="U12" s="66">
        <f t="shared" si="8"/>
        <v>24</v>
      </c>
      <c r="V12" s="65">
        <f>VLOOKUP($A12,'Return Data'!$B$7:$R$2843,17,0)</f>
        <v>4.2843999999999998</v>
      </c>
      <c r="W12" s="66">
        <f t="shared" si="9"/>
        <v>24</v>
      </c>
      <c r="X12" s="65">
        <f>VLOOKUP($A12,'Return Data'!$B$7:$R$2843,14,0)</f>
        <v>5.3181000000000003</v>
      </c>
      <c r="Y12" s="66">
        <f t="shared" si="10"/>
        <v>24</v>
      </c>
      <c r="Z12" s="65">
        <f>VLOOKUP($A12,'Return Data'!$B$7:$R$2843,16,0)</f>
        <v>6.8799000000000001</v>
      </c>
      <c r="AA12" s="67">
        <f t="shared" si="11"/>
        <v>27</v>
      </c>
    </row>
    <row r="13" spans="1:27" x14ac:dyDescent="0.3">
      <c r="A13" s="63" t="s">
        <v>232</v>
      </c>
      <c r="B13" s="64">
        <f>VLOOKUP($A13,'Return Data'!$B$7:$R$2843,3,0)</f>
        <v>44368</v>
      </c>
      <c r="C13" s="65">
        <f>VLOOKUP($A13,'Return Data'!$B$7:$R$2843,4,0)</f>
        <v>2476.6224999999999</v>
      </c>
      <c r="D13" s="65">
        <f>VLOOKUP($A13,'Return Data'!$B$7:$R$2843,5,0)</f>
        <v>3.6878000000000002</v>
      </c>
      <c r="E13" s="66">
        <f t="shared" si="0"/>
        <v>33</v>
      </c>
      <c r="F13" s="65">
        <f>VLOOKUP($A13,'Return Data'!$B$7:$R$2843,6,0)</f>
        <v>3.4432</v>
      </c>
      <c r="G13" s="66">
        <f t="shared" si="1"/>
        <v>32</v>
      </c>
      <c r="H13" s="65">
        <f>VLOOKUP($A13,'Return Data'!$B$7:$R$2843,7,0)</f>
        <v>3.1017999999999999</v>
      </c>
      <c r="I13" s="66">
        <f t="shared" si="2"/>
        <v>17</v>
      </c>
      <c r="J13" s="65">
        <f>VLOOKUP($A13,'Return Data'!$B$7:$R$2843,8,0)</f>
        <v>3.1455000000000002</v>
      </c>
      <c r="K13" s="66">
        <f t="shared" si="3"/>
        <v>22</v>
      </c>
      <c r="L13" s="65">
        <f>VLOOKUP($A13,'Return Data'!$B$7:$R$2843,9,0)</f>
        <v>3.1793999999999998</v>
      </c>
      <c r="M13" s="66">
        <f t="shared" si="4"/>
        <v>23</v>
      </c>
      <c r="N13" s="65">
        <f>VLOOKUP($A13,'Return Data'!$B$7:$R$2843,10,0)</f>
        <v>3.1947000000000001</v>
      </c>
      <c r="O13" s="66">
        <f t="shared" si="5"/>
        <v>23</v>
      </c>
      <c r="P13" s="65">
        <f>VLOOKUP($A13,'Return Data'!$B$7:$R$2843,11,0)</f>
        <v>3.1301999999999999</v>
      </c>
      <c r="Q13" s="66">
        <f t="shared" si="6"/>
        <v>23</v>
      </c>
      <c r="R13" s="65">
        <f>VLOOKUP($A13,'Return Data'!$B$7:$R$2843,12,0)</f>
        <v>3.1269999999999998</v>
      </c>
      <c r="S13" s="66">
        <f t="shared" si="7"/>
        <v>24</v>
      </c>
      <c r="T13" s="65">
        <f>VLOOKUP($A13,'Return Data'!$B$7:$R$2843,13,0)</f>
        <v>3.1284999999999998</v>
      </c>
      <c r="U13" s="66">
        <f t="shared" si="8"/>
        <v>26</v>
      </c>
      <c r="V13" s="65">
        <f>VLOOKUP($A13,'Return Data'!$B$7:$R$2843,17,0)</f>
        <v>4.0515999999999996</v>
      </c>
      <c r="W13" s="66">
        <f t="shared" si="9"/>
        <v>30</v>
      </c>
      <c r="X13" s="65">
        <f>VLOOKUP($A13,'Return Data'!$B$7:$R$2843,14,0)</f>
        <v>5.1421000000000001</v>
      </c>
      <c r="Y13" s="66">
        <f t="shared" si="10"/>
        <v>28</v>
      </c>
      <c r="Z13" s="65">
        <f>VLOOKUP($A13,'Return Data'!$B$7:$R$2843,16,0)</f>
        <v>7.2225000000000001</v>
      </c>
      <c r="AA13" s="67">
        <f t="shared" si="11"/>
        <v>14</v>
      </c>
    </row>
    <row r="14" spans="1:27" x14ac:dyDescent="0.3">
      <c r="A14" s="63" t="s">
        <v>233</v>
      </c>
      <c r="B14" s="64">
        <f>VLOOKUP($A14,'Return Data'!$B$7:$R$2843,3,0)</f>
        <v>44368</v>
      </c>
      <c r="C14" s="65">
        <f>VLOOKUP($A14,'Return Data'!$B$7:$R$2843,4,0)</f>
        <v>2940.373</v>
      </c>
      <c r="D14" s="65">
        <f>VLOOKUP($A14,'Return Data'!$B$7:$R$2843,5,0)</f>
        <v>5.2180999999999997</v>
      </c>
      <c r="E14" s="66">
        <f t="shared" si="0"/>
        <v>4</v>
      </c>
      <c r="F14" s="65">
        <f>VLOOKUP($A14,'Return Data'!$B$7:$R$2843,6,0)</f>
        <v>3.9453999999999998</v>
      </c>
      <c r="G14" s="66">
        <f t="shared" si="1"/>
        <v>4</v>
      </c>
      <c r="H14" s="65">
        <f>VLOOKUP($A14,'Return Data'!$B$7:$R$2843,7,0)</f>
        <v>3.0943999999999998</v>
      </c>
      <c r="I14" s="66">
        <f t="shared" si="2"/>
        <v>21</v>
      </c>
      <c r="J14" s="65">
        <f>VLOOKUP($A14,'Return Data'!$B$7:$R$2843,8,0)</f>
        <v>3.1396000000000002</v>
      </c>
      <c r="K14" s="66">
        <f t="shared" si="3"/>
        <v>26</v>
      </c>
      <c r="L14" s="65">
        <f>VLOOKUP($A14,'Return Data'!$B$7:$R$2843,9,0)</f>
        <v>3.1818</v>
      </c>
      <c r="M14" s="66">
        <f t="shared" si="4"/>
        <v>22</v>
      </c>
      <c r="N14" s="65">
        <f>VLOOKUP($A14,'Return Data'!$B$7:$R$2843,10,0)</f>
        <v>3.2174</v>
      </c>
      <c r="O14" s="66">
        <f t="shared" si="5"/>
        <v>15</v>
      </c>
      <c r="P14" s="65">
        <f>VLOOKUP($A14,'Return Data'!$B$7:$R$2843,11,0)</f>
        <v>3.1574</v>
      </c>
      <c r="Q14" s="66">
        <f t="shared" si="6"/>
        <v>16</v>
      </c>
      <c r="R14" s="65">
        <f>VLOOKUP($A14,'Return Data'!$B$7:$R$2843,12,0)</f>
        <v>3.1526000000000001</v>
      </c>
      <c r="S14" s="66">
        <f t="shared" si="7"/>
        <v>15</v>
      </c>
      <c r="T14" s="65">
        <f>VLOOKUP($A14,'Return Data'!$B$7:$R$2843,13,0)</f>
        <v>3.1772999999999998</v>
      </c>
      <c r="U14" s="66">
        <f t="shared" si="8"/>
        <v>18</v>
      </c>
      <c r="V14" s="65">
        <f>VLOOKUP($A14,'Return Data'!$B$7:$R$2843,17,0)</f>
        <v>4.3503999999999996</v>
      </c>
      <c r="W14" s="66">
        <f t="shared" si="9"/>
        <v>20</v>
      </c>
      <c r="X14" s="65">
        <f>VLOOKUP($A14,'Return Data'!$B$7:$R$2843,14,0)</f>
        <v>5.3728999999999996</v>
      </c>
      <c r="Y14" s="66">
        <f t="shared" si="10"/>
        <v>19</v>
      </c>
      <c r="Z14" s="65">
        <f>VLOOKUP($A14,'Return Data'!$B$7:$R$2843,16,0)</f>
        <v>7.1635</v>
      </c>
      <c r="AA14" s="67">
        <f t="shared" si="11"/>
        <v>17</v>
      </c>
    </row>
    <row r="15" spans="1:27" x14ac:dyDescent="0.3">
      <c r="A15" s="63" t="s">
        <v>234</v>
      </c>
      <c r="B15" s="64">
        <f>VLOOKUP($A15,'Return Data'!$B$7:$R$2843,3,0)</f>
        <v>44368</v>
      </c>
      <c r="C15" s="65">
        <f>VLOOKUP($A15,'Return Data'!$B$7:$R$2843,4,0)</f>
        <v>2642.1869000000002</v>
      </c>
      <c r="D15" s="65">
        <f>VLOOKUP($A15,'Return Data'!$B$7:$R$2843,5,0)</f>
        <v>5.3331</v>
      </c>
      <c r="E15" s="66">
        <f t="shared" si="0"/>
        <v>1</v>
      </c>
      <c r="F15" s="65">
        <f>VLOOKUP($A15,'Return Data'!$B$7:$R$2843,6,0)</f>
        <v>4.0194999999999999</v>
      </c>
      <c r="G15" s="66">
        <f t="shared" si="1"/>
        <v>1</v>
      </c>
      <c r="H15" s="65">
        <f>VLOOKUP($A15,'Return Data'!$B$7:$R$2843,7,0)</f>
        <v>3.1015999999999999</v>
      </c>
      <c r="I15" s="66">
        <f t="shared" si="2"/>
        <v>18</v>
      </c>
      <c r="J15" s="65">
        <f>VLOOKUP($A15,'Return Data'!$B$7:$R$2843,8,0)</f>
        <v>3.1454</v>
      </c>
      <c r="K15" s="66">
        <f t="shared" si="3"/>
        <v>23</v>
      </c>
      <c r="L15" s="65">
        <f>VLOOKUP($A15,'Return Data'!$B$7:$R$2843,9,0)</f>
        <v>3.1932999999999998</v>
      </c>
      <c r="M15" s="66">
        <f t="shared" si="4"/>
        <v>19</v>
      </c>
      <c r="N15" s="65">
        <f>VLOOKUP($A15,'Return Data'!$B$7:$R$2843,10,0)</f>
        <v>3.2469000000000001</v>
      </c>
      <c r="O15" s="66">
        <f t="shared" si="5"/>
        <v>10</v>
      </c>
      <c r="P15" s="65">
        <f>VLOOKUP($A15,'Return Data'!$B$7:$R$2843,11,0)</f>
        <v>3.1696</v>
      </c>
      <c r="Q15" s="66">
        <f t="shared" si="6"/>
        <v>13</v>
      </c>
      <c r="R15" s="65">
        <f>VLOOKUP($A15,'Return Data'!$B$7:$R$2843,12,0)</f>
        <v>3.1528</v>
      </c>
      <c r="S15" s="66">
        <f t="shared" si="7"/>
        <v>14</v>
      </c>
      <c r="T15" s="65">
        <f>VLOOKUP($A15,'Return Data'!$B$7:$R$2843,13,0)</f>
        <v>3.1269999999999998</v>
      </c>
      <c r="U15" s="66">
        <f t="shared" si="8"/>
        <v>27</v>
      </c>
      <c r="V15" s="65">
        <f>VLOOKUP($A15,'Return Data'!$B$7:$R$2843,17,0)</f>
        <v>4.3624999999999998</v>
      </c>
      <c r="W15" s="66">
        <f t="shared" si="9"/>
        <v>18</v>
      </c>
      <c r="X15" s="65">
        <f>VLOOKUP($A15,'Return Data'!$B$7:$R$2843,14,0)</f>
        <v>5.3975</v>
      </c>
      <c r="Y15" s="66">
        <f t="shared" si="10"/>
        <v>15</v>
      </c>
      <c r="Z15" s="65">
        <f>VLOOKUP($A15,'Return Data'!$B$7:$R$2843,16,0)</f>
        <v>7.2295999999999996</v>
      </c>
      <c r="AA15" s="67">
        <f t="shared" si="11"/>
        <v>13</v>
      </c>
    </row>
    <row r="16" spans="1:27" x14ac:dyDescent="0.3">
      <c r="A16" s="63" t="s">
        <v>236</v>
      </c>
      <c r="B16" s="64">
        <f>VLOOKUP($A16,'Return Data'!$B$7:$R$2843,3,0)</f>
        <v>44368</v>
      </c>
      <c r="C16" s="65">
        <f>VLOOKUP($A16,'Return Data'!$B$7:$R$2843,4,0)</f>
        <v>4045.4663</v>
      </c>
      <c r="D16" s="65">
        <f>VLOOKUP($A16,'Return Data'!$B$7:$R$2843,5,0)</f>
        <v>4.5795000000000003</v>
      </c>
      <c r="E16" s="66">
        <f t="shared" si="0"/>
        <v>18</v>
      </c>
      <c r="F16" s="65">
        <f>VLOOKUP($A16,'Return Data'!$B$7:$R$2843,6,0)</f>
        <v>3.7349000000000001</v>
      </c>
      <c r="G16" s="66">
        <f t="shared" si="1"/>
        <v>20</v>
      </c>
      <c r="H16" s="65">
        <f>VLOOKUP($A16,'Return Data'!$B$7:$R$2843,7,0)</f>
        <v>3.0688</v>
      </c>
      <c r="I16" s="66">
        <f t="shared" si="2"/>
        <v>24</v>
      </c>
      <c r="J16" s="65">
        <f>VLOOKUP($A16,'Return Data'!$B$7:$R$2843,8,0)</f>
        <v>3.153</v>
      </c>
      <c r="K16" s="66">
        <f t="shared" si="3"/>
        <v>19</v>
      </c>
      <c r="L16" s="65">
        <f>VLOOKUP($A16,'Return Data'!$B$7:$R$2843,9,0)</f>
        <v>3.1962999999999999</v>
      </c>
      <c r="M16" s="66">
        <f t="shared" si="4"/>
        <v>18</v>
      </c>
      <c r="N16" s="65">
        <f>VLOOKUP($A16,'Return Data'!$B$7:$R$2843,10,0)</f>
        <v>3.1543000000000001</v>
      </c>
      <c r="O16" s="66">
        <f t="shared" si="5"/>
        <v>29</v>
      </c>
      <c r="P16" s="65">
        <f>VLOOKUP($A16,'Return Data'!$B$7:$R$2843,11,0)</f>
        <v>3.0712000000000002</v>
      </c>
      <c r="Q16" s="66">
        <f t="shared" si="6"/>
        <v>31</v>
      </c>
      <c r="R16" s="65">
        <f>VLOOKUP($A16,'Return Data'!$B$7:$R$2843,12,0)</f>
        <v>3.0724</v>
      </c>
      <c r="S16" s="66">
        <f t="shared" si="7"/>
        <v>30</v>
      </c>
      <c r="T16" s="65">
        <f>VLOOKUP($A16,'Return Data'!$B$7:$R$2843,13,0)</f>
        <v>3.1095999999999999</v>
      </c>
      <c r="U16" s="66">
        <f t="shared" si="8"/>
        <v>29</v>
      </c>
      <c r="V16" s="65">
        <f>VLOOKUP($A16,'Return Data'!$B$7:$R$2843,17,0)</f>
        <v>4.2950999999999997</v>
      </c>
      <c r="W16" s="66">
        <f t="shared" si="9"/>
        <v>23</v>
      </c>
      <c r="X16" s="65">
        <f>VLOOKUP($A16,'Return Data'!$B$7:$R$2843,14,0)</f>
        <v>5.3124000000000002</v>
      </c>
      <c r="Y16" s="66">
        <f t="shared" si="10"/>
        <v>25</v>
      </c>
      <c r="Z16" s="65">
        <f>VLOOKUP($A16,'Return Data'!$B$7:$R$2843,16,0)</f>
        <v>6.9882</v>
      </c>
      <c r="AA16" s="67">
        <f t="shared" si="11"/>
        <v>24</v>
      </c>
    </row>
    <row r="17" spans="1:27" x14ac:dyDescent="0.3">
      <c r="A17" s="63" t="s">
        <v>237</v>
      </c>
      <c r="B17" s="64">
        <f>VLOOKUP($A17,'Return Data'!$B$7:$R$2843,3,0)</f>
        <v>44368</v>
      </c>
      <c r="C17" s="65">
        <f>VLOOKUP($A17,'Return Data'!$B$7:$R$2843,4,0)</f>
        <v>2052.7285000000002</v>
      </c>
      <c r="D17" s="65">
        <f>VLOOKUP($A17,'Return Data'!$B$7:$R$2843,5,0)</f>
        <v>4.3071000000000002</v>
      </c>
      <c r="E17" s="66">
        <f t="shared" si="0"/>
        <v>26</v>
      </c>
      <c r="F17" s="65">
        <f>VLOOKUP($A17,'Return Data'!$B$7:$R$2843,6,0)</f>
        <v>3.6301999999999999</v>
      </c>
      <c r="G17" s="66">
        <f t="shared" si="1"/>
        <v>27</v>
      </c>
      <c r="H17" s="65">
        <f>VLOOKUP($A17,'Return Data'!$B$7:$R$2843,7,0)</f>
        <v>3.0276000000000001</v>
      </c>
      <c r="I17" s="66">
        <f t="shared" si="2"/>
        <v>29</v>
      </c>
      <c r="J17" s="65">
        <f>VLOOKUP($A17,'Return Data'!$B$7:$R$2843,8,0)</f>
        <v>3.1503000000000001</v>
      </c>
      <c r="K17" s="66">
        <f t="shared" si="3"/>
        <v>20</v>
      </c>
      <c r="L17" s="65">
        <f>VLOOKUP($A17,'Return Data'!$B$7:$R$2843,9,0)</f>
        <v>3.1930000000000001</v>
      </c>
      <c r="M17" s="66">
        <f t="shared" si="4"/>
        <v>20</v>
      </c>
      <c r="N17" s="65">
        <f>VLOOKUP($A17,'Return Data'!$B$7:$R$2843,10,0)</f>
        <v>3.1898</v>
      </c>
      <c r="O17" s="66">
        <f t="shared" si="5"/>
        <v>26</v>
      </c>
      <c r="P17" s="65">
        <f>VLOOKUP($A17,'Return Data'!$B$7:$R$2843,11,0)</f>
        <v>3.1373000000000002</v>
      </c>
      <c r="Q17" s="66">
        <f t="shared" si="6"/>
        <v>22</v>
      </c>
      <c r="R17" s="65">
        <f>VLOOKUP($A17,'Return Data'!$B$7:$R$2843,12,0)</f>
        <v>3.1230000000000002</v>
      </c>
      <c r="S17" s="66">
        <f t="shared" si="7"/>
        <v>25</v>
      </c>
      <c r="T17" s="65">
        <f>VLOOKUP($A17,'Return Data'!$B$7:$R$2843,13,0)</f>
        <v>3.1528999999999998</v>
      </c>
      <c r="U17" s="66">
        <f t="shared" si="8"/>
        <v>23</v>
      </c>
      <c r="V17" s="65">
        <f>VLOOKUP($A17,'Return Data'!$B$7:$R$2843,17,0)</f>
        <v>4.3143000000000002</v>
      </c>
      <c r="W17" s="66">
        <f t="shared" si="9"/>
        <v>22</v>
      </c>
      <c r="X17" s="65">
        <f>VLOOKUP($A17,'Return Data'!$B$7:$R$2843,14,0)</f>
        <v>5.3756000000000004</v>
      </c>
      <c r="Y17" s="66">
        <f t="shared" si="10"/>
        <v>18</v>
      </c>
      <c r="Z17" s="65">
        <f>VLOOKUP($A17,'Return Data'!$B$7:$R$2843,16,0)</f>
        <v>4.3041999999999998</v>
      </c>
      <c r="AA17" s="67">
        <f t="shared" si="11"/>
        <v>35</v>
      </c>
    </row>
    <row r="18" spans="1:27" x14ac:dyDescent="0.3">
      <c r="A18" s="63" t="s">
        <v>238</v>
      </c>
      <c r="B18" s="64">
        <f>VLOOKUP($A18,'Return Data'!$B$7:$R$2843,3,0)</f>
        <v>44368</v>
      </c>
      <c r="C18" s="65">
        <f>VLOOKUP($A18,'Return Data'!$B$7:$R$2843,4,0)</f>
        <v>305.15089999999998</v>
      </c>
      <c r="D18" s="65">
        <f>VLOOKUP($A18,'Return Data'!$B$7:$R$2843,5,0)</f>
        <v>4.8569000000000004</v>
      </c>
      <c r="E18" s="66">
        <f t="shared" si="0"/>
        <v>10</v>
      </c>
      <c r="F18" s="65">
        <f>VLOOKUP($A18,'Return Data'!$B$7:$R$2843,6,0)</f>
        <v>3.8248000000000002</v>
      </c>
      <c r="G18" s="66">
        <f t="shared" si="1"/>
        <v>13</v>
      </c>
      <c r="H18" s="65">
        <f>VLOOKUP($A18,'Return Data'!$B$7:$R$2843,7,0)</f>
        <v>3.0827</v>
      </c>
      <c r="I18" s="66">
        <f t="shared" si="2"/>
        <v>22</v>
      </c>
      <c r="J18" s="65">
        <f>VLOOKUP($A18,'Return Data'!$B$7:$R$2843,8,0)</f>
        <v>3.1419000000000001</v>
      </c>
      <c r="K18" s="66">
        <f t="shared" si="3"/>
        <v>25</v>
      </c>
      <c r="L18" s="65">
        <f>VLOOKUP($A18,'Return Data'!$B$7:$R$2843,9,0)</f>
        <v>3.1764000000000001</v>
      </c>
      <c r="M18" s="66">
        <f t="shared" si="4"/>
        <v>25</v>
      </c>
      <c r="N18" s="65">
        <f>VLOOKUP($A18,'Return Data'!$B$7:$R$2843,10,0)</f>
        <v>3.1757</v>
      </c>
      <c r="O18" s="66">
        <f t="shared" si="5"/>
        <v>27</v>
      </c>
      <c r="P18" s="65">
        <f>VLOOKUP($A18,'Return Data'!$B$7:$R$2843,11,0)</f>
        <v>3.1177999999999999</v>
      </c>
      <c r="Q18" s="66">
        <f t="shared" si="6"/>
        <v>25</v>
      </c>
      <c r="R18" s="65">
        <f>VLOOKUP($A18,'Return Data'!$B$7:$R$2843,12,0)</f>
        <v>3.1337000000000002</v>
      </c>
      <c r="S18" s="66">
        <f t="shared" si="7"/>
        <v>21</v>
      </c>
      <c r="T18" s="65">
        <f>VLOOKUP($A18,'Return Data'!$B$7:$R$2843,13,0)</f>
        <v>3.1835</v>
      </c>
      <c r="U18" s="66">
        <f t="shared" si="8"/>
        <v>15</v>
      </c>
      <c r="V18" s="65">
        <f>VLOOKUP($A18,'Return Data'!$B$7:$R$2843,17,0)</f>
        <v>4.4207999999999998</v>
      </c>
      <c r="W18" s="66">
        <f t="shared" si="9"/>
        <v>8</v>
      </c>
      <c r="X18" s="65">
        <f>VLOOKUP($A18,'Return Data'!$B$7:$R$2843,14,0)</f>
        <v>5.4255000000000004</v>
      </c>
      <c r="Y18" s="66">
        <f t="shared" si="10"/>
        <v>10</v>
      </c>
      <c r="Z18" s="65">
        <f>VLOOKUP($A18,'Return Data'!$B$7:$R$2843,16,0)</f>
        <v>7.4120999999999997</v>
      </c>
      <c r="AA18" s="67">
        <f t="shared" si="11"/>
        <v>5</v>
      </c>
    </row>
    <row r="19" spans="1:27" x14ac:dyDescent="0.3">
      <c r="A19" s="63" t="s">
        <v>239</v>
      </c>
      <c r="B19" s="64">
        <f>VLOOKUP($A19,'Return Data'!$B$7:$R$2843,3,0)</f>
        <v>44368</v>
      </c>
      <c r="C19" s="65">
        <f>VLOOKUP($A19,'Return Data'!$B$7:$R$2843,4,0)</f>
        <v>2212.6397000000002</v>
      </c>
      <c r="D19" s="65">
        <f>VLOOKUP($A19,'Return Data'!$B$7:$R$2843,5,0)</f>
        <v>4.5156000000000001</v>
      </c>
      <c r="E19" s="66">
        <f t="shared" si="0"/>
        <v>22</v>
      </c>
      <c r="F19" s="65">
        <f>VLOOKUP($A19,'Return Data'!$B$7:$R$2843,6,0)</f>
        <v>3.8222999999999998</v>
      </c>
      <c r="G19" s="66">
        <f t="shared" si="1"/>
        <v>14</v>
      </c>
      <c r="H19" s="65">
        <f>VLOOKUP($A19,'Return Data'!$B$7:$R$2843,7,0)</f>
        <v>3.3614999999999999</v>
      </c>
      <c r="I19" s="66">
        <f t="shared" si="2"/>
        <v>1</v>
      </c>
      <c r="J19" s="65">
        <f>VLOOKUP($A19,'Return Data'!$B$7:$R$2843,8,0)</f>
        <v>3.3692000000000002</v>
      </c>
      <c r="K19" s="66">
        <f t="shared" si="3"/>
        <v>2</v>
      </c>
      <c r="L19" s="65">
        <f>VLOOKUP($A19,'Return Data'!$B$7:$R$2843,9,0)</f>
        <v>3.4222000000000001</v>
      </c>
      <c r="M19" s="66">
        <f t="shared" si="4"/>
        <v>2</v>
      </c>
      <c r="N19" s="65">
        <f>VLOOKUP($A19,'Return Data'!$B$7:$R$2843,10,0)</f>
        <v>3.3794</v>
      </c>
      <c r="O19" s="66">
        <f t="shared" si="5"/>
        <v>2</v>
      </c>
      <c r="P19" s="65">
        <f>VLOOKUP($A19,'Return Data'!$B$7:$R$2843,11,0)</f>
        <v>3.3163999999999998</v>
      </c>
      <c r="Q19" s="66">
        <f t="shared" si="6"/>
        <v>2</v>
      </c>
      <c r="R19" s="65">
        <f>VLOOKUP($A19,'Return Data'!$B$7:$R$2843,12,0)</f>
        <v>3.3382999999999998</v>
      </c>
      <c r="S19" s="66">
        <f t="shared" si="7"/>
        <v>2</v>
      </c>
      <c r="T19" s="65">
        <f>VLOOKUP($A19,'Return Data'!$B$7:$R$2843,13,0)</f>
        <v>3.4258999999999999</v>
      </c>
      <c r="U19" s="66">
        <f t="shared" si="8"/>
        <v>2</v>
      </c>
      <c r="V19" s="65">
        <f>VLOOKUP($A19,'Return Data'!$B$7:$R$2843,17,0)</f>
        <v>4.6314000000000002</v>
      </c>
      <c r="W19" s="66">
        <f t="shared" si="9"/>
        <v>2</v>
      </c>
      <c r="X19" s="65">
        <f>VLOOKUP($A19,'Return Data'!$B$7:$R$2843,14,0)</f>
        <v>5.5776000000000003</v>
      </c>
      <c r="Y19" s="66">
        <f t="shared" si="10"/>
        <v>2</v>
      </c>
      <c r="Z19" s="65">
        <f>VLOOKUP($A19,'Return Data'!$B$7:$R$2843,16,0)</f>
        <v>7.516</v>
      </c>
      <c r="AA19" s="67">
        <f t="shared" si="11"/>
        <v>3</v>
      </c>
    </row>
    <row r="20" spans="1:27" x14ac:dyDescent="0.3">
      <c r="A20" s="63" t="s">
        <v>240</v>
      </c>
      <c r="B20" s="64">
        <f>VLOOKUP($A20,'Return Data'!$B$7:$R$2843,3,0)</f>
        <v>44368</v>
      </c>
      <c r="C20" s="65">
        <f>VLOOKUP($A20,'Return Data'!$B$7:$R$2843,4,0)</f>
        <v>2490.9430000000002</v>
      </c>
      <c r="D20" s="65">
        <f>VLOOKUP($A20,'Return Data'!$B$7:$R$2843,5,0)</f>
        <v>4.6749000000000001</v>
      </c>
      <c r="E20" s="66">
        <f t="shared" si="0"/>
        <v>15</v>
      </c>
      <c r="F20" s="65">
        <f>VLOOKUP($A20,'Return Data'!$B$7:$R$2843,6,0)</f>
        <v>3.79</v>
      </c>
      <c r="G20" s="66">
        <f t="shared" si="1"/>
        <v>15</v>
      </c>
      <c r="H20" s="65">
        <f>VLOOKUP($A20,'Return Data'!$B$7:$R$2843,7,0)</f>
        <v>3.1202999999999999</v>
      </c>
      <c r="I20" s="66">
        <f t="shared" si="2"/>
        <v>14</v>
      </c>
      <c r="J20" s="65">
        <f>VLOOKUP($A20,'Return Data'!$B$7:$R$2843,8,0)</f>
        <v>3.1722000000000001</v>
      </c>
      <c r="K20" s="66">
        <f t="shared" si="3"/>
        <v>15</v>
      </c>
      <c r="L20" s="65">
        <f>VLOOKUP($A20,'Return Data'!$B$7:$R$2843,9,0)</f>
        <v>3.2042000000000002</v>
      </c>
      <c r="M20" s="66">
        <f t="shared" si="4"/>
        <v>15</v>
      </c>
      <c r="N20" s="65">
        <f>VLOOKUP($A20,'Return Data'!$B$7:$R$2843,10,0)</f>
        <v>3.2073</v>
      </c>
      <c r="O20" s="66">
        <f t="shared" si="5"/>
        <v>17</v>
      </c>
      <c r="P20" s="65">
        <f>VLOOKUP($A20,'Return Data'!$B$7:$R$2843,11,0)</f>
        <v>3.1223000000000001</v>
      </c>
      <c r="Q20" s="66">
        <f t="shared" si="6"/>
        <v>24</v>
      </c>
      <c r="R20" s="65">
        <f>VLOOKUP($A20,'Return Data'!$B$7:$R$2843,12,0)</f>
        <v>3.1284999999999998</v>
      </c>
      <c r="S20" s="66">
        <f t="shared" si="7"/>
        <v>23</v>
      </c>
      <c r="T20" s="65">
        <f>VLOOKUP($A20,'Return Data'!$B$7:$R$2843,13,0)</f>
        <v>3.1429999999999998</v>
      </c>
      <c r="U20" s="66">
        <f t="shared" si="8"/>
        <v>25</v>
      </c>
      <c r="V20" s="65">
        <f>VLOOKUP($A20,'Return Data'!$B$7:$R$2843,17,0)</f>
        <v>4.2385000000000002</v>
      </c>
      <c r="W20" s="66">
        <f t="shared" si="9"/>
        <v>27</v>
      </c>
      <c r="X20" s="65">
        <f>VLOOKUP($A20,'Return Data'!$B$7:$R$2843,14,0)</f>
        <v>5.2478999999999996</v>
      </c>
      <c r="Y20" s="66">
        <f t="shared" si="10"/>
        <v>27</v>
      </c>
      <c r="Z20" s="65">
        <f>VLOOKUP($A20,'Return Data'!$B$7:$R$2843,16,0)</f>
        <v>5.4389000000000003</v>
      </c>
      <c r="AA20" s="67">
        <f t="shared" si="11"/>
        <v>32</v>
      </c>
    </row>
    <row r="21" spans="1:27" x14ac:dyDescent="0.3">
      <c r="A21" s="63" t="s">
        <v>241</v>
      </c>
      <c r="B21" s="64">
        <f>VLOOKUP($A21,'Return Data'!$B$7:$R$2843,3,0)</f>
        <v>44368</v>
      </c>
      <c r="C21" s="65">
        <f>VLOOKUP($A21,'Return Data'!$B$7:$R$2843,4,0)</f>
        <v>1594.4106999999999</v>
      </c>
      <c r="D21" s="65">
        <f>VLOOKUP($A21,'Return Data'!$B$7:$R$2843,5,0)</f>
        <v>3.5945</v>
      </c>
      <c r="E21" s="66">
        <f t="shared" si="0"/>
        <v>35</v>
      </c>
      <c r="F21" s="65">
        <f>VLOOKUP($A21,'Return Data'!$B$7:$R$2843,6,0)</f>
        <v>3.3692000000000002</v>
      </c>
      <c r="G21" s="66">
        <f t="shared" si="1"/>
        <v>33</v>
      </c>
      <c r="H21" s="65">
        <f>VLOOKUP($A21,'Return Data'!$B$7:$R$2843,7,0)</f>
        <v>2.9171999999999998</v>
      </c>
      <c r="I21" s="66">
        <f t="shared" si="2"/>
        <v>34</v>
      </c>
      <c r="J21" s="65">
        <f>VLOOKUP($A21,'Return Data'!$B$7:$R$2843,8,0)</f>
        <v>2.9447000000000001</v>
      </c>
      <c r="K21" s="66">
        <f t="shared" si="3"/>
        <v>34</v>
      </c>
      <c r="L21" s="65">
        <f>VLOOKUP($A21,'Return Data'!$B$7:$R$2843,9,0)</f>
        <v>2.9464999999999999</v>
      </c>
      <c r="M21" s="66">
        <f t="shared" si="4"/>
        <v>34</v>
      </c>
      <c r="N21" s="65">
        <f>VLOOKUP($A21,'Return Data'!$B$7:$R$2843,10,0)</f>
        <v>2.9239999999999999</v>
      </c>
      <c r="O21" s="66">
        <f t="shared" si="5"/>
        <v>35</v>
      </c>
      <c r="P21" s="65">
        <f>VLOOKUP($A21,'Return Data'!$B$7:$R$2843,11,0)</f>
        <v>2.8292000000000002</v>
      </c>
      <c r="Q21" s="66">
        <f t="shared" si="6"/>
        <v>37</v>
      </c>
      <c r="R21" s="65">
        <f>VLOOKUP($A21,'Return Data'!$B$7:$R$2843,12,0)</f>
        <v>2.7993999999999999</v>
      </c>
      <c r="S21" s="66">
        <f t="shared" si="7"/>
        <v>37</v>
      </c>
      <c r="T21" s="65">
        <f>VLOOKUP($A21,'Return Data'!$B$7:$R$2843,13,0)</f>
        <v>2.8408000000000002</v>
      </c>
      <c r="U21" s="66">
        <f t="shared" si="8"/>
        <v>36</v>
      </c>
      <c r="V21" s="65">
        <f>VLOOKUP($A21,'Return Data'!$B$7:$R$2843,17,0)</f>
        <v>3.7862</v>
      </c>
      <c r="W21" s="66">
        <f t="shared" si="9"/>
        <v>34</v>
      </c>
      <c r="X21" s="65">
        <f>VLOOKUP($A21,'Return Data'!$B$7:$R$2843,14,0)</f>
        <v>4.7671000000000001</v>
      </c>
      <c r="Y21" s="66">
        <f t="shared" si="10"/>
        <v>31</v>
      </c>
      <c r="Z21" s="65">
        <f>VLOOKUP($A21,'Return Data'!$B$7:$R$2843,16,0)</f>
        <v>6.3201999999999998</v>
      </c>
      <c r="AA21" s="67">
        <f t="shared" si="11"/>
        <v>30</v>
      </c>
    </row>
    <row r="22" spans="1:27" x14ac:dyDescent="0.3">
      <c r="A22" s="63" t="s">
        <v>242</v>
      </c>
      <c r="B22" s="64">
        <f>VLOOKUP($A22,'Return Data'!$B$7:$R$2843,3,0)</f>
        <v>44368</v>
      </c>
      <c r="C22" s="65">
        <f>VLOOKUP($A22,'Return Data'!$B$7:$R$2843,4,0)</f>
        <v>2002.6367</v>
      </c>
      <c r="D22" s="65">
        <f>VLOOKUP($A22,'Return Data'!$B$7:$R$2843,5,0)</f>
        <v>4.0010000000000003</v>
      </c>
      <c r="E22" s="66">
        <f t="shared" si="0"/>
        <v>32</v>
      </c>
      <c r="F22" s="65">
        <f>VLOOKUP($A22,'Return Data'!$B$7:$R$2843,6,0)</f>
        <v>3.3302</v>
      </c>
      <c r="G22" s="66">
        <f t="shared" si="1"/>
        <v>34</v>
      </c>
      <c r="H22" s="65">
        <f>VLOOKUP($A22,'Return Data'!$B$7:$R$2843,7,0)</f>
        <v>2.8445</v>
      </c>
      <c r="I22" s="66">
        <f t="shared" si="2"/>
        <v>36</v>
      </c>
      <c r="J22" s="65">
        <f>VLOOKUP($A22,'Return Data'!$B$7:$R$2843,8,0)</f>
        <v>2.8172999999999999</v>
      </c>
      <c r="K22" s="66">
        <f t="shared" si="3"/>
        <v>37</v>
      </c>
      <c r="L22" s="65">
        <f>VLOOKUP($A22,'Return Data'!$B$7:$R$2843,9,0)</f>
        <v>2.8401000000000001</v>
      </c>
      <c r="M22" s="66">
        <f t="shared" si="4"/>
        <v>37</v>
      </c>
      <c r="N22" s="65">
        <f>VLOOKUP($A22,'Return Data'!$B$7:$R$2843,10,0)</f>
        <v>2.8435999999999999</v>
      </c>
      <c r="O22" s="66">
        <f t="shared" si="5"/>
        <v>37</v>
      </c>
      <c r="P22" s="65">
        <f>VLOOKUP($A22,'Return Data'!$B$7:$R$2843,11,0)</f>
        <v>3.2067000000000001</v>
      </c>
      <c r="Q22" s="66">
        <f t="shared" si="6"/>
        <v>7</v>
      </c>
      <c r="R22" s="65">
        <f>VLOOKUP($A22,'Return Data'!$B$7:$R$2843,12,0)</f>
        <v>3.1335000000000002</v>
      </c>
      <c r="S22" s="66">
        <f t="shared" si="7"/>
        <v>22</v>
      </c>
      <c r="T22" s="65">
        <f>VLOOKUP($A22,'Return Data'!$B$7:$R$2843,13,0)</f>
        <v>3.1099000000000001</v>
      </c>
      <c r="U22" s="66">
        <f t="shared" si="8"/>
        <v>28</v>
      </c>
      <c r="V22" s="65">
        <f>VLOOKUP($A22,'Return Data'!$B$7:$R$2843,17,0)</f>
        <v>4.2259000000000002</v>
      </c>
      <c r="W22" s="66">
        <f t="shared" si="9"/>
        <v>28</v>
      </c>
      <c r="X22" s="65">
        <f>VLOOKUP($A22,'Return Data'!$B$7:$R$2843,14,0)</f>
        <v>5.2689000000000004</v>
      </c>
      <c r="Y22" s="66">
        <f t="shared" si="10"/>
        <v>26</v>
      </c>
      <c r="Z22" s="65">
        <f>VLOOKUP($A22,'Return Data'!$B$7:$R$2843,16,0)</f>
        <v>7.4513999999999996</v>
      </c>
      <c r="AA22" s="67">
        <f t="shared" si="11"/>
        <v>4</v>
      </c>
    </row>
    <row r="23" spans="1:27" x14ac:dyDescent="0.3">
      <c r="A23" s="63" t="s">
        <v>243</v>
      </c>
      <c r="B23" s="64">
        <f>VLOOKUP($A23,'Return Data'!$B$7:$R$2843,3,0)</f>
        <v>44368</v>
      </c>
      <c r="C23" s="65">
        <f>VLOOKUP($A23,'Return Data'!$B$7:$R$2843,4,0)</f>
        <v>2829.9537999999998</v>
      </c>
      <c r="D23" s="65">
        <f>VLOOKUP($A23,'Return Data'!$B$7:$R$2843,5,0)</f>
        <v>4.8282999999999996</v>
      </c>
      <c r="E23" s="66">
        <f t="shared" si="0"/>
        <v>11</v>
      </c>
      <c r="F23" s="65">
        <f>VLOOKUP($A23,'Return Data'!$B$7:$R$2843,6,0)</f>
        <v>3.8624000000000001</v>
      </c>
      <c r="G23" s="66">
        <f t="shared" si="1"/>
        <v>9</v>
      </c>
      <c r="H23" s="65">
        <f>VLOOKUP($A23,'Return Data'!$B$7:$R$2843,7,0)</f>
        <v>3.06</v>
      </c>
      <c r="I23" s="66">
        <f t="shared" si="2"/>
        <v>27</v>
      </c>
      <c r="J23" s="65">
        <f>VLOOKUP($A23,'Return Data'!$B$7:$R$2843,8,0)</f>
        <v>3.1486000000000001</v>
      </c>
      <c r="K23" s="66">
        <f t="shared" si="3"/>
        <v>21</v>
      </c>
      <c r="L23" s="65">
        <f>VLOOKUP($A23,'Return Data'!$B$7:$R$2843,9,0)</f>
        <v>3.2088999999999999</v>
      </c>
      <c r="M23" s="66">
        <f t="shared" si="4"/>
        <v>14</v>
      </c>
      <c r="N23" s="65">
        <f>VLOOKUP($A23,'Return Data'!$B$7:$R$2843,10,0)</f>
        <v>3.1911999999999998</v>
      </c>
      <c r="O23" s="66">
        <f t="shared" si="5"/>
        <v>25</v>
      </c>
      <c r="P23" s="65">
        <f>VLOOKUP($A23,'Return Data'!$B$7:$R$2843,11,0)</f>
        <v>3.1406000000000001</v>
      </c>
      <c r="Q23" s="66">
        <f t="shared" si="6"/>
        <v>19</v>
      </c>
      <c r="R23" s="65">
        <f>VLOOKUP($A23,'Return Data'!$B$7:$R$2843,12,0)</f>
        <v>3.1465000000000001</v>
      </c>
      <c r="S23" s="66">
        <f t="shared" si="7"/>
        <v>18</v>
      </c>
      <c r="T23" s="65">
        <f>VLOOKUP($A23,'Return Data'!$B$7:$R$2843,13,0)</f>
        <v>3.1703999999999999</v>
      </c>
      <c r="U23" s="66">
        <f t="shared" si="8"/>
        <v>19</v>
      </c>
      <c r="V23" s="65">
        <f>VLOOKUP($A23,'Return Data'!$B$7:$R$2843,17,0)</f>
        <v>4.2808999999999999</v>
      </c>
      <c r="W23" s="66">
        <f t="shared" si="9"/>
        <v>25</v>
      </c>
      <c r="X23" s="65">
        <f>VLOOKUP($A23,'Return Data'!$B$7:$R$2843,14,0)</f>
        <v>5.3319999999999999</v>
      </c>
      <c r="Y23" s="66">
        <f t="shared" si="10"/>
        <v>22</v>
      </c>
      <c r="Z23" s="65">
        <f>VLOOKUP($A23,'Return Data'!$B$7:$R$2843,16,0)</f>
        <v>7.3836000000000004</v>
      </c>
      <c r="AA23" s="67">
        <f t="shared" si="11"/>
        <v>8</v>
      </c>
    </row>
    <row r="24" spans="1:27" x14ac:dyDescent="0.3">
      <c r="A24" s="63" t="s">
        <v>244</v>
      </c>
      <c r="B24" s="64">
        <f>VLOOKUP($A24,'Return Data'!$B$7:$R$2843,3,0)</f>
        <v>44368</v>
      </c>
      <c r="C24" s="65">
        <f>VLOOKUP($A24,'Return Data'!$B$7:$R$2843,4,0)</f>
        <v>1084.8702000000001</v>
      </c>
      <c r="D24" s="65">
        <f>VLOOKUP($A24,'Return Data'!$B$7:$R$2843,5,0)</f>
        <v>4.2868000000000004</v>
      </c>
      <c r="E24" s="66">
        <f t="shared" si="0"/>
        <v>27</v>
      </c>
      <c r="F24" s="65">
        <f>VLOOKUP($A24,'Return Data'!$B$7:$R$2843,6,0)</f>
        <v>3.5472000000000001</v>
      </c>
      <c r="G24" s="66">
        <f t="shared" si="1"/>
        <v>30</v>
      </c>
      <c r="H24" s="65">
        <f>VLOOKUP($A24,'Return Data'!$B$7:$R$2843,7,0)</f>
        <v>3.0638999999999998</v>
      </c>
      <c r="I24" s="66">
        <f t="shared" si="2"/>
        <v>26</v>
      </c>
      <c r="J24" s="65">
        <f>VLOOKUP($A24,'Return Data'!$B$7:$R$2843,8,0)</f>
        <v>3.0377999999999998</v>
      </c>
      <c r="K24" s="66">
        <f t="shared" si="3"/>
        <v>33</v>
      </c>
      <c r="L24" s="65">
        <f>VLOOKUP($A24,'Return Data'!$B$7:$R$2843,9,0)</f>
        <v>3.0171999999999999</v>
      </c>
      <c r="M24" s="66">
        <f t="shared" si="4"/>
        <v>33</v>
      </c>
      <c r="N24" s="65">
        <f>VLOOKUP($A24,'Return Data'!$B$7:$R$2843,10,0)</f>
        <v>2.9687999999999999</v>
      </c>
      <c r="O24" s="66">
        <f t="shared" si="5"/>
        <v>33</v>
      </c>
      <c r="P24" s="65">
        <f>VLOOKUP($A24,'Return Data'!$B$7:$R$2843,11,0)</f>
        <v>2.9156</v>
      </c>
      <c r="Q24" s="66">
        <f t="shared" si="6"/>
        <v>35</v>
      </c>
      <c r="R24" s="65">
        <f>VLOOKUP($A24,'Return Data'!$B$7:$R$2843,12,0)</f>
        <v>2.8997000000000002</v>
      </c>
      <c r="S24" s="66">
        <f t="shared" si="7"/>
        <v>35</v>
      </c>
      <c r="T24" s="65">
        <f>VLOOKUP($A24,'Return Data'!$B$7:$R$2843,13,0)</f>
        <v>2.8954</v>
      </c>
      <c r="U24" s="66">
        <f t="shared" si="8"/>
        <v>35</v>
      </c>
      <c r="V24" s="65"/>
      <c r="W24" s="66"/>
      <c r="X24" s="65"/>
      <c r="Y24" s="66"/>
      <c r="Z24" s="65">
        <f>VLOOKUP($A24,'Return Data'!$B$7:$R$2843,16,0)</f>
        <v>3.8363</v>
      </c>
      <c r="AA24" s="67">
        <f t="shared" si="11"/>
        <v>37</v>
      </c>
    </row>
    <row r="25" spans="1:27" x14ac:dyDescent="0.3">
      <c r="A25" s="63" t="s">
        <v>245</v>
      </c>
      <c r="B25" s="64">
        <f>VLOOKUP($A25,'Return Data'!$B$7:$R$2843,3,0)</f>
        <v>44368</v>
      </c>
      <c r="C25" s="65">
        <f>VLOOKUP($A25,'Return Data'!$B$7:$R$2843,4,0)</f>
        <v>56.280299999999997</v>
      </c>
      <c r="D25" s="65">
        <f>VLOOKUP($A25,'Return Data'!$B$7:$R$2843,5,0)</f>
        <v>4.1510999999999996</v>
      </c>
      <c r="E25" s="66">
        <f t="shared" si="0"/>
        <v>30</v>
      </c>
      <c r="F25" s="65">
        <f>VLOOKUP($A25,'Return Data'!$B$7:$R$2843,6,0)</f>
        <v>3.6328999999999998</v>
      </c>
      <c r="G25" s="66">
        <f t="shared" si="1"/>
        <v>26</v>
      </c>
      <c r="H25" s="65">
        <f>VLOOKUP($A25,'Return Data'!$B$7:$R$2843,7,0)</f>
        <v>3.1705000000000001</v>
      </c>
      <c r="I25" s="66">
        <f t="shared" si="2"/>
        <v>10</v>
      </c>
      <c r="J25" s="65">
        <f>VLOOKUP($A25,'Return Data'!$B$7:$R$2843,8,0)</f>
        <v>3.2002999999999999</v>
      </c>
      <c r="K25" s="66">
        <f t="shared" si="3"/>
        <v>11</v>
      </c>
      <c r="L25" s="65">
        <f>VLOOKUP($A25,'Return Data'!$B$7:$R$2843,9,0)</f>
        <v>3.2389999999999999</v>
      </c>
      <c r="M25" s="66">
        <f t="shared" si="4"/>
        <v>8</v>
      </c>
      <c r="N25" s="65">
        <f>VLOOKUP($A25,'Return Data'!$B$7:$R$2843,10,0)</f>
        <v>3.2557999999999998</v>
      </c>
      <c r="O25" s="66">
        <f t="shared" si="5"/>
        <v>8</v>
      </c>
      <c r="P25" s="65">
        <f>VLOOKUP($A25,'Return Data'!$B$7:$R$2843,11,0)</f>
        <v>3.1947999999999999</v>
      </c>
      <c r="Q25" s="66">
        <f t="shared" si="6"/>
        <v>10</v>
      </c>
      <c r="R25" s="65">
        <f>VLOOKUP($A25,'Return Data'!$B$7:$R$2843,12,0)</f>
        <v>3.1627999999999998</v>
      </c>
      <c r="S25" s="66">
        <f t="shared" si="7"/>
        <v>11</v>
      </c>
      <c r="T25" s="65">
        <f>VLOOKUP($A25,'Return Data'!$B$7:$R$2843,13,0)</f>
        <v>3.1844000000000001</v>
      </c>
      <c r="U25" s="66">
        <f t="shared" si="8"/>
        <v>14</v>
      </c>
      <c r="V25" s="65">
        <f>VLOOKUP($A25,'Return Data'!$B$7:$R$2843,17,0)</f>
        <v>4.2728000000000002</v>
      </c>
      <c r="W25" s="66">
        <f t="shared" ref="W25:W30" si="12">RANK(V25,V$8:V$45,0)</f>
        <v>26</v>
      </c>
      <c r="X25" s="65">
        <f>VLOOKUP($A25,'Return Data'!$B$7:$R$2843,14,0)</f>
        <v>5.3521000000000001</v>
      </c>
      <c r="Y25" s="66">
        <f t="shared" ref="Y25:Y30" si="13">RANK(X25,X$8:X$45,0)</f>
        <v>21</v>
      </c>
      <c r="Z25" s="65">
        <f>VLOOKUP($A25,'Return Data'!$B$7:$R$2843,16,0)</f>
        <v>7.6333000000000002</v>
      </c>
      <c r="AA25" s="67">
        <f t="shared" si="11"/>
        <v>2</v>
      </c>
    </row>
    <row r="26" spans="1:27" x14ac:dyDescent="0.3">
      <c r="A26" s="63" t="s">
        <v>246</v>
      </c>
      <c r="B26" s="64">
        <f>VLOOKUP($A26,'Return Data'!$B$7:$R$2843,3,0)</f>
        <v>44368</v>
      </c>
      <c r="C26" s="65">
        <f>VLOOKUP($A26,'Return Data'!$B$7:$R$2843,4,0)</f>
        <v>4169.8122999999996</v>
      </c>
      <c r="D26" s="65">
        <f>VLOOKUP($A26,'Return Data'!$B$7:$R$2843,5,0)</f>
        <v>4.6205999999999996</v>
      </c>
      <c r="E26" s="66">
        <f t="shared" si="0"/>
        <v>16</v>
      </c>
      <c r="F26" s="65">
        <f>VLOOKUP($A26,'Return Data'!$B$7:$R$2843,6,0)</f>
        <v>3.7688999999999999</v>
      </c>
      <c r="G26" s="66">
        <f t="shared" si="1"/>
        <v>16</v>
      </c>
      <c r="H26" s="65">
        <f>VLOOKUP($A26,'Return Data'!$B$7:$R$2843,7,0)</f>
        <v>3.1206999999999998</v>
      </c>
      <c r="I26" s="66">
        <f t="shared" si="2"/>
        <v>13</v>
      </c>
      <c r="J26" s="65">
        <f>VLOOKUP($A26,'Return Data'!$B$7:$R$2843,8,0)</f>
        <v>3.1608000000000001</v>
      </c>
      <c r="K26" s="66">
        <f t="shared" si="3"/>
        <v>17</v>
      </c>
      <c r="L26" s="65">
        <f>VLOOKUP($A26,'Return Data'!$B$7:$R$2843,9,0)</f>
        <v>3.1926999999999999</v>
      </c>
      <c r="M26" s="66">
        <f t="shared" si="4"/>
        <v>21</v>
      </c>
      <c r="N26" s="65">
        <f>VLOOKUP($A26,'Return Data'!$B$7:$R$2843,10,0)</f>
        <v>3.2099000000000002</v>
      </c>
      <c r="O26" s="66">
        <f t="shared" si="5"/>
        <v>16</v>
      </c>
      <c r="P26" s="65">
        <f>VLOOKUP($A26,'Return Data'!$B$7:$R$2843,11,0)</f>
        <v>3.1114999999999999</v>
      </c>
      <c r="Q26" s="66">
        <f t="shared" si="6"/>
        <v>26</v>
      </c>
      <c r="R26" s="65">
        <f>VLOOKUP($A26,'Return Data'!$B$7:$R$2843,12,0)</f>
        <v>3.1208999999999998</v>
      </c>
      <c r="S26" s="66">
        <f t="shared" si="7"/>
        <v>27</v>
      </c>
      <c r="T26" s="65">
        <f>VLOOKUP($A26,'Return Data'!$B$7:$R$2843,13,0)</f>
        <v>3.1678000000000002</v>
      </c>
      <c r="U26" s="66">
        <f t="shared" si="8"/>
        <v>21</v>
      </c>
      <c r="V26" s="65">
        <f>VLOOKUP($A26,'Return Data'!$B$7:$R$2843,17,0)</f>
        <v>4.3144</v>
      </c>
      <c r="W26" s="66">
        <f t="shared" si="12"/>
        <v>21</v>
      </c>
      <c r="X26" s="65">
        <f>VLOOKUP($A26,'Return Data'!$B$7:$R$2843,14,0)</f>
        <v>5.3305999999999996</v>
      </c>
      <c r="Y26" s="66">
        <f t="shared" si="13"/>
        <v>23</v>
      </c>
      <c r="Z26" s="65">
        <f>VLOOKUP($A26,'Return Data'!$B$7:$R$2843,16,0)</f>
        <v>7.0781000000000001</v>
      </c>
      <c r="AA26" s="67">
        <f t="shared" si="11"/>
        <v>19</v>
      </c>
    </row>
    <row r="27" spans="1:27" x14ac:dyDescent="0.3">
      <c r="A27" s="63" t="s">
        <v>247</v>
      </c>
      <c r="B27" s="64">
        <f>VLOOKUP($A27,'Return Data'!$B$7:$R$2843,3,0)</f>
        <v>44368</v>
      </c>
      <c r="C27" s="65">
        <f>VLOOKUP($A27,'Return Data'!$B$7:$R$2843,4,0)</f>
        <v>2825.9196000000002</v>
      </c>
      <c r="D27" s="65">
        <f>VLOOKUP($A27,'Return Data'!$B$7:$R$2843,5,0)</f>
        <v>5.0445000000000002</v>
      </c>
      <c r="E27" s="66">
        <f t="shared" si="0"/>
        <v>7</v>
      </c>
      <c r="F27" s="65">
        <f>VLOOKUP($A27,'Return Data'!$B$7:$R$2843,6,0)</f>
        <v>3.9592000000000001</v>
      </c>
      <c r="G27" s="66">
        <f t="shared" si="1"/>
        <v>3</v>
      </c>
      <c r="H27" s="65">
        <f>VLOOKUP($A27,'Return Data'!$B$7:$R$2843,7,0)</f>
        <v>3.0947</v>
      </c>
      <c r="I27" s="66">
        <f t="shared" si="2"/>
        <v>20</v>
      </c>
      <c r="J27" s="65">
        <f>VLOOKUP($A27,'Return Data'!$B$7:$R$2843,8,0)</f>
        <v>3.1600999999999999</v>
      </c>
      <c r="K27" s="66">
        <f t="shared" si="3"/>
        <v>18</v>
      </c>
      <c r="L27" s="65">
        <f>VLOOKUP($A27,'Return Data'!$B$7:$R$2843,9,0)</f>
        <v>3.2039</v>
      </c>
      <c r="M27" s="66">
        <f t="shared" si="4"/>
        <v>16</v>
      </c>
      <c r="N27" s="65">
        <f>VLOOKUP($A27,'Return Data'!$B$7:$R$2843,10,0)</f>
        <v>3.1937000000000002</v>
      </c>
      <c r="O27" s="66">
        <f t="shared" si="5"/>
        <v>24</v>
      </c>
      <c r="P27" s="65">
        <f>VLOOKUP($A27,'Return Data'!$B$7:$R$2843,11,0)</f>
        <v>3.1389</v>
      </c>
      <c r="Q27" s="66">
        <f t="shared" si="6"/>
        <v>21</v>
      </c>
      <c r="R27" s="65">
        <f>VLOOKUP($A27,'Return Data'!$B$7:$R$2843,12,0)</f>
        <v>3.1471</v>
      </c>
      <c r="S27" s="66">
        <f t="shared" si="7"/>
        <v>17</v>
      </c>
      <c r="T27" s="65">
        <f>VLOOKUP($A27,'Return Data'!$B$7:$R$2843,13,0)</f>
        <v>3.1818</v>
      </c>
      <c r="U27" s="66">
        <f t="shared" si="8"/>
        <v>16</v>
      </c>
      <c r="V27" s="65">
        <f>VLOOKUP($A27,'Return Data'!$B$7:$R$2843,17,0)</f>
        <v>4.3715999999999999</v>
      </c>
      <c r="W27" s="66">
        <f t="shared" si="12"/>
        <v>17</v>
      </c>
      <c r="X27" s="65">
        <f>VLOOKUP($A27,'Return Data'!$B$7:$R$2843,14,0)</f>
        <v>5.3935000000000004</v>
      </c>
      <c r="Y27" s="66">
        <f t="shared" si="13"/>
        <v>17</v>
      </c>
      <c r="Z27" s="65">
        <f>VLOOKUP($A27,'Return Data'!$B$7:$R$2843,16,0)</f>
        <v>7.3091999999999997</v>
      </c>
      <c r="AA27" s="67">
        <f t="shared" si="11"/>
        <v>11</v>
      </c>
    </row>
    <row r="28" spans="1:27" x14ac:dyDescent="0.3">
      <c r="A28" s="63" t="s">
        <v>248</v>
      </c>
      <c r="B28" s="64">
        <f>VLOOKUP($A28,'Return Data'!$B$7:$R$2843,3,0)</f>
        <v>44368</v>
      </c>
      <c r="C28" s="65">
        <f>VLOOKUP($A28,'Return Data'!$B$7:$R$2843,4,0)</f>
        <v>3729.03</v>
      </c>
      <c r="D28" s="65">
        <f>VLOOKUP($A28,'Return Data'!$B$7:$R$2843,5,0)</f>
        <v>4.2337999999999996</v>
      </c>
      <c r="E28" s="66">
        <f t="shared" si="0"/>
        <v>28</v>
      </c>
      <c r="F28" s="65">
        <f>VLOOKUP($A28,'Return Data'!$B$7:$R$2843,6,0)</f>
        <v>3.6621999999999999</v>
      </c>
      <c r="G28" s="66">
        <f t="shared" si="1"/>
        <v>25</v>
      </c>
      <c r="H28" s="65">
        <f>VLOOKUP($A28,'Return Data'!$B$7:$R$2843,7,0)</f>
        <v>3.1882000000000001</v>
      </c>
      <c r="I28" s="66">
        <f t="shared" si="2"/>
        <v>8</v>
      </c>
      <c r="J28" s="65">
        <f>VLOOKUP($A28,'Return Data'!$B$7:$R$2843,8,0)</f>
        <v>3.2141999999999999</v>
      </c>
      <c r="K28" s="66">
        <f t="shared" si="3"/>
        <v>9</v>
      </c>
      <c r="L28" s="65">
        <f>VLOOKUP($A28,'Return Data'!$B$7:$R$2843,9,0)</f>
        <v>3.1996000000000002</v>
      </c>
      <c r="M28" s="66">
        <f t="shared" si="4"/>
        <v>17</v>
      </c>
      <c r="N28" s="65">
        <f>VLOOKUP($A28,'Return Data'!$B$7:$R$2843,10,0)</f>
        <v>3.1993</v>
      </c>
      <c r="O28" s="66">
        <f t="shared" si="5"/>
        <v>21</v>
      </c>
      <c r="P28" s="65">
        <f>VLOOKUP($A28,'Return Data'!$B$7:$R$2843,11,0)</f>
        <v>3.1745000000000001</v>
      </c>
      <c r="Q28" s="66">
        <f t="shared" si="6"/>
        <v>12</v>
      </c>
      <c r="R28" s="65">
        <f>VLOOKUP($A28,'Return Data'!$B$7:$R$2843,12,0)</f>
        <v>3.1604999999999999</v>
      </c>
      <c r="S28" s="66">
        <f t="shared" si="7"/>
        <v>12</v>
      </c>
      <c r="T28" s="65">
        <f>VLOOKUP($A28,'Return Data'!$B$7:$R$2843,13,0)</f>
        <v>3.2004999999999999</v>
      </c>
      <c r="U28" s="66">
        <f t="shared" si="8"/>
        <v>12</v>
      </c>
      <c r="V28" s="65">
        <f>VLOOKUP($A28,'Return Data'!$B$7:$R$2843,17,0)</f>
        <v>4.4199000000000002</v>
      </c>
      <c r="W28" s="66">
        <f t="shared" si="12"/>
        <v>9</v>
      </c>
      <c r="X28" s="65">
        <f>VLOOKUP($A28,'Return Data'!$B$7:$R$2843,14,0)</f>
        <v>5.3936999999999999</v>
      </c>
      <c r="Y28" s="66">
        <f t="shared" si="13"/>
        <v>16</v>
      </c>
      <c r="Z28" s="65">
        <f>VLOOKUP($A28,'Return Data'!$B$7:$R$2843,16,0)</f>
        <v>7.0620000000000003</v>
      </c>
      <c r="AA28" s="67">
        <f t="shared" si="11"/>
        <v>20</v>
      </c>
    </row>
    <row r="29" spans="1:27" x14ac:dyDescent="0.3">
      <c r="A29" s="63" t="s">
        <v>437</v>
      </c>
      <c r="B29" s="64">
        <f>VLOOKUP($A29,'Return Data'!$B$7:$R$2843,3,0)</f>
        <v>44368</v>
      </c>
      <c r="C29" s="65">
        <f>VLOOKUP($A29,'Return Data'!$B$7:$R$2843,4,0)</f>
        <v>1338.8959</v>
      </c>
      <c r="D29" s="65">
        <f>VLOOKUP($A29,'Return Data'!$B$7:$R$2843,5,0)</f>
        <v>4.9021999999999997</v>
      </c>
      <c r="E29" s="66">
        <f t="shared" si="0"/>
        <v>9</v>
      </c>
      <c r="F29" s="65">
        <f>VLOOKUP($A29,'Return Data'!$B$7:$R$2843,6,0)</f>
        <v>3.8932000000000002</v>
      </c>
      <c r="G29" s="66">
        <f t="shared" si="1"/>
        <v>8</v>
      </c>
      <c r="H29" s="65">
        <f>VLOOKUP($A29,'Return Data'!$B$7:$R$2843,7,0)</f>
        <v>3.1945999999999999</v>
      </c>
      <c r="I29" s="66">
        <f t="shared" si="2"/>
        <v>6</v>
      </c>
      <c r="J29" s="65">
        <f>VLOOKUP($A29,'Return Data'!$B$7:$R$2843,8,0)</f>
        <v>3.2526000000000002</v>
      </c>
      <c r="K29" s="66">
        <f t="shared" si="3"/>
        <v>7</v>
      </c>
      <c r="L29" s="65">
        <f>VLOOKUP($A29,'Return Data'!$B$7:$R$2843,9,0)</f>
        <v>3.2770000000000001</v>
      </c>
      <c r="M29" s="66">
        <f t="shared" si="4"/>
        <v>6</v>
      </c>
      <c r="N29" s="65">
        <f>VLOOKUP($A29,'Return Data'!$B$7:$R$2843,10,0)</f>
        <v>3.3079000000000001</v>
      </c>
      <c r="O29" s="66">
        <f t="shared" si="5"/>
        <v>3</v>
      </c>
      <c r="P29" s="65">
        <f>VLOOKUP($A29,'Return Data'!$B$7:$R$2843,11,0)</f>
        <v>3.2254</v>
      </c>
      <c r="Q29" s="66">
        <f t="shared" si="6"/>
        <v>5</v>
      </c>
      <c r="R29" s="65">
        <f>VLOOKUP($A29,'Return Data'!$B$7:$R$2843,12,0)</f>
        <v>3.234</v>
      </c>
      <c r="S29" s="66">
        <f t="shared" si="7"/>
        <v>4</v>
      </c>
      <c r="T29" s="65">
        <f>VLOOKUP($A29,'Return Data'!$B$7:$R$2843,13,0)</f>
        <v>3.2966000000000002</v>
      </c>
      <c r="U29" s="66">
        <f t="shared" si="8"/>
        <v>3</v>
      </c>
      <c r="V29" s="65">
        <f>VLOOKUP($A29,'Return Data'!$B$7:$R$2843,17,0)</f>
        <v>4.4962</v>
      </c>
      <c r="W29" s="66">
        <f t="shared" si="12"/>
        <v>3</v>
      </c>
      <c r="X29" s="65">
        <f>VLOOKUP($A29,'Return Data'!$B$7:$R$2843,14,0)</f>
        <v>5.5016999999999996</v>
      </c>
      <c r="Y29" s="66">
        <f t="shared" si="13"/>
        <v>3</v>
      </c>
      <c r="Z29" s="65">
        <f>VLOOKUP($A29,'Return Data'!$B$7:$R$2843,16,0)</f>
        <v>6.0481999999999996</v>
      </c>
      <c r="AA29" s="67">
        <f t="shared" si="11"/>
        <v>31</v>
      </c>
    </row>
    <row r="30" spans="1:27" x14ac:dyDescent="0.3">
      <c r="A30" s="63" t="s">
        <v>250</v>
      </c>
      <c r="B30" s="64">
        <f>VLOOKUP($A30,'Return Data'!$B$7:$R$2843,3,0)</f>
        <v>44368</v>
      </c>
      <c r="C30" s="65">
        <f>VLOOKUP($A30,'Return Data'!$B$7:$R$2843,4,0)</f>
        <v>2159.3914</v>
      </c>
      <c r="D30" s="65">
        <f>VLOOKUP($A30,'Return Data'!$B$7:$R$2843,5,0)</f>
        <v>4.5778999999999996</v>
      </c>
      <c r="E30" s="66">
        <f t="shared" si="0"/>
        <v>19</v>
      </c>
      <c r="F30" s="65">
        <f>VLOOKUP($A30,'Return Data'!$B$7:$R$2843,6,0)</f>
        <v>3.7570000000000001</v>
      </c>
      <c r="G30" s="66">
        <f t="shared" si="1"/>
        <v>18</v>
      </c>
      <c r="H30" s="65">
        <f>VLOOKUP($A30,'Return Data'!$B$7:$R$2843,7,0)</f>
        <v>3.2023999999999999</v>
      </c>
      <c r="I30" s="66">
        <f t="shared" si="2"/>
        <v>5</v>
      </c>
      <c r="J30" s="65">
        <f>VLOOKUP($A30,'Return Data'!$B$7:$R$2843,8,0)</f>
        <v>3.2904</v>
      </c>
      <c r="K30" s="66">
        <f t="shared" si="3"/>
        <v>4</v>
      </c>
      <c r="L30" s="65">
        <f>VLOOKUP($A30,'Return Data'!$B$7:$R$2843,9,0)</f>
        <v>3.2940999999999998</v>
      </c>
      <c r="M30" s="66">
        <f t="shared" si="4"/>
        <v>4</v>
      </c>
      <c r="N30" s="65">
        <f>VLOOKUP($A30,'Return Data'!$B$7:$R$2843,10,0)</f>
        <v>3.2930000000000001</v>
      </c>
      <c r="O30" s="66">
        <f t="shared" si="5"/>
        <v>5</v>
      </c>
      <c r="P30" s="65">
        <f>VLOOKUP($A30,'Return Data'!$B$7:$R$2843,11,0)</f>
        <v>3.2502</v>
      </c>
      <c r="Q30" s="66">
        <f t="shared" si="6"/>
        <v>4</v>
      </c>
      <c r="R30" s="65">
        <f>VLOOKUP($A30,'Return Data'!$B$7:$R$2843,12,0)</f>
        <v>3.2585000000000002</v>
      </c>
      <c r="S30" s="66">
        <f t="shared" si="7"/>
        <v>3</v>
      </c>
      <c r="T30" s="65">
        <f>VLOOKUP($A30,'Return Data'!$B$7:$R$2843,13,0)</f>
        <v>3.2764000000000002</v>
      </c>
      <c r="U30" s="66">
        <f t="shared" si="8"/>
        <v>4</v>
      </c>
      <c r="V30" s="65">
        <f>VLOOKUP($A30,'Return Data'!$B$7:$R$2843,17,0)</f>
        <v>4.3971999999999998</v>
      </c>
      <c r="W30" s="66">
        <f t="shared" si="12"/>
        <v>13</v>
      </c>
      <c r="X30" s="65">
        <f>VLOOKUP($A30,'Return Data'!$B$7:$R$2843,14,0)</f>
        <v>5.4076000000000004</v>
      </c>
      <c r="Y30" s="66">
        <f t="shared" si="13"/>
        <v>14</v>
      </c>
      <c r="Z30" s="65">
        <f>VLOOKUP($A30,'Return Data'!$B$7:$R$2843,16,0)</f>
        <v>6.3803000000000001</v>
      </c>
      <c r="AA30" s="67">
        <f t="shared" si="11"/>
        <v>29</v>
      </c>
    </row>
    <row r="31" spans="1:27" x14ac:dyDescent="0.3">
      <c r="A31" s="63" t="s">
        <v>251</v>
      </c>
      <c r="B31" s="64">
        <f>VLOOKUP($A31,'Return Data'!$B$7:$R$2843,3,0)</f>
        <v>44368</v>
      </c>
      <c r="C31" s="65">
        <f>VLOOKUP($A31,'Return Data'!$B$7:$R$2843,4,0)</f>
        <v>11.0687</v>
      </c>
      <c r="D31" s="65">
        <f>VLOOKUP($A31,'Return Data'!$B$7:$R$2843,5,0)</f>
        <v>3.6276999999999999</v>
      </c>
      <c r="E31" s="66">
        <f t="shared" si="0"/>
        <v>34</v>
      </c>
      <c r="F31" s="65">
        <f>VLOOKUP($A31,'Return Data'!$B$7:$R$2843,6,0)</f>
        <v>3.1884999999999999</v>
      </c>
      <c r="G31" s="66">
        <f t="shared" si="1"/>
        <v>35</v>
      </c>
      <c r="H31" s="65">
        <f>VLOOKUP($A31,'Return Data'!$B$7:$R$2843,7,0)</f>
        <v>2.7808999999999999</v>
      </c>
      <c r="I31" s="66">
        <f t="shared" si="2"/>
        <v>37</v>
      </c>
      <c r="J31" s="65">
        <f>VLOOKUP($A31,'Return Data'!$B$7:$R$2843,8,0)</f>
        <v>2.8532000000000002</v>
      </c>
      <c r="K31" s="66">
        <f t="shared" si="3"/>
        <v>36</v>
      </c>
      <c r="L31" s="65">
        <f>VLOOKUP($A31,'Return Data'!$B$7:$R$2843,9,0)</f>
        <v>2.8683999999999998</v>
      </c>
      <c r="M31" s="66">
        <f t="shared" si="4"/>
        <v>36</v>
      </c>
      <c r="N31" s="65">
        <f>VLOOKUP($A31,'Return Data'!$B$7:$R$2843,10,0)</f>
        <v>2.8628999999999998</v>
      </c>
      <c r="O31" s="66">
        <f t="shared" si="5"/>
        <v>36</v>
      </c>
      <c r="P31" s="65">
        <f>VLOOKUP($A31,'Return Data'!$B$7:$R$2843,11,0)</f>
        <v>2.8315000000000001</v>
      </c>
      <c r="Q31" s="66">
        <f t="shared" si="6"/>
        <v>36</v>
      </c>
      <c r="R31" s="65">
        <f>VLOOKUP($A31,'Return Data'!$B$7:$R$2843,12,0)</f>
        <v>2.8283</v>
      </c>
      <c r="S31" s="66">
        <f t="shared" si="7"/>
        <v>36</v>
      </c>
      <c r="T31" s="65">
        <f>VLOOKUP($A31,'Return Data'!$B$7:$R$2843,13,0)</f>
        <v>2.8250000000000002</v>
      </c>
      <c r="U31" s="66">
        <f t="shared" si="8"/>
        <v>37</v>
      </c>
      <c r="V31" s="65"/>
      <c r="W31" s="66"/>
      <c r="X31" s="65"/>
      <c r="Y31" s="66"/>
      <c r="Z31" s="65">
        <f>VLOOKUP($A31,'Return Data'!$B$7:$R$2843,16,0)</f>
        <v>4.1334999999999997</v>
      </c>
      <c r="AA31" s="67">
        <f t="shared" si="11"/>
        <v>36</v>
      </c>
    </row>
    <row r="32" spans="1:27" x14ac:dyDescent="0.3">
      <c r="A32" s="63" t="s">
        <v>2026</v>
      </c>
      <c r="B32" s="64">
        <f>VLOOKUP($A32,'Return Data'!$B$7:$R$2843,3,0)</f>
        <v>44368</v>
      </c>
      <c r="C32" s="65">
        <f>VLOOKUP($A32,'Return Data'!$B$7:$R$2843,4,0)</f>
        <v>2248.7963</v>
      </c>
      <c r="D32" s="65">
        <f>VLOOKUP($A32,'Return Data'!$B$7:$R$2843,5,0)</f>
        <v>3.1701999999999999</v>
      </c>
      <c r="E32" s="66">
        <f t="shared" si="0"/>
        <v>36</v>
      </c>
      <c r="F32" s="65">
        <f>VLOOKUP($A32,'Return Data'!$B$7:$R$2843,6,0)</f>
        <v>3.0045000000000002</v>
      </c>
      <c r="G32" s="66">
        <f t="shared" si="1"/>
        <v>36</v>
      </c>
      <c r="H32" s="65">
        <f>VLOOKUP($A32,'Return Data'!$B$7:$R$2843,7,0)</f>
        <v>2.9723999999999999</v>
      </c>
      <c r="I32" s="66">
        <f t="shared" si="2"/>
        <v>33</v>
      </c>
      <c r="J32" s="65">
        <f>VLOOKUP($A32,'Return Data'!$B$7:$R$2843,8,0)</f>
        <v>3.0918999999999999</v>
      </c>
      <c r="K32" s="66">
        <f t="shared" si="3"/>
        <v>30</v>
      </c>
      <c r="L32" s="65">
        <f>VLOOKUP($A32,'Return Data'!$B$7:$R$2843,9,0)</f>
        <v>3.1185999999999998</v>
      </c>
      <c r="M32" s="66">
        <f t="shared" si="4"/>
        <v>30</v>
      </c>
      <c r="N32" s="65">
        <f>VLOOKUP($A32,'Return Data'!$B$7:$R$2843,10,0)</f>
        <v>3.1960000000000002</v>
      </c>
      <c r="O32" s="66">
        <f t="shared" si="5"/>
        <v>22</v>
      </c>
      <c r="P32" s="65">
        <f>VLOOKUP($A32,'Return Data'!$B$7:$R$2843,11,0)</f>
        <v>3.0954999999999999</v>
      </c>
      <c r="Q32" s="66">
        <f t="shared" si="6"/>
        <v>29</v>
      </c>
      <c r="R32" s="65">
        <f>VLOOKUP($A32,'Return Data'!$B$7:$R$2843,12,0)</f>
        <v>3.0289999999999999</v>
      </c>
      <c r="S32" s="66">
        <f t="shared" si="7"/>
        <v>31</v>
      </c>
      <c r="T32" s="65">
        <f>VLOOKUP($A32,'Return Data'!$B$7:$R$2843,13,0)</f>
        <v>3.0409999999999999</v>
      </c>
      <c r="U32" s="66">
        <f t="shared" si="8"/>
        <v>31</v>
      </c>
      <c r="V32" s="65">
        <f>VLOOKUP($A32,'Return Data'!$B$7:$R$2843,17,0)</f>
        <v>3.9626999999999999</v>
      </c>
      <c r="W32" s="66">
        <f t="shared" ref="W32:W44" si="14">RANK(V32,V$8:V$45,0)</f>
        <v>31</v>
      </c>
      <c r="X32" s="65">
        <f>VLOOKUP($A32,'Return Data'!$B$7:$R$2843,14,0)</f>
        <v>5.1092000000000004</v>
      </c>
      <c r="Y32" s="66">
        <f>RANK(X32,X$8:X$45,0)</f>
        <v>29</v>
      </c>
      <c r="Z32" s="65">
        <f>VLOOKUP($A32,'Return Data'!$B$7:$R$2843,16,0)</f>
        <v>7.4062000000000001</v>
      </c>
      <c r="AA32" s="67">
        <f t="shared" si="11"/>
        <v>7</v>
      </c>
    </row>
    <row r="33" spans="1:27" x14ac:dyDescent="0.3">
      <c r="A33" s="63" t="s">
        <v>252</v>
      </c>
      <c r="B33" s="64">
        <f>VLOOKUP($A33,'Return Data'!$B$7:$R$2843,3,0)</f>
        <v>44368</v>
      </c>
      <c r="C33" s="65">
        <f>VLOOKUP($A33,'Return Data'!$B$7:$R$2843,4,0)</f>
        <v>5032.0756000000001</v>
      </c>
      <c r="D33" s="65">
        <f>VLOOKUP($A33,'Return Data'!$B$7:$R$2843,5,0)</f>
        <v>4.9961000000000002</v>
      </c>
      <c r="E33" s="66">
        <f t="shared" si="0"/>
        <v>8</v>
      </c>
      <c r="F33" s="65">
        <f>VLOOKUP($A33,'Return Data'!$B$7:$R$2843,6,0)</f>
        <v>3.7286999999999999</v>
      </c>
      <c r="G33" s="66">
        <f t="shared" si="1"/>
        <v>21</v>
      </c>
      <c r="H33" s="65">
        <f>VLOOKUP($A33,'Return Data'!$B$7:$R$2843,7,0)</f>
        <v>2.9895</v>
      </c>
      <c r="I33" s="66">
        <f t="shared" si="2"/>
        <v>32</v>
      </c>
      <c r="J33" s="65">
        <f>VLOOKUP($A33,'Return Data'!$B$7:$R$2843,8,0)</f>
        <v>3.0992999999999999</v>
      </c>
      <c r="K33" s="66">
        <f t="shared" si="3"/>
        <v>29</v>
      </c>
      <c r="L33" s="65">
        <f>VLOOKUP($A33,'Return Data'!$B$7:$R$2843,9,0)</f>
        <v>3.1518000000000002</v>
      </c>
      <c r="M33" s="66">
        <f t="shared" si="4"/>
        <v>29</v>
      </c>
      <c r="N33" s="65">
        <f>VLOOKUP($A33,'Return Data'!$B$7:$R$2843,10,0)</f>
        <v>3.1703000000000001</v>
      </c>
      <c r="O33" s="66">
        <f t="shared" si="5"/>
        <v>28</v>
      </c>
      <c r="P33" s="65">
        <f>VLOOKUP($A33,'Return Data'!$B$7:$R$2843,11,0)</f>
        <v>3.1113</v>
      </c>
      <c r="Q33" s="66">
        <f t="shared" si="6"/>
        <v>27</v>
      </c>
      <c r="R33" s="65">
        <f>VLOOKUP($A33,'Return Data'!$B$7:$R$2843,12,0)</f>
        <v>3.1154999999999999</v>
      </c>
      <c r="S33" s="66">
        <f t="shared" si="7"/>
        <v>28</v>
      </c>
      <c r="T33" s="65">
        <f>VLOOKUP($A33,'Return Data'!$B$7:$R$2843,13,0)</f>
        <v>3.1701000000000001</v>
      </c>
      <c r="U33" s="66">
        <f t="shared" si="8"/>
        <v>20</v>
      </c>
      <c r="V33" s="65">
        <f>VLOOKUP($A33,'Return Data'!$B$7:$R$2843,17,0)</f>
        <v>4.4314</v>
      </c>
      <c r="W33" s="66">
        <f t="shared" si="14"/>
        <v>6</v>
      </c>
      <c r="X33" s="65">
        <f>VLOOKUP($A33,'Return Data'!$B$7:$R$2843,14,0)</f>
        <v>5.4695999999999998</v>
      </c>
      <c r="Y33" s="66">
        <f>RANK(X33,X$8:X$45,0)</f>
        <v>5</v>
      </c>
      <c r="Z33" s="65">
        <f>VLOOKUP($A33,'Return Data'!$B$7:$R$2843,16,0)</f>
        <v>7.0594999999999999</v>
      </c>
      <c r="AA33" s="67">
        <f t="shared" si="11"/>
        <v>21</v>
      </c>
    </row>
    <row r="34" spans="1:27" x14ac:dyDescent="0.3">
      <c r="A34" s="63" t="s">
        <v>253</v>
      </c>
      <c r="B34" s="64">
        <f>VLOOKUP($A34,'Return Data'!$B$7:$R$2843,3,0)</f>
        <v>44368</v>
      </c>
      <c r="C34" s="65">
        <f>VLOOKUP($A34,'Return Data'!$B$7:$R$2843,4,0)</f>
        <v>1157.4188999999999</v>
      </c>
      <c r="D34" s="65">
        <f>VLOOKUP($A34,'Return Data'!$B$7:$R$2843,5,0)</f>
        <v>4.4691999999999998</v>
      </c>
      <c r="E34" s="66">
        <f t="shared" si="0"/>
        <v>24</v>
      </c>
      <c r="F34" s="65">
        <f>VLOOKUP($A34,'Return Data'!$B$7:$R$2843,6,0)</f>
        <v>3.6055999999999999</v>
      </c>
      <c r="G34" s="66">
        <f t="shared" si="1"/>
        <v>29</v>
      </c>
      <c r="H34" s="65">
        <f>VLOOKUP($A34,'Return Data'!$B$7:$R$2843,7,0)</f>
        <v>3.0148000000000001</v>
      </c>
      <c r="I34" s="66">
        <f t="shared" si="2"/>
        <v>31</v>
      </c>
      <c r="J34" s="65">
        <f>VLOOKUP($A34,'Return Data'!$B$7:$R$2843,8,0)</f>
        <v>3.0745</v>
      </c>
      <c r="K34" s="66">
        <f t="shared" si="3"/>
        <v>32</v>
      </c>
      <c r="L34" s="65">
        <f>VLOOKUP($A34,'Return Data'!$B$7:$R$2843,9,0)</f>
        <v>3.0880999999999998</v>
      </c>
      <c r="M34" s="66">
        <f t="shared" si="4"/>
        <v>32</v>
      </c>
      <c r="N34" s="65">
        <f>VLOOKUP($A34,'Return Data'!$B$7:$R$2843,10,0)</f>
        <v>3.0663999999999998</v>
      </c>
      <c r="O34" s="66">
        <f t="shared" si="5"/>
        <v>31</v>
      </c>
      <c r="P34" s="65">
        <f>VLOOKUP($A34,'Return Data'!$B$7:$R$2843,11,0)</f>
        <v>3.0017999999999998</v>
      </c>
      <c r="Q34" s="66">
        <f t="shared" si="6"/>
        <v>32</v>
      </c>
      <c r="R34" s="65">
        <f>VLOOKUP($A34,'Return Data'!$B$7:$R$2843,12,0)</f>
        <v>3.0011000000000001</v>
      </c>
      <c r="S34" s="66">
        <f t="shared" si="7"/>
        <v>32</v>
      </c>
      <c r="T34" s="65">
        <f>VLOOKUP($A34,'Return Data'!$B$7:$R$2843,13,0)</f>
        <v>2.9965000000000002</v>
      </c>
      <c r="U34" s="66">
        <f t="shared" si="8"/>
        <v>32</v>
      </c>
      <c r="V34" s="65">
        <f>VLOOKUP($A34,'Return Data'!$B$7:$R$2843,17,0)</f>
        <v>3.9590999999999998</v>
      </c>
      <c r="W34" s="66">
        <f t="shared" si="14"/>
        <v>32</v>
      </c>
      <c r="X34" s="65"/>
      <c r="Y34" s="66"/>
      <c r="Z34" s="65">
        <f>VLOOKUP($A34,'Return Data'!$B$7:$R$2843,16,0)</f>
        <v>4.8048999999999999</v>
      </c>
      <c r="AA34" s="67">
        <f t="shared" si="11"/>
        <v>33</v>
      </c>
    </row>
    <row r="35" spans="1:27" x14ac:dyDescent="0.3">
      <c r="A35" s="63" t="s">
        <v>254</v>
      </c>
      <c r="B35" s="64">
        <f>VLOOKUP($A35,'Return Data'!$B$7:$R$2843,3,0)</f>
        <v>44368</v>
      </c>
      <c r="C35" s="65">
        <f>VLOOKUP($A35,'Return Data'!$B$7:$R$2843,4,0)</f>
        <v>268.18610000000001</v>
      </c>
      <c r="D35" s="65">
        <f>VLOOKUP($A35,'Return Data'!$B$7:$R$2843,5,0)</f>
        <v>5.2949999999999999</v>
      </c>
      <c r="E35" s="66">
        <f t="shared" si="0"/>
        <v>2</v>
      </c>
      <c r="F35" s="65">
        <f>VLOOKUP($A35,'Return Data'!$B$7:$R$2843,6,0)</f>
        <v>4.0117000000000003</v>
      </c>
      <c r="G35" s="66">
        <f t="shared" si="1"/>
        <v>2</v>
      </c>
      <c r="H35" s="65">
        <f>VLOOKUP($A35,'Return Data'!$B$7:$R$2843,7,0)</f>
        <v>3.2782</v>
      </c>
      <c r="I35" s="66">
        <f t="shared" si="2"/>
        <v>3</v>
      </c>
      <c r="J35" s="65">
        <f>VLOOKUP($A35,'Return Data'!$B$7:$R$2843,8,0)</f>
        <v>3.2694999999999999</v>
      </c>
      <c r="K35" s="66">
        <f t="shared" si="3"/>
        <v>6</v>
      </c>
      <c r="L35" s="65">
        <f>VLOOKUP($A35,'Return Data'!$B$7:$R$2843,9,0)</f>
        <v>3.2892000000000001</v>
      </c>
      <c r="M35" s="66">
        <f t="shared" si="4"/>
        <v>5</v>
      </c>
      <c r="N35" s="65">
        <f>VLOOKUP($A35,'Return Data'!$B$7:$R$2843,10,0)</f>
        <v>3.2806999999999999</v>
      </c>
      <c r="O35" s="66">
        <f t="shared" si="5"/>
        <v>7</v>
      </c>
      <c r="P35" s="65">
        <f>VLOOKUP($A35,'Return Data'!$B$7:$R$2843,11,0)</f>
        <v>3.1802000000000001</v>
      </c>
      <c r="Q35" s="66">
        <f t="shared" si="6"/>
        <v>11</v>
      </c>
      <c r="R35" s="65">
        <f>VLOOKUP($A35,'Return Data'!$B$7:$R$2843,12,0)</f>
        <v>3.1568999999999998</v>
      </c>
      <c r="S35" s="66">
        <f t="shared" si="7"/>
        <v>13</v>
      </c>
      <c r="T35" s="65">
        <f>VLOOKUP($A35,'Return Data'!$B$7:$R$2843,13,0)</f>
        <v>3.1977000000000002</v>
      </c>
      <c r="U35" s="66">
        <f t="shared" si="8"/>
        <v>13</v>
      </c>
      <c r="V35" s="65">
        <f>VLOOKUP($A35,'Return Data'!$B$7:$R$2843,17,0)</f>
        <v>4.4114000000000004</v>
      </c>
      <c r="W35" s="66">
        <f t="shared" si="14"/>
        <v>12</v>
      </c>
      <c r="X35" s="65">
        <f>VLOOKUP($A35,'Return Data'!$B$7:$R$2843,14,0)</f>
        <v>5.4663000000000004</v>
      </c>
      <c r="Y35" s="66">
        <f t="shared" ref="Y35:Y44" si="15">RANK(X35,X$8:X$45,0)</f>
        <v>6</v>
      </c>
      <c r="Z35" s="65">
        <f>VLOOKUP($A35,'Return Data'!$B$7:$R$2843,16,0)</f>
        <v>7.4073000000000002</v>
      </c>
      <c r="AA35" s="67">
        <f t="shared" si="11"/>
        <v>6</v>
      </c>
    </row>
    <row r="36" spans="1:27" x14ac:dyDescent="0.3">
      <c r="A36" s="63" t="s">
        <v>255</v>
      </c>
      <c r="B36" s="64">
        <f>VLOOKUP($A36,'Return Data'!$B$7:$R$2843,3,0)</f>
        <v>44368</v>
      </c>
      <c r="C36" s="65">
        <f>VLOOKUP($A36,'Return Data'!$B$7:$R$2843,4,0)</f>
        <v>2910.6215999999999</v>
      </c>
      <c r="D36" s="65">
        <f>VLOOKUP($A36,'Return Data'!$B$7:$R$2843,5,0)</f>
        <v>4.1638000000000002</v>
      </c>
      <c r="E36" s="66">
        <f t="shared" si="0"/>
        <v>29</v>
      </c>
      <c r="F36" s="65">
        <f>VLOOKUP($A36,'Return Data'!$B$7:$R$2843,6,0)</f>
        <v>3.4855</v>
      </c>
      <c r="G36" s="66">
        <f t="shared" si="1"/>
        <v>31</v>
      </c>
      <c r="H36" s="65">
        <f>VLOOKUP($A36,'Return Data'!$B$7:$R$2843,7,0)</f>
        <v>3.0960999999999999</v>
      </c>
      <c r="I36" s="66">
        <f t="shared" si="2"/>
        <v>19</v>
      </c>
      <c r="J36" s="65">
        <f>VLOOKUP($A36,'Return Data'!$B$7:$R$2843,8,0)</f>
        <v>3.133</v>
      </c>
      <c r="K36" s="66">
        <f t="shared" si="3"/>
        <v>27</v>
      </c>
      <c r="L36" s="65">
        <f>VLOOKUP($A36,'Return Data'!$B$7:$R$2843,9,0)</f>
        <v>3.1541999999999999</v>
      </c>
      <c r="M36" s="66">
        <f t="shared" si="4"/>
        <v>28</v>
      </c>
      <c r="N36" s="65">
        <f>VLOOKUP($A36,'Return Data'!$B$7:$R$2843,10,0)</f>
        <v>3.1423999999999999</v>
      </c>
      <c r="O36" s="66">
        <f t="shared" si="5"/>
        <v>30</v>
      </c>
      <c r="P36" s="65">
        <f>VLOOKUP($A36,'Return Data'!$B$7:$R$2843,11,0)</f>
        <v>3.0948000000000002</v>
      </c>
      <c r="Q36" s="66">
        <f t="shared" si="6"/>
        <v>30</v>
      </c>
      <c r="R36" s="65">
        <f>VLOOKUP($A36,'Return Data'!$B$7:$R$2843,12,0)</f>
        <v>3.0828000000000002</v>
      </c>
      <c r="S36" s="66">
        <f t="shared" si="7"/>
        <v>29</v>
      </c>
      <c r="T36" s="65">
        <f>VLOOKUP($A36,'Return Data'!$B$7:$R$2843,13,0)</f>
        <v>3.1017000000000001</v>
      </c>
      <c r="U36" s="66">
        <f t="shared" si="8"/>
        <v>30</v>
      </c>
      <c r="V36" s="65">
        <f>VLOOKUP($A36,'Return Data'!$B$7:$R$2843,17,0)</f>
        <v>4.0820999999999996</v>
      </c>
      <c r="W36" s="66">
        <f t="shared" si="14"/>
        <v>29</v>
      </c>
      <c r="X36" s="65">
        <f>VLOOKUP($A36,'Return Data'!$B$7:$R$2843,14,0)</f>
        <v>2.0160999999999998</v>
      </c>
      <c r="Y36" s="66">
        <f t="shared" si="15"/>
        <v>33</v>
      </c>
      <c r="Z36" s="65">
        <f>VLOOKUP($A36,'Return Data'!$B$7:$R$2843,16,0)</f>
        <v>6.5582000000000003</v>
      </c>
      <c r="AA36" s="67">
        <f t="shared" si="11"/>
        <v>28</v>
      </c>
    </row>
    <row r="37" spans="1:27" x14ac:dyDescent="0.3">
      <c r="A37" s="63" t="s">
        <v>256</v>
      </c>
      <c r="B37" s="64">
        <f>VLOOKUP($A37,'Return Data'!$B$7:$R$2843,3,0)</f>
        <v>44368</v>
      </c>
      <c r="C37" s="65">
        <f>VLOOKUP($A37,'Return Data'!$B$7:$R$2843,4,0)</f>
        <v>32.743000000000002</v>
      </c>
      <c r="D37" s="65">
        <f>VLOOKUP($A37,'Return Data'!$B$7:$R$2843,5,0)</f>
        <v>4.3479999999999999</v>
      </c>
      <c r="E37" s="66">
        <f t="shared" si="0"/>
        <v>25</v>
      </c>
      <c r="F37" s="65">
        <f>VLOOKUP($A37,'Return Data'!$B$7:$R$2843,6,0)</f>
        <v>3.7168999999999999</v>
      </c>
      <c r="G37" s="66">
        <f t="shared" si="1"/>
        <v>23</v>
      </c>
      <c r="H37" s="65">
        <f>VLOOKUP($A37,'Return Data'!$B$7:$R$2843,7,0)</f>
        <v>3.1549999999999998</v>
      </c>
      <c r="I37" s="66">
        <f t="shared" si="2"/>
        <v>11</v>
      </c>
      <c r="J37" s="65">
        <f>VLOOKUP($A37,'Return Data'!$B$7:$R$2843,8,0)</f>
        <v>3.3963999999999999</v>
      </c>
      <c r="K37" s="66">
        <f t="shared" si="3"/>
        <v>1</v>
      </c>
      <c r="L37" s="65">
        <f>VLOOKUP($A37,'Return Data'!$B$7:$R$2843,9,0)</f>
        <v>3.8458000000000001</v>
      </c>
      <c r="M37" s="66">
        <f t="shared" si="4"/>
        <v>1</v>
      </c>
      <c r="N37" s="65">
        <f>VLOOKUP($A37,'Return Data'!$B$7:$R$2843,10,0)</f>
        <v>4.2470999999999997</v>
      </c>
      <c r="O37" s="66">
        <f t="shared" si="5"/>
        <v>1</v>
      </c>
      <c r="P37" s="65">
        <f>VLOOKUP($A37,'Return Data'!$B$7:$R$2843,11,0)</f>
        <v>4.1805000000000003</v>
      </c>
      <c r="Q37" s="66">
        <f t="shared" si="6"/>
        <v>1</v>
      </c>
      <c r="R37" s="65">
        <f>VLOOKUP($A37,'Return Data'!$B$7:$R$2843,12,0)</f>
        <v>4.3333000000000004</v>
      </c>
      <c r="S37" s="66">
        <f t="shared" si="7"/>
        <v>1</v>
      </c>
      <c r="T37" s="65">
        <f>VLOOKUP($A37,'Return Data'!$B$7:$R$2843,13,0)</f>
        <v>4.3894000000000002</v>
      </c>
      <c r="U37" s="66">
        <f t="shared" si="8"/>
        <v>1</v>
      </c>
      <c r="V37" s="65">
        <f>VLOOKUP($A37,'Return Data'!$B$7:$R$2843,17,0)</f>
        <v>5.2222999999999997</v>
      </c>
      <c r="W37" s="66">
        <f t="shared" si="14"/>
        <v>1</v>
      </c>
      <c r="X37" s="65">
        <f>VLOOKUP($A37,'Return Data'!$B$7:$R$2843,14,0)</f>
        <v>5.9934000000000003</v>
      </c>
      <c r="Y37" s="66">
        <f t="shared" si="15"/>
        <v>1</v>
      </c>
      <c r="Z37" s="65">
        <f>VLOOKUP($A37,'Return Data'!$B$7:$R$2843,16,0)</f>
        <v>7.8284000000000002</v>
      </c>
      <c r="AA37" s="67">
        <f t="shared" si="11"/>
        <v>1</v>
      </c>
    </row>
    <row r="38" spans="1:27" x14ac:dyDescent="0.3">
      <c r="A38" s="63" t="s">
        <v>257</v>
      </c>
      <c r="B38" s="64">
        <f>VLOOKUP($A38,'Return Data'!$B$7:$R$2843,3,0)</f>
        <v>44368</v>
      </c>
      <c r="C38" s="65">
        <f>VLOOKUP($A38,'Return Data'!$B$7:$R$2843,4,0)</f>
        <v>27.896599999999999</v>
      </c>
      <c r="D38" s="65">
        <f>VLOOKUP($A38,'Return Data'!$B$7:$R$2843,5,0)</f>
        <v>5.2343999999999999</v>
      </c>
      <c r="E38" s="66">
        <f t="shared" si="0"/>
        <v>3</v>
      </c>
      <c r="F38" s="65">
        <f>VLOOKUP($A38,'Return Data'!$B$7:$R$2843,6,0)</f>
        <v>3.8391999999999999</v>
      </c>
      <c r="G38" s="66">
        <f t="shared" si="1"/>
        <v>11</v>
      </c>
      <c r="H38" s="65">
        <f>VLOOKUP($A38,'Return Data'!$B$7:$R$2843,7,0)</f>
        <v>3.0297999999999998</v>
      </c>
      <c r="I38" s="66">
        <f t="shared" si="2"/>
        <v>28</v>
      </c>
      <c r="J38" s="65">
        <f>VLOOKUP($A38,'Return Data'!$B$7:$R$2843,8,0)</f>
        <v>3.0783999999999998</v>
      </c>
      <c r="K38" s="66">
        <f t="shared" si="3"/>
        <v>31</v>
      </c>
      <c r="L38" s="65">
        <f>VLOOKUP($A38,'Return Data'!$B$7:$R$2843,9,0)</f>
        <v>3.0891999999999999</v>
      </c>
      <c r="M38" s="66">
        <f t="shared" si="4"/>
        <v>31</v>
      </c>
      <c r="N38" s="65">
        <f>VLOOKUP($A38,'Return Data'!$B$7:$R$2843,10,0)</f>
        <v>3.0438999999999998</v>
      </c>
      <c r="O38" s="66">
        <f t="shared" si="5"/>
        <v>32</v>
      </c>
      <c r="P38" s="65">
        <f>VLOOKUP($A38,'Return Data'!$B$7:$R$2843,11,0)</f>
        <v>2.9914999999999998</v>
      </c>
      <c r="Q38" s="66">
        <f t="shared" si="6"/>
        <v>33</v>
      </c>
      <c r="R38" s="65">
        <f>VLOOKUP($A38,'Return Data'!$B$7:$R$2843,12,0)</f>
        <v>2.9984000000000002</v>
      </c>
      <c r="S38" s="66">
        <f t="shared" si="7"/>
        <v>33</v>
      </c>
      <c r="T38" s="65">
        <f>VLOOKUP($A38,'Return Data'!$B$7:$R$2843,13,0)</f>
        <v>2.9935</v>
      </c>
      <c r="U38" s="66">
        <f t="shared" si="8"/>
        <v>33</v>
      </c>
      <c r="V38" s="65">
        <f>VLOOKUP($A38,'Return Data'!$B$7:$R$2843,17,0)</f>
        <v>3.9165000000000001</v>
      </c>
      <c r="W38" s="66">
        <f t="shared" si="14"/>
        <v>33</v>
      </c>
      <c r="X38" s="65">
        <f>VLOOKUP($A38,'Return Data'!$B$7:$R$2843,14,0)</f>
        <v>4.8438999999999997</v>
      </c>
      <c r="Y38" s="66">
        <f t="shared" si="15"/>
        <v>30</v>
      </c>
      <c r="Z38" s="65">
        <f>VLOOKUP($A38,'Return Data'!$B$7:$R$2843,16,0)</f>
        <v>6.9359999999999999</v>
      </c>
      <c r="AA38" s="67">
        <f t="shared" si="11"/>
        <v>25</v>
      </c>
    </row>
    <row r="39" spans="1:27" x14ac:dyDescent="0.3">
      <c r="A39" s="63" t="s">
        <v>260</v>
      </c>
      <c r="B39" s="64">
        <f>VLOOKUP($A39,'Return Data'!$B$7:$R$2843,3,0)</f>
        <v>44368</v>
      </c>
      <c r="C39" s="65">
        <f>VLOOKUP($A39,'Return Data'!$B$7:$R$2843,4,0)</f>
        <v>3225.4731999999999</v>
      </c>
      <c r="D39" s="65">
        <f>VLOOKUP($A39,'Return Data'!$B$7:$R$2843,5,0)</f>
        <v>4.1319999999999997</v>
      </c>
      <c r="E39" s="66">
        <f t="shared" si="0"/>
        <v>31</v>
      </c>
      <c r="F39" s="65">
        <f>VLOOKUP($A39,'Return Data'!$B$7:$R$2843,6,0)</f>
        <v>3.6063999999999998</v>
      </c>
      <c r="G39" s="66">
        <f t="shared" si="1"/>
        <v>28</v>
      </c>
      <c r="H39" s="65">
        <f>VLOOKUP($A39,'Return Data'!$B$7:$R$2843,7,0)</f>
        <v>3.0234999999999999</v>
      </c>
      <c r="I39" s="66">
        <f t="shared" si="2"/>
        <v>30</v>
      </c>
      <c r="J39" s="65">
        <f>VLOOKUP($A39,'Return Data'!$B$7:$R$2843,8,0)</f>
        <v>3.1191</v>
      </c>
      <c r="K39" s="66">
        <f t="shared" si="3"/>
        <v>28</v>
      </c>
      <c r="L39" s="65">
        <f>VLOOKUP($A39,'Return Data'!$B$7:$R$2843,9,0)</f>
        <v>3.1635</v>
      </c>
      <c r="M39" s="66">
        <f t="shared" si="4"/>
        <v>27</v>
      </c>
      <c r="N39" s="65">
        <f>VLOOKUP($A39,'Return Data'!$B$7:$R$2843,10,0)</f>
        <v>3.2054999999999998</v>
      </c>
      <c r="O39" s="66">
        <f t="shared" si="5"/>
        <v>18</v>
      </c>
      <c r="P39" s="65">
        <f>VLOOKUP($A39,'Return Data'!$B$7:$R$2843,11,0)</f>
        <v>3.1404999999999998</v>
      </c>
      <c r="Q39" s="66">
        <f t="shared" si="6"/>
        <v>20</v>
      </c>
      <c r="R39" s="65">
        <f>VLOOKUP($A39,'Return Data'!$B$7:$R$2843,12,0)</f>
        <v>3.1486000000000001</v>
      </c>
      <c r="S39" s="66">
        <f t="shared" si="7"/>
        <v>16</v>
      </c>
      <c r="T39" s="65">
        <f>VLOOKUP($A39,'Return Data'!$B$7:$R$2843,13,0)</f>
        <v>3.1791999999999998</v>
      </c>
      <c r="U39" s="66">
        <f t="shared" si="8"/>
        <v>17</v>
      </c>
      <c r="V39" s="65">
        <f>VLOOKUP($A39,'Return Data'!$B$7:$R$2843,17,0)</f>
        <v>4.3577000000000004</v>
      </c>
      <c r="W39" s="66">
        <f t="shared" si="14"/>
        <v>19</v>
      </c>
      <c r="X39" s="65">
        <f>VLOOKUP($A39,'Return Data'!$B$7:$R$2843,14,0)</f>
        <v>5.3558000000000003</v>
      </c>
      <c r="Y39" s="66">
        <f t="shared" si="15"/>
        <v>20</v>
      </c>
      <c r="Z39" s="65">
        <f>VLOOKUP($A39,'Return Data'!$B$7:$R$2843,16,0)</f>
        <v>6.9135999999999997</v>
      </c>
      <c r="AA39" s="67">
        <f t="shared" si="11"/>
        <v>26</v>
      </c>
    </row>
    <row r="40" spans="1:27" x14ac:dyDescent="0.3">
      <c r="A40" s="63" t="s">
        <v>261</v>
      </c>
      <c r="B40" s="64">
        <f>VLOOKUP($A40,'Return Data'!$B$7:$R$2843,3,0)</f>
        <v>44368</v>
      </c>
      <c r="C40" s="65">
        <f>VLOOKUP($A40,'Return Data'!$B$7:$R$2843,4,0)</f>
        <v>43.427100000000003</v>
      </c>
      <c r="D40" s="65">
        <f>VLOOKUP($A40,'Return Data'!$B$7:$R$2843,5,0)</f>
        <v>4.5392000000000001</v>
      </c>
      <c r="E40" s="66">
        <f t="shared" si="0"/>
        <v>21</v>
      </c>
      <c r="F40" s="65">
        <f>VLOOKUP($A40,'Return Data'!$B$7:$R$2843,6,0)</f>
        <v>3.7553000000000001</v>
      </c>
      <c r="G40" s="66">
        <f t="shared" si="1"/>
        <v>19</v>
      </c>
      <c r="H40" s="65">
        <f>VLOOKUP($A40,'Return Data'!$B$7:$R$2843,7,0)</f>
        <v>3.1718000000000002</v>
      </c>
      <c r="I40" s="66">
        <f t="shared" si="2"/>
        <v>9</v>
      </c>
      <c r="J40" s="65">
        <f>VLOOKUP($A40,'Return Data'!$B$7:$R$2843,8,0)</f>
        <v>3.2098</v>
      </c>
      <c r="K40" s="66">
        <f t="shared" si="3"/>
        <v>10</v>
      </c>
      <c r="L40" s="65">
        <f>VLOOKUP($A40,'Return Data'!$B$7:$R$2843,9,0)</f>
        <v>3.2107000000000001</v>
      </c>
      <c r="M40" s="66">
        <f t="shared" si="4"/>
        <v>13</v>
      </c>
      <c r="N40" s="65">
        <f>VLOOKUP($A40,'Return Data'!$B$7:$R$2843,10,0)</f>
        <v>3.2421000000000002</v>
      </c>
      <c r="O40" s="66">
        <f t="shared" si="5"/>
        <v>11</v>
      </c>
      <c r="P40" s="65">
        <f>VLOOKUP($A40,'Return Data'!$B$7:$R$2843,11,0)</f>
        <v>3.2050000000000001</v>
      </c>
      <c r="Q40" s="66">
        <f t="shared" si="6"/>
        <v>8</v>
      </c>
      <c r="R40" s="65">
        <f>VLOOKUP($A40,'Return Data'!$B$7:$R$2843,12,0)</f>
        <v>3.2090000000000001</v>
      </c>
      <c r="S40" s="66">
        <f t="shared" si="7"/>
        <v>6</v>
      </c>
      <c r="T40" s="65">
        <f>VLOOKUP($A40,'Return Data'!$B$7:$R$2843,13,0)</f>
        <v>3.2339000000000002</v>
      </c>
      <c r="U40" s="66">
        <f t="shared" si="8"/>
        <v>5</v>
      </c>
      <c r="V40" s="65">
        <f>VLOOKUP($A40,'Return Data'!$B$7:$R$2843,17,0)</f>
        <v>4.3868</v>
      </c>
      <c r="W40" s="66">
        <f t="shared" si="14"/>
        <v>14</v>
      </c>
      <c r="X40" s="65">
        <f>VLOOKUP($A40,'Return Data'!$B$7:$R$2843,14,0)</f>
        <v>5.4222999999999999</v>
      </c>
      <c r="Y40" s="66">
        <f t="shared" si="15"/>
        <v>12</v>
      </c>
      <c r="Z40" s="65">
        <f>VLOOKUP($A40,'Return Data'!$B$7:$R$2843,16,0)</f>
        <v>7.32</v>
      </c>
      <c r="AA40" s="67">
        <f t="shared" si="11"/>
        <v>10</v>
      </c>
    </row>
    <row r="41" spans="1:27" x14ac:dyDescent="0.3">
      <c r="A41" s="63" t="s">
        <v>262</v>
      </c>
      <c r="B41" s="64">
        <f>VLOOKUP($A41,'Return Data'!$B$7:$R$2843,3,0)</f>
        <v>44368</v>
      </c>
      <c r="C41" s="65">
        <f>VLOOKUP($A41,'Return Data'!$B$7:$R$2843,4,0)</f>
        <v>3247.4032999999999</v>
      </c>
      <c r="D41" s="65">
        <f>VLOOKUP($A41,'Return Data'!$B$7:$R$2843,5,0)</f>
        <v>4.6178999999999997</v>
      </c>
      <c r="E41" s="66">
        <f t="shared" si="0"/>
        <v>17</v>
      </c>
      <c r="F41" s="65">
        <f>VLOOKUP($A41,'Return Data'!$B$7:$R$2843,6,0)</f>
        <v>3.7263999999999999</v>
      </c>
      <c r="G41" s="66">
        <f t="shared" si="1"/>
        <v>22</v>
      </c>
      <c r="H41" s="65">
        <f>VLOOKUP($A41,'Return Data'!$B$7:$R$2843,7,0)</f>
        <v>3.0741000000000001</v>
      </c>
      <c r="I41" s="66">
        <f t="shared" si="2"/>
        <v>23</v>
      </c>
      <c r="J41" s="65">
        <f>VLOOKUP($A41,'Return Data'!$B$7:$R$2843,8,0)</f>
        <v>3.1425000000000001</v>
      </c>
      <c r="K41" s="66">
        <f t="shared" si="3"/>
        <v>24</v>
      </c>
      <c r="L41" s="65">
        <f>VLOOKUP($A41,'Return Data'!$B$7:$R$2843,9,0)</f>
        <v>3.1709999999999998</v>
      </c>
      <c r="M41" s="66">
        <f t="shared" si="4"/>
        <v>26</v>
      </c>
      <c r="N41" s="65">
        <f>VLOOKUP($A41,'Return Data'!$B$7:$R$2843,10,0)</f>
        <v>3.2037</v>
      </c>
      <c r="O41" s="66">
        <f t="shared" si="5"/>
        <v>19</v>
      </c>
      <c r="P41" s="65">
        <f>VLOOKUP($A41,'Return Data'!$B$7:$R$2843,11,0)</f>
        <v>3.0977000000000001</v>
      </c>
      <c r="Q41" s="66">
        <f t="shared" si="6"/>
        <v>28</v>
      </c>
      <c r="R41" s="65">
        <f>VLOOKUP($A41,'Return Data'!$B$7:$R$2843,12,0)</f>
        <v>3.1217999999999999</v>
      </c>
      <c r="S41" s="66">
        <f t="shared" si="7"/>
        <v>26</v>
      </c>
      <c r="T41" s="65">
        <f>VLOOKUP($A41,'Return Data'!$B$7:$R$2843,13,0)</f>
        <v>3.1644999999999999</v>
      </c>
      <c r="U41" s="66">
        <f t="shared" si="8"/>
        <v>22</v>
      </c>
      <c r="V41" s="65">
        <f>VLOOKUP($A41,'Return Data'!$B$7:$R$2843,17,0)</f>
        <v>4.4180000000000001</v>
      </c>
      <c r="W41" s="66">
        <f t="shared" si="14"/>
        <v>10</v>
      </c>
      <c r="X41" s="65">
        <f>VLOOKUP($A41,'Return Data'!$B$7:$R$2843,14,0)</f>
        <v>5.4379999999999997</v>
      </c>
      <c r="Y41" s="66">
        <f t="shared" si="15"/>
        <v>8</v>
      </c>
      <c r="Z41" s="65">
        <f>VLOOKUP($A41,'Return Data'!$B$7:$R$2843,16,0)</f>
        <v>7.2565</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44368</v>
      </c>
      <c r="C43" s="65">
        <f>VLOOKUP($A43,'Return Data'!$B$7:$R$2843,4,0)</f>
        <v>1980.2149999999999</v>
      </c>
      <c r="D43" s="65">
        <f>VLOOKUP($A43,'Return Data'!$B$7:$R$2843,5,0)</f>
        <v>4.5773000000000001</v>
      </c>
      <c r="E43" s="66">
        <f t="shared" si="0"/>
        <v>20</v>
      </c>
      <c r="F43" s="65">
        <f>VLOOKUP($A43,'Return Data'!$B$7:$R$2843,6,0)</f>
        <v>3.7656999999999998</v>
      </c>
      <c r="G43" s="66">
        <f t="shared" si="1"/>
        <v>17</v>
      </c>
      <c r="H43" s="65">
        <f>VLOOKUP($A43,'Return Data'!$B$7:$R$2843,7,0)</f>
        <v>3.1061000000000001</v>
      </c>
      <c r="I43" s="66">
        <f t="shared" si="2"/>
        <v>15</v>
      </c>
      <c r="J43" s="65">
        <f>VLOOKUP($A43,'Return Data'!$B$7:$R$2843,8,0)</f>
        <v>3.1760999999999999</v>
      </c>
      <c r="K43" s="66">
        <f t="shared" si="3"/>
        <v>13</v>
      </c>
      <c r="L43" s="65">
        <f>VLOOKUP($A43,'Return Data'!$B$7:$R$2843,9,0)</f>
        <v>3.2273999999999998</v>
      </c>
      <c r="M43" s="66">
        <f t="shared" si="4"/>
        <v>10</v>
      </c>
      <c r="N43" s="65">
        <f>VLOOKUP($A43,'Return Data'!$B$7:$R$2843,10,0)</f>
        <v>3.2511000000000001</v>
      </c>
      <c r="O43" s="66">
        <f t="shared" si="5"/>
        <v>9</v>
      </c>
      <c r="P43" s="65">
        <f>VLOOKUP($A43,'Return Data'!$B$7:$R$2843,11,0)</f>
        <v>3.2019000000000002</v>
      </c>
      <c r="Q43" s="66">
        <f t="shared" si="6"/>
        <v>9</v>
      </c>
      <c r="R43" s="65">
        <f>VLOOKUP($A43,'Return Data'!$B$7:$R$2843,12,0)</f>
        <v>3.1838000000000002</v>
      </c>
      <c r="S43" s="66">
        <f t="shared" si="7"/>
        <v>8</v>
      </c>
      <c r="T43" s="65">
        <f>VLOOKUP($A43,'Return Data'!$B$7:$R$2843,13,0)</f>
        <v>3.2086999999999999</v>
      </c>
      <c r="U43" s="66">
        <f t="shared" si="8"/>
        <v>10</v>
      </c>
      <c r="V43" s="65">
        <f>VLOOKUP($A43,'Return Data'!$B$7:$R$2843,17,0)</f>
        <v>4.4211999999999998</v>
      </c>
      <c r="W43" s="66">
        <f t="shared" si="14"/>
        <v>7</v>
      </c>
      <c r="X43" s="65">
        <f>VLOOKUP($A43,'Return Data'!$B$7:$R$2843,14,0)</f>
        <v>4.1333000000000002</v>
      </c>
      <c r="Y43" s="66">
        <f t="shared" si="15"/>
        <v>32</v>
      </c>
      <c r="Z43" s="65">
        <f>VLOOKUP($A43,'Return Data'!$B$7:$R$2843,16,0)</f>
        <v>7.0509000000000004</v>
      </c>
      <c r="AA43" s="67">
        <f t="shared" si="11"/>
        <v>22</v>
      </c>
    </row>
    <row r="44" spans="1:27" x14ac:dyDescent="0.3">
      <c r="A44" s="63" t="s">
        <v>264</v>
      </c>
      <c r="B44" s="64">
        <f>VLOOKUP($A44,'Return Data'!$B$7:$R$2843,3,0)</f>
        <v>44368</v>
      </c>
      <c r="C44" s="65">
        <f>VLOOKUP($A44,'Return Data'!$B$7:$R$2843,4,0)</f>
        <v>3376.8823000000002</v>
      </c>
      <c r="D44" s="65">
        <f>VLOOKUP($A44,'Return Data'!$B$7:$R$2843,5,0)</f>
        <v>4.7759</v>
      </c>
      <c r="E44" s="66">
        <f t="shared" si="0"/>
        <v>14</v>
      </c>
      <c r="F44" s="65">
        <f>VLOOKUP($A44,'Return Data'!$B$7:$R$2843,6,0)</f>
        <v>3.843</v>
      </c>
      <c r="G44" s="66">
        <f t="shared" si="1"/>
        <v>10</v>
      </c>
      <c r="H44" s="65">
        <f>VLOOKUP($A44,'Return Data'!$B$7:$R$2843,7,0)</f>
        <v>3.1032999999999999</v>
      </c>
      <c r="I44" s="66">
        <f t="shared" si="2"/>
        <v>16</v>
      </c>
      <c r="J44" s="65">
        <f>VLOOKUP($A44,'Return Data'!$B$7:$R$2843,8,0)</f>
        <v>3.1732</v>
      </c>
      <c r="K44" s="66">
        <f t="shared" si="3"/>
        <v>14</v>
      </c>
      <c r="L44" s="65">
        <f>VLOOKUP($A44,'Return Data'!$B$7:$R$2843,9,0)</f>
        <v>3.2109999999999999</v>
      </c>
      <c r="M44" s="66">
        <f t="shared" si="4"/>
        <v>12</v>
      </c>
      <c r="N44" s="65">
        <f>VLOOKUP($A44,'Return Data'!$B$7:$R$2843,10,0)</f>
        <v>3.2208999999999999</v>
      </c>
      <c r="O44" s="66">
        <f t="shared" si="5"/>
        <v>14</v>
      </c>
      <c r="P44" s="65">
        <f>VLOOKUP($A44,'Return Data'!$B$7:$R$2843,11,0)</f>
        <v>3.1678999999999999</v>
      </c>
      <c r="Q44" s="66">
        <f t="shared" si="6"/>
        <v>14</v>
      </c>
      <c r="R44" s="65">
        <f>VLOOKUP($A44,'Return Data'!$B$7:$R$2843,12,0)</f>
        <v>3.173</v>
      </c>
      <c r="S44" s="66">
        <f t="shared" si="7"/>
        <v>9</v>
      </c>
      <c r="T44" s="65">
        <f>VLOOKUP($A44,'Return Data'!$B$7:$R$2843,13,0)</f>
        <v>3.21</v>
      </c>
      <c r="U44" s="66">
        <f t="shared" si="8"/>
        <v>9</v>
      </c>
      <c r="V44" s="65">
        <f>VLOOKUP($A44,'Return Data'!$B$7:$R$2843,17,0)</f>
        <v>4.3832000000000004</v>
      </c>
      <c r="W44" s="66">
        <f t="shared" si="14"/>
        <v>16</v>
      </c>
      <c r="X44" s="65">
        <f>VLOOKUP($A44,'Return Data'!$B$7:$R$2843,14,0)</f>
        <v>5.4233000000000002</v>
      </c>
      <c r="Y44" s="66">
        <f t="shared" si="15"/>
        <v>11</v>
      </c>
      <c r="Z44" s="65">
        <f>VLOOKUP($A44,'Return Data'!$B$7:$R$2843,16,0)</f>
        <v>7.0481999999999996</v>
      </c>
      <c r="AA44" s="67">
        <f t="shared" si="11"/>
        <v>23</v>
      </c>
    </row>
    <row r="45" spans="1:27" x14ac:dyDescent="0.3">
      <c r="A45" s="63" t="s">
        <v>265</v>
      </c>
      <c r="B45" s="64">
        <f>VLOOKUP($A45,'Return Data'!$B$7:$R$2843,3,0)</f>
        <v>44368</v>
      </c>
      <c r="C45" s="65">
        <f>VLOOKUP($A45,'Return Data'!$B$7:$R$2843,4,0)</f>
        <v>1117.4025999999999</v>
      </c>
      <c r="D45" s="65">
        <f>VLOOKUP($A45,'Return Data'!$B$7:$R$2843,5,0)</f>
        <v>2.8616999999999999</v>
      </c>
      <c r="E45" s="66">
        <f t="shared" si="0"/>
        <v>37</v>
      </c>
      <c r="F45" s="65">
        <f>VLOOKUP($A45,'Return Data'!$B$7:$R$2843,6,0)</f>
        <v>2.8948</v>
      </c>
      <c r="G45" s="66">
        <f t="shared" si="1"/>
        <v>37</v>
      </c>
      <c r="H45" s="65">
        <f>VLOOKUP($A45,'Return Data'!$B$7:$R$2843,7,0)</f>
        <v>2.8807999999999998</v>
      </c>
      <c r="I45" s="66">
        <f t="shared" si="2"/>
        <v>35</v>
      </c>
      <c r="J45" s="65">
        <f>VLOOKUP($A45,'Return Data'!$B$7:$R$2843,8,0)</f>
        <v>2.8696999999999999</v>
      </c>
      <c r="K45" s="66">
        <f t="shared" si="3"/>
        <v>35</v>
      </c>
      <c r="L45" s="65">
        <f>VLOOKUP($A45,'Return Data'!$B$7:$R$2843,9,0)</f>
        <v>2.8794</v>
      </c>
      <c r="M45" s="66">
        <f t="shared" si="4"/>
        <v>35</v>
      </c>
      <c r="N45" s="65">
        <f>VLOOKUP($A45,'Return Data'!$B$7:$R$2843,10,0)</f>
        <v>2.9556</v>
      </c>
      <c r="O45" s="66">
        <f t="shared" si="5"/>
        <v>34</v>
      </c>
      <c r="P45" s="65">
        <f>VLOOKUP($A45,'Return Data'!$B$7:$R$2843,11,0)</f>
        <v>2.9340999999999999</v>
      </c>
      <c r="Q45" s="66">
        <f t="shared" si="6"/>
        <v>34</v>
      </c>
      <c r="R45" s="65">
        <f>VLOOKUP($A45,'Return Data'!$B$7:$R$2843,12,0)</f>
        <v>2.9496000000000002</v>
      </c>
      <c r="S45" s="66">
        <f t="shared" si="7"/>
        <v>34</v>
      </c>
      <c r="T45" s="65">
        <f>VLOOKUP($A45,'Return Data'!$B$7:$R$2843,13,0)</f>
        <v>2.9456000000000002</v>
      </c>
      <c r="U45" s="66">
        <f t="shared" si="8"/>
        <v>34</v>
      </c>
      <c r="V45" s="65"/>
      <c r="W45" s="66"/>
      <c r="X45" s="65"/>
      <c r="Y45" s="66"/>
      <c r="Z45" s="65">
        <f>VLOOKUP($A45,'Return Data'!$B$7:$R$2843,16,0)</f>
        <v>4.6637000000000004</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4.3799605263157906</v>
      </c>
      <c r="E47" s="65"/>
      <c r="F47" s="75">
        <f>AVERAGE(F8:F45)</f>
        <v>3.5917526315789474</v>
      </c>
      <c r="G47" s="65"/>
      <c r="H47" s="75">
        <f>AVERAGE(H8:H45)</f>
        <v>3.010899999999999</v>
      </c>
      <c r="I47" s="65"/>
      <c r="J47" s="75">
        <f>AVERAGE(J8:J45)</f>
        <v>3.0653078947368422</v>
      </c>
      <c r="K47" s="65"/>
      <c r="L47" s="75">
        <f>AVERAGE(L8:L45)</f>
        <v>3.100473684210526</v>
      </c>
      <c r="M47" s="65"/>
      <c r="N47" s="75">
        <f>AVERAGE(N8:N45)</f>
        <v>3.1177552631578944</v>
      </c>
      <c r="O47" s="65"/>
      <c r="P47" s="75">
        <f>AVERAGE(P8:P45)</f>
        <v>3.067947368421053</v>
      </c>
      <c r="Q47" s="65"/>
      <c r="R47" s="75">
        <f>AVERAGE(R8:R45)</f>
        <v>3.0659684210526312</v>
      </c>
      <c r="S47" s="65"/>
      <c r="T47" s="75">
        <f>AVERAGE(T8:T45)</f>
        <v>3.0906157894736834</v>
      </c>
      <c r="U47" s="65"/>
      <c r="V47" s="75">
        <f>AVERAGE(V8:V45)</f>
        <v>4.2052314285714285</v>
      </c>
      <c r="W47" s="65"/>
      <c r="X47" s="75">
        <f>AVERAGE(X8:X45)</f>
        <v>5.0700029411764689</v>
      </c>
      <c r="Y47" s="65"/>
      <c r="Z47" s="75">
        <f>AVERAGE(Z8:Z45)</f>
        <v>6.5230789473684219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5.3331</v>
      </c>
      <c r="E49" s="95"/>
      <c r="F49" s="79">
        <f>MAX(F8:F45)</f>
        <v>4.0194999999999999</v>
      </c>
      <c r="G49" s="95"/>
      <c r="H49" s="79">
        <f>MAX(H8:H45)</f>
        <v>3.3614999999999999</v>
      </c>
      <c r="I49" s="95"/>
      <c r="J49" s="79">
        <f>MAX(J8:J45)</f>
        <v>3.3963999999999999</v>
      </c>
      <c r="K49" s="95"/>
      <c r="L49" s="79">
        <f>MAX(L8:L45)</f>
        <v>3.8458000000000001</v>
      </c>
      <c r="M49" s="95"/>
      <c r="N49" s="79">
        <f>MAX(N8:N45)</f>
        <v>4.2470999999999997</v>
      </c>
      <c r="O49" s="95"/>
      <c r="P49" s="79">
        <f>MAX(P8:P45)</f>
        <v>4.1805000000000003</v>
      </c>
      <c r="Q49" s="95"/>
      <c r="R49" s="79">
        <f>MAX(R8:R45)</f>
        <v>4.3333000000000004</v>
      </c>
      <c r="S49" s="95"/>
      <c r="T49" s="79">
        <f>MAX(T8:T45)</f>
        <v>4.3894000000000002</v>
      </c>
      <c r="U49" s="95"/>
      <c r="V49" s="79">
        <f>MAX(V8:V45)</f>
        <v>5.2222999999999997</v>
      </c>
      <c r="W49" s="95"/>
      <c r="X49" s="79">
        <f>MAX(X8:X45)</f>
        <v>5.9934000000000003</v>
      </c>
      <c r="Y49" s="95"/>
      <c r="Z49" s="79">
        <f>MAX(Z8:Z45)</f>
        <v>7.8284000000000002</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44368</v>
      </c>
      <c r="E7" s="184">
        <v>977.77</v>
      </c>
      <c r="F7" s="184">
        <v>0.17829999999999999</v>
      </c>
      <c r="G7" s="184">
        <v>0.17829999999999999</v>
      </c>
      <c r="H7" s="184">
        <v>-0.26419999999999999</v>
      </c>
      <c r="I7" s="184">
        <v>0.62160000000000004</v>
      </c>
      <c r="J7" s="184">
        <v>3.3921999999999999</v>
      </c>
      <c r="K7" s="184">
        <v>7.5594999999999999</v>
      </c>
      <c r="L7" s="184">
        <v>18.565000000000001</v>
      </c>
      <c r="M7" s="184">
        <v>36.963700000000003</v>
      </c>
      <c r="N7" s="184">
        <v>50.213500000000003</v>
      </c>
      <c r="O7" s="184">
        <v>9.5625999999999998</v>
      </c>
      <c r="P7" s="184">
        <v>10.5748</v>
      </c>
      <c r="Q7" s="184">
        <v>18.973500000000001</v>
      </c>
      <c r="R7" s="184">
        <v>13.825699999999999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44368</v>
      </c>
      <c r="E8" s="184">
        <v>1060.6099999999999</v>
      </c>
      <c r="F8" s="184">
        <v>0.18609999999999999</v>
      </c>
      <c r="G8" s="184">
        <v>0.18609999999999999</v>
      </c>
      <c r="H8" s="184">
        <v>-0.24640000000000001</v>
      </c>
      <c r="I8" s="184">
        <v>0.65580000000000005</v>
      </c>
      <c r="J8" s="184">
        <v>3.4691000000000001</v>
      </c>
      <c r="K8" s="184">
        <v>7.7515999999999998</v>
      </c>
      <c r="L8" s="184">
        <v>18.9878</v>
      </c>
      <c r="M8" s="184">
        <v>37.736199999999997</v>
      </c>
      <c r="N8" s="184">
        <v>51.381599999999999</v>
      </c>
      <c r="O8" s="184">
        <v>10.4513</v>
      </c>
      <c r="P8" s="184">
        <v>11.6839</v>
      </c>
      <c r="Q8" s="184">
        <v>14.0192</v>
      </c>
      <c r="R8" s="184">
        <v>14.689399999999999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44368</v>
      </c>
      <c r="E9" s="184">
        <v>14.54</v>
      </c>
      <c r="F9" s="184">
        <v>0.13769999999999999</v>
      </c>
      <c r="G9" s="184">
        <v>0.13769999999999999</v>
      </c>
      <c r="H9" s="184">
        <v>-0.27429999999999999</v>
      </c>
      <c r="I9" s="184">
        <v>0.55330000000000001</v>
      </c>
      <c r="J9" s="184">
        <v>3.5613000000000001</v>
      </c>
      <c r="K9" s="184">
        <v>6.9904000000000002</v>
      </c>
      <c r="L9" s="184">
        <v>12.1914</v>
      </c>
      <c r="M9" s="184">
        <v>30.170100000000001</v>
      </c>
      <c r="N9" s="184">
        <v>40.347499999999997</v>
      </c>
      <c r="O9" s="184"/>
      <c r="P9" s="184"/>
      <c r="Q9" s="184">
        <v>13.939</v>
      </c>
      <c r="R9" s="184">
        <v>17.538</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44368</v>
      </c>
      <c r="E10" s="184">
        <v>13.93</v>
      </c>
      <c r="F10" s="184">
        <v>0.14380000000000001</v>
      </c>
      <c r="G10" s="184">
        <v>0.14380000000000001</v>
      </c>
      <c r="H10" s="184">
        <v>-0.2863</v>
      </c>
      <c r="I10" s="184">
        <v>0.50509999999999999</v>
      </c>
      <c r="J10" s="184">
        <v>3.415</v>
      </c>
      <c r="K10" s="184">
        <v>6.58</v>
      </c>
      <c r="L10" s="184">
        <v>11.350899999999999</v>
      </c>
      <c r="M10" s="184">
        <v>28.743099999999998</v>
      </c>
      <c r="N10" s="184">
        <v>38.469200000000001</v>
      </c>
      <c r="O10" s="184"/>
      <c r="P10" s="184"/>
      <c r="Q10" s="184">
        <v>12.2493</v>
      </c>
      <c r="R10" s="184">
        <v>15.933199999999999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44368</v>
      </c>
      <c r="E11" s="184">
        <v>72.900000000000006</v>
      </c>
      <c r="F11" s="184">
        <v>0.27510000000000001</v>
      </c>
      <c r="G11" s="184">
        <v>0.27510000000000001</v>
      </c>
      <c r="H11" s="184">
        <v>-0.4914</v>
      </c>
      <c r="I11" s="184">
        <v>0.27510000000000001</v>
      </c>
      <c r="J11" s="184">
        <v>2.9661</v>
      </c>
      <c r="K11" s="184">
        <v>5.1947999999999999</v>
      </c>
      <c r="L11" s="184">
        <v>16.714700000000001</v>
      </c>
      <c r="M11" s="184">
        <v>32.956400000000002</v>
      </c>
      <c r="N11" s="184">
        <v>45.479900000000001</v>
      </c>
      <c r="O11" s="184">
        <v>9.6717999999999993</v>
      </c>
      <c r="P11" s="184">
        <v>10.6646</v>
      </c>
      <c r="Q11" s="184">
        <v>11.8163</v>
      </c>
      <c r="R11" s="184">
        <v>15.0436</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44368</v>
      </c>
      <c r="E12" s="184">
        <v>79.650000000000006</v>
      </c>
      <c r="F12" s="184">
        <v>0.27700000000000002</v>
      </c>
      <c r="G12" s="184">
        <v>0.27700000000000002</v>
      </c>
      <c r="H12" s="184">
        <v>-0.4748</v>
      </c>
      <c r="I12" s="184">
        <v>0.30220000000000002</v>
      </c>
      <c r="J12" s="184">
        <v>3.0268000000000002</v>
      </c>
      <c r="K12" s="184">
        <v>5.3571</v>
      </c>
      <c r="L12" s="184">
        <v>17.0807</v>
      </c>
      <c r="M12" s="184">
        <v>33.618499999999997</v>
      </c>
      <c r="N12" s="184">
        <v>46.442399999999999</v>
      </c>
      <c r="O12" s="184">
        <v>10.5733</v>
      </c>
      <c r="P12" s="184">
        <v>11.8871</v>
      </c>
      <c r="Q12" s="184">
        <v>12.120699999999999</v>
      </c>
      <c r="R12" s="184">
        <v>15.8133</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44368</v>
      </c>
      <c r="E13" s="184">
        <v>18.336400000000001</v>
      </c>
      <c r="F13" s="184">
        <v>0.23069999999999999</v>
      </c>
      <c r="G13" s="184">
        <v>0.23069999999999999</v>
      </c>
      <c r="H13" s="184">
        <v>-1.0565</v>
      </c>
      <c r="I13" s="184">
        <v>-0.20630000000000001</v>
      </c>
      <c r="J13" s="184">
        <v>2.6610999999999998</v>
      </c>
      <c r="K13" s="184">
        <v>9.1738</v>
      </c>
      <c r="L13" s="184">
        <v>20.895099999999999</v>
      </c>
      <c r="M13" s="184">
        <v>35.872500000000002</v>
      </c>
      <c r="N13" s="184">
        <v>44.665900000000001</v>
      </c>
      <c r="O13" s="184">
        <v>18.153099999999998</v>
      </c>
      <c r="P13" s="184"/>
      <c r="Q13" s="184">
        <v>15.497199999999999</v>
      </c>
      <c r="R13" s="184">
        <v>21.8352</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44368</v>
      </c>
      <c r="E14" s="184">
        <v>17.1571</v>
      </c>
      <c r="F14" s="184">
        <v>0.21609999999999999</v>
      </c>
      <c r="G14" s="184">
        <v>0.21609999999999999</v>
      </c>
      <c r="H14" s="184">
        <v>-1.0902000000000001</v>
      </c>
      <c r="I14" s="184">
        <v>-0.27439999999999998</v>
      </c>
      <c r="J14" s="184">
        <v>2.5068999999999999</v>
      </c>
      <c r="K14" s="184">
        <v>8.6792999999999996</v>
      </c>
      <c r="L14" s="184">
        <v>19.8414</v>
      </c>
      <c r="M14" s="184">
        <v>34.179299999999998</v>
      </c>
      <c r="N14" s="184">
        <v>42.203200000000002</v>
      </c>
      <c r="O14" s="184">
        <v>16.317299999999999</v>
      </c>
      <c r="P14" s="184"/>
      <c r="Q14" s="184">
        <v>13.686999999999999</v>
      </c>
      <c r="R14" s="184">
        <v>19.865400000000001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44368</v>
      </c>
      <c r="E15" s="184">
        <v>20.95</v>
      </c>
      <c r="F15" s="184">
        <v>0.72119999999999995</v>
      </c>
      <c r="G15" s="184">
        <v>0.72119999999999995</v>
      </c>
      <c r="H15" s="184">
        <v>1.1589</v>
      </c>
      <c r="I15" s="184">
        <v>2.7968999999999999</v>
      </c>
      <c r="J15" s="184">
        <v>7.9897</v>
      </c>
      <c r="K15" s="184">
        <v>18.028199999999998</v>
      </c>
      <c r="L15" s="184">
        <v>34.381</v>
      </c>
      <c r="M15" s="184">
        <v>50.6111</v>
      </c>
      <c r="N15" s="184">
        <v>77.994900000000001</v>
      </c>
      <c r="O15" s="184">
        <v>14.4209</v>
      </c>
      <c r="P15" s="184"/>
      <c r="Q15" s="184">
        <v>16.208500000000001</v>
      </c>
      <c r="R15" s="184">
        <v>29.4147</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44368</v>
      </c>
      <c r="E16" s="184">
        <v>20.07</v>
      </c>
      <c r="F16" s="184">
        <v>0.70250000000000001</v>
      </c>
      <c r="G16" s="184">
        <v>0.70250000000000001</v>
      </c>
      <c r="H16" s="184">
        <v>1.1083000000000001</v>
      </c>
      <c r="I16" s="184">
        <v>2.7650000000000001</v>
      </c>
      <c r="J16" s="184">
        <v>7.9032</v>
      </c>
      <c r="K16" s="184">
        <v>17.781700000000001</v>
      </c>
      <c r="L16" s="184">
        <v>33.710900000000002</v>
      </c>
      <c r="M16" s="184">
        <v>49.664400000000001</v>
      </c>
      <c r="N16" s="184">
        <v>76.361999999999995</v>
      </c>
      <c r="O16" s="184">
        <v>13.3948</v>
      </c>
      <c r="P16" s="184"/>
      <c r="Q16" s="184">
        <v>15.2</v>
      </c>
      <c r="R16" s="184">
        <v>28.322199999999999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44368</v>
      </c>
      <c r="E17" s="184">
        <v>242.49</v>
      </c>
      <c r="F17" s="184">
        <v>0.17760000000000001</v>
      </c>
      <c r="G17" s="184">
        <v>0.17760000000000001</v>
      </c>
      <c r="H17" s="184">
        <v>-5.7700000000000001E-2</v>
      </c>
      <c r="I17" s="184">
        <v>0.61829999999999996</v>
      </c>
      <c r="J17" s="184">
        <v>3.3675999999999999</v>
      </c>
      <c r="K17" s="184">
        <v>7.3155000000000001</v>
      </c>
      <c r="L17" s="184">
        <v>16.430599999999998</v>
      </c>
      <c r="M17" s="184">
        <v>31.430900000000001</v>
      </c>
      <c r="N17" s="184">
        <v>42.214500000000001</v>
      </c>
      <c r="O17" s="184">
        <v>16.302600000000002</v>
      </c>
      <c r="P17" s="184">
        <v>15.935</v>
      </c>
      <c r="Q17" s="184">
        <v>15.469799999999999</v>
      </c>
      <c r="R17" s="184">
        <v>19.787600000000001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44368</v>
      </c>
      <c r="E18" s="184">
        <v>224.84</v>
      </c>
      <c r="F18" s="184">
        <v>0.1648</v>
      </c>
      <c r="G18" s="184">
        <v>0.1648</v>
      </c>
      <c r="H18" s="184">
        <v>-8.4400000000000003E-2</v>
      </c>
      <c r="I18" s="184">
        <v>0.56810000000000005</v>
      </c>
      <c r="J18" s="184">
        <v>3.2559999999999998</v>
      </c>
      <c r="K18" s="184">
        <v>6.9801000000000002</v>
      </c>
      <c r="L18" s="184">
        <v>15.7597</v>
      </c>
      <c r="M18" s="184">
        <v>30.296700000000001</v>
      </c>
      <c r="N18" s="184">
        <v>40.568899999999999</v>
      </c>
      <c r="O18" s="184">
        <v>14.9636</v>
      </c>
      <c r="P18" s="184">
        <v>14.5351</v>
      </c>
      <c r="Q18" s="184">
        <v>11.582599999999999</v>
      </c>
      <c r="R18" s="184">
        <v>18.401199999999999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44368</v>
      </c>
      <c r="E19" s="184">
        <v>235.21899999999999</v>
      </c>
      <c r="F19" s="184">
        <v>0.21640000000000001</v>
      </c>
      <c r="G19" s="184">
        <v>0.21640000000000001</v>
      </c>
      <c r="H19" s="184">
        <v>0.30230000000000001</v>
      </c>
      <c r="I19" s="184">
        <v>0.67410000000000003</v>
      </c>
      <c r="J19" s="184">
        <v>3.4666000000000001</v>
      </c>
      <c r="K19" s="184">
        <v>8.9885000000000002</v>
      </c>
      <c r="L19" s="184">
        <v>18.440999999999999</v>
      </c>
      <c r="M19" s="184">
        <v>37.310899999999997</v>
      </c>
      <c r="N19" s="184">
        <v>45.5032</v>
      </c>
      <c r="O19" s="184">
        <v>16.007100000000001</v>
      </c>
      <c r="P19" s="184">
        <v>15.309200000000001</v>
      </c>
      <c r="Q19" s="184">
        <v>14.938700000000001</v>
      </c>
      <c r="R19" s="184">
        <v>20.308</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44368</v>
      </c>
      <c r="E20" s="184">
        <v>218.22399999999999</v>
      </c>
      <c r="F20" s="184">
        <v>0.20799999999999999</v>
      </c>
      <c r="G20" s="184">
        <v>0.20799999999999999</v>
      </c>
      <c r="H20" s="184">
        <v>0.28260000000000002</v>
      </c>
      <c r="I20" s="184">
        <v>0.63500000000000001</v>
      </c>
      <c r="J20" s="184">
        <v>3.3767</v>
      </c>
      <c r="K20" s="184">
        <v>8.6999999999999993</v>
      </c>
      <c r="L20" s="184">
        <v>17.842400000000001</v>
      </c>
      <c r="M20" s="184">
        <v>36.269100000000002</v>
      </c>
      <c r="N20" s="184">
        <v>44.031799999999997</v>
      </c>
      <c r="O20" s="184">
        <v>14.8508</v>
      </c>
      <c r="P20" s="184">
        <v>14.105499999999999</v>
      </c>
      <c r="Q20" s="184">
        <v>14.9808</v>
      </c>
      <c r="R20" s="184">
        <v>19.122699999999998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44368</v>
      </c>
      <c r="E21" s="184">
        <v>36.75</v>
      </c>
      <c r="F21" s="184">
        <v>0.27289999999999998</v>
      </c>
      <c r="G21" s="184">
        <v>0.27289999999999998</v>
      </c>
      <c r="H21" s="184">
        <v>-0.32550000000000001</v>
      </c>
      <c r="I21" s="184">
        <v>0.2455</v>
      </c>
      <c r="J21" s="184">
        <v>2.97</v>
      </c>
      <c r="K21" s="184">
        <v>7.8662000000000001</v>
      </c>
      <c r="L21" s="184">
        <v>18.357500000000002</v>
      </c>
      <c r="M21" s="184">
        <v>36.060699999999997</v>
      </c>
      <c r="N21" s="184">
        <v>45.833300000000001</v>
      </c>
      <c r="O21" s="184">
        <v>13.841699999999999</v>
      </c>
      <c r="P21" s="184">
        <v>13.0792</v>
      </c>
      <c r="Q21" s="184">
        <v>13.208299999999999</v>
      </c>
      <c r="R21" s="184">
        <v>17.5367</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44368</v>
      </c>
      <c r="E22" s="184">
        <v>34.32</v>
      </c>
      <c r="F22" s="184">
        <v>0.26290000000000002</v>
      </c>
      <c r="G22" s="184">
        <v>0.26290000000000002</v>
      </c>
      <c r="H22" s="184">
        <v>-0.37740000000000001</v>
      </c>
      <c r="I22" s="184">
        <v>0.1459</v>
      </c>
      <c r="J22" s="184">
        <v>2.8161</v>
      </c>
      <c r="K22" s="184">
        <v>7.3506</v>
      </c>
      <c r="L22" s="184">
        <v>17.293199999999999</v>
      </c>
      <c r="M22" s="184">
        <v>34.167299999999997</v>
      </c>
      <c r="N22" s="184">
        <v>43.179000000000002</v>
      </c>
      <c r="O22" s="184">
        <v>12.169600000000001</v>
      </c>
      <c r="P22" s="184">
        <v>11.8147</v>
      </c>
      <c r="Q22" s="184">
        <v>10.949</v>
      </c>
      <c r="R22" s="184">
        <v>15.6044</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44368</v>
      </c>
      <c r="E23" s="184">
        <v>163.90889999999999</v>
      </c>
      <c r="F23" s="184">
        <v>0.16569999999999999</v>
      </c>
      <c r="G23" s="184">
        <v>0.16569999999999999</v>
      </c>
      <c r="H23" s="184">
        <v>-0.71199999999999997</v>
      </c>
      <c r="I23" s="184">
        <v>-0.50639999999999996</v>
      </c>
      <c r="J23" s="184">
        <v>3.4443000000000001</v>
      </c>
      <c r="K23" s="184">
        <v>7.4955999999999996</v>
      </c>
      <c r="L23" s="184">
        <v>20.496400000000001</v>
      </c>
      <c r="M23" s="184">
        <v>39.699199999999998</v>
      </c>
      <c r="N23" s="184">
        <v>48.418199999999999</v>
      </c>
      <c r="O23" s="184">
        <v>12.3742</v>
      </c>
      <c r="P23" s="184">
        <v>11.640599999999999</v>
      </c>
      <c r="Q23" s="184">
        <v>13.860900000000001</v>
      </c>
      <c r="R23" s="184">
        <v>16.479900000000001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44368</v>
      </c>
      <c r="E24" s="184">
        <v>179.51169999999999</v>
      </c>
      <c r="F24" s="184">
        <v>0.1736</v>
      </c>
      <c r="G24" s="184">
        <v>0.1736</v>
      </c>
      <c r="H24" s="184">
        <v>-0.69330000000000003</v>
      </c>
      <c r="I24" s="184">
        <v>-0.46899999999999997</v>
      </c>
      <c r="J24" s="184">
        <v>3.5301999999999998</v>
      </c>
      <c r="K24" s="184">
        <v>7.7689000000000004</v>
      </c>
      <c r="L24" s="184">
        <v>21.0959</v>
      </c>
      <c r="M24" s="184">
        <v>40.743499999999997</v>
      </c>
      <c r="N24" s="184">
        <v>49.911900000000003</v>
      </c>
      <c r="O24" s="184">
        <v>13.565799999999999</v>
      </c>
      <c r="P24" s="184">
        <v>13.0181</v>
      </c>
      <c r="Q24" s="184">
        <v>14.9428</v>
      </c>
      <c r="R24" s="184">
        <v>17.664899999999999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44368</v>
      </c>
      <c r="E25" s="184">
        <v>72.39</v>
      </c>
      <c r="F25" s="184">
        <v>0.34239999999999998</v>
      </c>
      <c r="G25" s="184">
        <v>0.34239999999999998</v>
      </c>
      <c r="H25" s="184">
        <v>-0.6492</v>
      </c>
      <c r="I25" s="184">
        <v>-0.39629999999999999</v>
      </c>
      <c r="J25" s="184">
        <v>2.3643000000000001</v>
      </c>
      <c r="K25" s="184">
        <v>7.4306999999999999</v>
      </c>
      <c r="L25" s="184">
        <v>20.5777</v>
      </c>
      <c r="M25" s="184">
        <v>38.965699999999998</v>
      </c>
      <c r="N25" s="184">
        <v>49.624899999999997</v>
      </c>
      <c r="O25" s="184">
        <v>12.495100000000001</v>
      </c>
      <c r="P25" s="184">
        <v>11.732200000000001</v>
      </c>
      <c r="Q25" s="184">
        <v>12.980600000000001</v>
      </c>
      <c r="R25" s="184">
        <v>15.2013</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44368</v>
      </c>
      <c r="E26" s="184">
        <v>72.39</v>
      </c>
      <c r="F26" s="184">
        <v>0.34239999999999998</v>
      </c>
      <c r="G26" s="184">
        <v>0.34239999999999998</v>
      </c>
      <c r="H26" s="184">
        <v>-0.6492</v>
      </c>
      <c r="I26" s="184">
        <v>-0.39629999999999999</v>
      </c>
      <c r="J26" s="184">
        <v>2.3643000000000001</v>
      </c>
      <c r="K26" s="184">
        <v>7.4306999999999999</v>
      </c>
      <c r="L26" s="184">
        <v>20.5777</v>
      </c>
      <c r="M26" s="184">
        <v>38.965699999999998</v>
      </c>
      <c r="N26" s="184">
        <v>49.624899999999997</v>
      </c>
      <c r="O26" s="184">
        <v>12.495100000000001</v>
      </c>
      <c r="P26" s="184">
        <v>13.044</v>
      </c>
      <c r="Q26" s="184">
        <v>15.711499999999999</v>
      </c>
      <c r="R26" s="184">
        <v>15.2013</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44368</v>
      </c>
      <c r="E27" s="184">
        <v>76.442999999999998</v>
      </c>
      <c r="F27" s="184">
        <v>0.34660000000000002</v>
      </c>
      <c r="G27" s="184">
        <v>0.34660000000000002</v>
      </c>
      <c r="H27" s="184">
        <v>-0.63690000000000002</v>
      </c>
      <c r="I27" s="184">
        <v>-0.37140000000000001</v>
      </c>
      <c r="J27" s="184">
        <v>2.4182999999999999</v>
      </c>
      <c r="K27" s="184">
        <v>7.6071</v>
      </c>
      <c r="L27" s="184">
        <v>20.956</v>
      </c>
      <c r="M27" s="184">
        <v>39.609200000000001</v>
      </c>
      <c r="N27" s="184">
        <v>50.564300000000003</v>
      </c>
      <c r="O27" s="184">
        <v>13.315899999999999</v>
      </c>
      <c r="P27" s="184">
        <v>12.5084</v>
      </c>
      <c r="Q27" s="184">
        <v>12.2882</v>
      </c>
      <c r="R27" s="184">
        <v>15.917</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44368</v>
      </c>
      <c r="E28" s="184">
        <v>76.442999999999998</v>
      </c>
      <c r="F28" s="184">
        <v>0.34660000000000002</v>
      </c>
      <c r="G28" s="184">
        <v>0.34660000000000002</v>
      </c>
      <c r="H28" s="184">
        <v>-0.63690000000000002</v>
      </c>
      <c r="I28" s="184">
        <v>-0.37140000000000001</v>
      </c>
      <c r="J28" s="184">
        <v>2.4182999999999999</v>
      </c>
      <c r="K28" s="184">
        <v>7.6071</v>
      </c>
      <c r="L28" s="184">
        <v>20.956</v>
      </c>
      <c r="M28" s="184">
        <v>39.609200000000001</v>
      </c>
      <c r="N28" s="184">
        <v>50.564300000000003</v>
      </c>
      <c r="O28" s="184">
        <v>13.315899999999999</v>
      </c>
      <c r="P28" s="184">
        <v>14.056699999999999</v>
      </c>
      <c r="Q28" s="184">
        <v>15.799099999999999</v>
      </c>
      <c r="R28" s="184">
        <v>15.917</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44368</v>
      </c>
      <c r="E29" s="184">
        <v>15.1364</v>
      </c>
      <c r="F29" s="184">
        <v>0.24640000000000001</v>
      </c>
      <c r="G29" s="184">
        <v>0.24640000000000001</v>
      </c>
      <c r="H29" s="184">
        <v>-0.29899999999999999</v>
      </c>
      <c r="I29" s="184">
        <v>0.31879999999999997</v>
      </c>
      <c r="J29" s="184">
        <v>3.1427</v>
      </c>
      <c r="K29" s="184">
        <v>6.5552999999999999</v>
      </c>
      <c r="L29" s="184">
        <v>14.5716</v>
      </c>
      <c r="M29" s="184">
        <v>30.790600000000001</v>
      </c>
      <c r="N29" s="184">
        <v>40.883699999999997</v>
      </c>
      <c r="O29" s="184"/>
      <c r="P29" s="184"/>
      <c r="Q29" s="184">
        <v>16.823899999999998</v>
      </c>
      <c r="R29" s="184">
        <v>17.842500000000001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44368</v>
      </c>
      <c r="E30" s="184">
        <v>14.5747</v>
      </c>
      <c r="F30" s="184">
        <v>0.2331</v>
      </c>
      <c r="G30" s="184">
        <v>0.2331</v>
      </c>
      <c r="H30" s="184">
        <v>-0.32829999999999998</v>
      </c>
      <c r="I30" s="184">
        <v>0.26069999999999999</v>
      </c>
      <c r="J30" s="184">
        <v>3.0131000000000001</v>
      </c>
      <c r="K30" s="184">
        <v>6.1506999999999996</v>
      </c>
      <c r="L30" s="184">
        <v>13.7271</v>
      </c>
      <c r="M30" s="184">
        <v>29.347100000000001</v>
      </c>
      <c r="N30" s="184">
        <v>38.806699999999999</v>
      </c>
      <c r="O30" s="184"/>
      <c r="P30" s="184"/>
      <c r="Q30" s="184">
        <v>15.1784</v>
      </c>
      <c r="R30" s="184">
        <v>16.131699999999999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44368</v>
      </c>
      <c r="E31" s="184">
        <v>185.9</v>
      </c>
      <c r="F31" s="184">
        <v>0.48110000000000003</v>
      </c>
      <c r="G31" s="184">
        <v>0.48110000000000003</v>
      </c>
      <c r="H31" s="184">
        <v>-1.2431000000000001</v>
      </c>
      <c r="I31" s="184">
        <v>-0.68379999999999996</v>
      </c>
      <c r="J31" s="184">
        <v>2.4129999999999998</v>
      </c>
      <c r="K31" s="184">
        <v>8.6309000000000005</v>
      </c>
      <c r="L31" s="184">
        <v>27.2852</v>
      </c>
      <c r="M31" s="184">
        <v>46.608800000000002</v>
      </c>
      <c r="N31" s="184">
        <v>51.742699999999999</v>
      </c>
      <c r="O31" s="184">
        <v>14.1129</v>
      </c>
      <c r="P31" s="184">
        <v>14.2941</v>
      </c>
      <c r="Q31" s="184">
        <v>14.455500000000001</v>
      </c>
      <c r="R31" s="184">
        <v>16.984500000000001</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44368</v>
      </c>
      <c r="E32" s="184">
        <v>201.53</v>
      </c>
      <c r="F32" s="184">
        <v>0.48359999999999997</v>
      </c>
      <c r="G32" s="184">
        <v>0.48359999999999997</v>
      </c>
      <c r="H32" s="184">
        <v>-1.2350000000000001</v>
      </c>
      <c r="I32" s="184">
        <v>-0.67030000000000001</v>
      </c>
      <c r="J32" s="184">
        <v>2.4554999999999998</v>
      </c>
      <c r="K32" s="184">
        <v>8.7588000000000008</v>
      </c>
      <c r="L32" s="184">
        <v>27.5749</v>
      </c>
      <c r="M32" s="184">
        <v>47.134399999999999</v>
      </c>
      <c r="N32" s="184">
        <v>52.500900000000001</v>
      </c>
      <c r="O32" s="184">
        <v>14.849600000000001</v>
      </c>
      <c r="P32" s="184">
        <v>15.3749</v>
      </c>
      <c r="Q32" s="184">
        <v>16.271999999999998</v>
      </c>
      <c r="R32" s="184">
        <v>17.5747</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44368</v>
      </c>
      <c r="E33" s="184">
        <v>14.572900000000001</v>
      </c>
      <c r="F33" s="184">
        <v>0.12089999999999999</v>
      </c>
      <c r="G33" s="184">
        <v>0.12089999999999999</v>
      </c>
      <c r="H33" s="184">
        <v>-0.73560000000000003</v>
      </c>
      <c r="I33" s="184">
        <v>-0.20749999999999999</v>
      </c>
      <c r="J33" s="184">
        <v>2.7656999999999998</v>
      </c>
      <c r="K33" s="184">
        <v>6.7885999999999997</v>
      </c>
      <c r="L33" s="184">
        <v>12.7706</v>
      </c>
      <c r="M33" s="184">
        <v>24.3995</v>
      </c>
      <c r="N33" s="184">
        <v>33.308599999999998</v>
      </c>
      <c r="O33" s="184">
        <v>6.8601999999999999</v>
      </c>
      <c r="P33" s="184"/>
      <c r="Q33" s="184">
        <v>8.4161000000000001</v>
      </c>
      <c r="R33" s="184">
        <v>14.4991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44368</v>
      </c>
      <c r="E34" s="184">
        <v>15.5937</v>
      </c>
      <c r="F34" s="184">
        <v>0.12909999999999999</v>
      </c>
      <c r="G34" s="184">
        <v>0.12909999999999999</v>
      </c>
      <c r="H34" s="184">
        <v>-0.71689999999999998</v>
      </c>
      <c r="I34" s="184">
        <v>-0.17280000000000001</v>
      </c>
      <c r="J34" s="184">
        <v>2.8431999999999999</v>
      </c>
      <c r="K34" s="184">
        <v>6.9850000000000003</v>
      </c>
      <c r="L34" s="184">
        <v>13.2119</v>
      </c>
      <c r="M34" s="184">
        <v>25.1511</v>
      </c>
      <c r="N34" s="184">
        <v>34.416899999999998</v>
      </c>
      <c r="O34" s="184">
        <v>8.1249000000000002</v>
      </c>
      <c r="P34" s="184"/>
      <c r="Q34" s="184">
        <v>10.002599999999999</v>
      </c>
      <c r="R34" s="184">
        <v>15.5143</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44368</v>
      </c>
      <c r="E35" s="184">
        <v>16.55</v>
      </c>
      <c r="F35" s="184">
        <v>6.0499999999999998E-2</v>
      </c>
      <c r="G35" s="184">
        <v>6.0499999999999998E-2</v>
      </c>
      <c r="H35" s="184">
        <v>-0.30120000000000002</v>
      </c>
      <c r="I35" s="184">
        <v>0.73040000000000005</v>
      </c>
      <c r="J35" s="184">
        <v>3.8919999999999999</v>
      </c>
      <c r="K35" s="184">
        <v>10.333299999999999</v>
      </c>
      <c r="L35" s="184">
        <v>21.423300000000001</v>
      </c>
      <c r="M35" s="184">
        <v>36.438600000000001</v>
      </c>
      <c r="N35" s="184">
        <v>54.384300000000003</v>
      </c>
      <c r="O35" s="184">
        <v>11.979100000000001</v>
      </c>
      <c r="P35" s="184"/>
      <c r="Q35" s="184">
        <v>11.9115</v>
      </c>
      <c r="R35" s="184">
        <v>17.460999999999999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44368</v>
      </c>
      <c r="E36" s="184">
        <v>15.44</v>
      </c>
      <c r="F36" s="184">
        <v>6.4799999999999996E-2</v>
      </c>
      <c r="G36" s="184">
        <v>6.4799999999999996E-2</v>
      </c>
      <c r="H36" s="184">
        <v>-0.32279999999999998</v>
      </c>
      <c r="I36" s="184">
        <v>0.65190000000000003</v>
      </c>
      <c r="J36" s="184">
        <v>3.7633999999999999</v>
      </c>
      <c r="K36" s="184">
        <v>9.9715000000000007</v>
      </c>
      <c r="L36" s="184">
        <v>20.625</v>
      </c>
      <c r="M36" s="184">
        <v>35.083100000000002</v>
      </c>
      <c r="N36" s="184">
        <v>52.2682</v>
      </c>
      <c r="O36" s="184">
        <v>10.476599999999999</v>
      </c>
      <c r="P36" s="184"/>
      <c r="Q36" s="184">
        <v>10.189399999999999</v>
      </c>
      <c r="R36" s="184">
        <v>15.948399999999999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44368</v>
      </c>
      <c r="E37" s="184">
        <v>14.194000000000001</v>
      </c>
      <c r="F37" s="184">
        <v>0.38190000000000002</v>
      </c>
      <c r="G37" s="184">
        <v>0.38190000000000002</v>
      </c>
      <c r="H37" s="184">
        <v>-0.35589999999999999</v>
      </c>
      <c r="I37" s="184">
        <v>6.3399999999999998E-2</v>
      </c>
      <c r="J37" s="184">
        <v>2.4733999999999998</v>
      </c>
      <c r="K37" s="184">
        <v>4.8479000000000001</v>
      </c>
      <c r="L37" s="184">
        <v>11.4137</v>
      </c>
      <c r="M37" s="184">
        <v>31.778600000000001</v>
      </c>
      <c r="N37" s="184">
        <v>42.607399999999998</v>
      </c>
      <c r="O37" s="184"/>
      <c r="P37" s="184"/>
      <c r="Q37" s="184">
        <v>14.8895</v>
      </c>
      <c r="R37" s="184">
        <v>14.665900000000001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44368</v>
      </c>
      <c r="E38" s="184">
        <v>13.486000000000001</v>
      </c>
      <c r="F38" s="184">
        <v>0.3654</v>
      </c>
      <c r="G38" s="184">
        <v>0.3654</v>
      </c>
      <c r="H38" s="184">
        <v>-0.39</v>
      </c>
      <c r="I38" s="184">
        <v>-9.5999999999999992E-3</v>
      </c>
      <c r="J38" s="184">
        <v>2.3037999999999998</v>
      </c>
      <c r="K38" s="184">
        <v>4.3227000000000002</v>
      </c>
      <c r="L38" s="184">
        <v>10.317600000000001</v>
      </c>
      <c r="M38" s="184">
        <v>29.839099999999998</v>
      </c>
      <c r="N38" s="184">
        <v>39.787500000000001</v>
      </c>
      <c r="O38" s="184"/>
      <c r="P38" s="184"/>
      <c r="Q38" s="184">
        <v>12.5832</v>
      </c>
      <c r="R38" s="184">
        <v>12.3714</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44368</v>
      </c>
      <c r="E39" s="184">
        <v>13.946400000000001</v>
      </c>
      <c r="F39" s="184">
        <v>0.47620000000000001</v>
      </c>
      <c r="G39" s="184">
        <v>0.47620000000000001</v>
      </c>
      <c r="H39" s="184">
        <v>-0.30520000000000003</v>
      </c>
      <c r="I39" s="184">
        <v>0.42770000000000002</v>
      </c>
      <c r="J39" s="184">
        <v>2.9786999999999999</v>
      </c>
      <c r="K39" s="184">
        <v>6.2380000000000004</v>
      </c>
      <c r="L39" s="184">
        <v>14.523099999999999</v>
      </c>
      <c r="M39" s="184">
        <v>26.1615</v>
      </c>
      <c r="N39" s="184">
        <v>36.6571</v>
      </c>
      <c r="O39" s="184"/>
      <c r="P39" s="184"/>
      <c r="Q39" s="184">
        <v>11.8172</v>
      </c>
      <c r="R39" s="184">
        <v>14.5928</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44368</v>
      </c>
      <c r="E40" s="184">
        <v>13.3287</v>
      </c>
      <c r="F40" s="184">
        <v>0.46200000000000002</v>
      </c>
      <c r="G40" s="184">
        <v>0.46200000000000002</v>
      </c>
      <c r="H40" s="184">
        <v>-0.33800000000000002</v>
      </c>
      <c r="I40" s="184">
        <v>0.3644</v>
      </c>
      <c r="J40" s="184">
        <v>2.8378000000000001</v>
      </c>
      <c r="K40" s="184">
        <v>5.7790999999999997</v>
      </c>
      <c r="L40" s="184">
        <v>13.5624</v>
      </c>
      <c r="M40" s="184">
        <v>24.590599999999998</v>
      </c>
      <c r="N40" s="184">
        <v>34.410699999999999</v>
      </c>
      <c r="O40" s="184"/>
      <c r="P40" s="184"/>
      <c r="Q40" s="184">
        <v>10.129099999999999</v>
      </c>
      <c r="R40" s="184">
        <v>12.8825</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44368</v>
      </c>
      <c r="E41" s="184">
        <v>187.80042147724899</v>
      </c>
      <c r="F41" s="184">
        <v>0.32569999999999999</v>
      </c>
      <c r="G41" s="184">
        <v>0.32569999999999999</v>
      </c>
      <c r="H41" s="184">
        <v>-1.0669</v>
      </c>
      <c r="I41" s="184">
        <v>0.3896</v>
      </c>
      <c r="J41" s="184">
        <v>2.4803999999999999</v>
      </c>
      <c r="K41" s="184">
        <v>8.2539999999999996</v>
      </c>
      <c r="L41" s="184">
        <v>19.8429</v>
      </c>
      <c r="M41" s="184">
        <v>39.897599999999997</v>
      </c>
      <c r="N41" s="184">
        <v>72.850499999999997</v>
      </c>
      <c r="O41" s="184">
        <v>11.855600000000001</v>
      </c>
      <c r="P41" s="184">
        <v>10.669600000000001</v>
      </c>
      <c r="Q41" s="184">
        <v>11.8248</v>
      </c>
      <c r="R41" s="184">
        <v>22.553000000000001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44368</v>
      </c>
      <c r="E42" s="184">
        <v>68.365499999999997</v>
      </c>
      <c r="F42" s="184">
        <v>0.33210000000000001</v>
      </c>
      <c r="G42" s="184">
        <v>0.33210000000000001</v>
      </c>
      <c r="H42" s="184">
        <v>-1.0521</v>
      </c>
      <c r="I42" s="184">
        <v>0.41949999999999998</v>
      </c>
      <c r="J42" s="184">
        <v>2.5484</v>
      </c>
      <c r="K42" s="184">
        <v>8.4716000000000005</v>
      </c>
      <c r="L42" s="184">
        <v>20.3093</v>
      </c>
      <c r="M42" s="184">
        <v>40.715200000000003</v>
      </c>
      <c r="N42" s="184">
        <v>74.2102</v>
      </c>
      <c r="O42" s="184">
        <v>12.994</v>
      </c>
      <c r="P42" s="184">
        <v>11.476000000000001</v>
      </c>
      <c r="Q42" s="184">
        <v>12.6036</v>
      </c>
      <c r="R42" s="184">
        <v>23.559899999999999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44368</v>
      </c>
      <c r="E43" s="184">
        <v>36.326000000000001</v>
      </c>
      <c r="F43" s="184">
        <v>0.27879999999999999</v>
      </c>
      <c r="G43" s="184">
        <v>0.27879999999999999</v>
      </c>
      <c r="H43" s="184">
        <v>-0.34570000000000001</v>
      </c>
      <c r="I43" s="184">
        <v>1.9300000000000001E-2</v>
      </c>
      <c r="J43" s="184">
        <v>3.1871</v>
      </c>
      <c r="K43" s="184">
        <v>8.3096999999999994</v>
      </c>
      <c r="L43" s="184">
        <v>21.760400000000001</v>
      </c>
      <c r="M43" s="184">
        <v>39.973799999999997</v>
      </c>
      <c r="N43" s="184">
        <v>54.948</v>
      </c>
      <c r="O43" s="184">
        <v>15.0237</v>
      </c>
      <c r="P43" s="184">
        <v>13.4016</v>
      </c>
      <c r="Q43" s="184">
        <v>11.4618</v>
      </c>
      <c r="R43" s="184">
        <v>19.956800000000001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44368</v>
      </c>
      <c r="E44" s="184">
        <v>40.345999999999997</v>
      </c>
      <c r="F44" s="184">
        <v>0.2908</v>
      </c>
      <c r="G44" s="184">
        <v>0.2908</v>
      </c>
      <c r="H44" s="184">
        <v>-0.31869999999999998</v>
      </c>
      <c r="I44" s="184">
        <v>7.1900000000000006E-2</v>
      </c>
      <c r="J44" s="184">
        <v>3.3056000000000001</v>
      </c>
      <c r="K44" s="184">
        <v>8.6877999999999993</v>
      </c>
      <c r="L44" s="184">
        <v>22.565200000000001</v>
      </c>
      <c r="M44" s="184">
        <v>41.351599999999998</v>
      </c>
      <c r="N44" s="184">
        <v>56.988300000000002</v>
      </c>
      <c r="O44" s="184">
        <v>16.471</v>
      </c>
      <c r="P44" s="184">
        <v>14.947800000000001</v>
      </c>
      <c r="Q44" s="184">
        <v>12.996700000000001</v>
      </c>
      <c r="R44" s="184">
        <v>21.508800000000001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44368</v>
      </c>
      <c r="E45" s="184">
        <v>142.62178960211801</v>
      </c>
      <c r="F45" s="184">
        <v>0.28179999999999999</v>
      </c>
      <c r="G45" s="184">
        <v>0.28179999999999999</v>
      </c>
      <c r="H45" s="184">
        <v>-0.34539999999999998</v>
      </c>
      <c r="I45" s="184">
        <v>1.8700000000000001E-2</v>
      </c>
      <c r="J45" s="184">
        <v>3.1852999999999998</v>
      </c>
      <c r="K45" s="184">
        <v>8.3104999999999993</v>
      </c>
      <c r="L45" s="184">
        <v>21.76</v>
      </c>
      <c r="M45" s="184">
        <v>39.967199999999998</v>
      </c>
      <c r="N45" s="184">
        <v>54.943600000000004</v>
      </c>
      <c r="O45" s="184">
        <v>14.538600000000001</v>
      </c>
      <c r="P45" s="184">
        <v>13.074199999999999</v>
      </c>
      <c r="Q45" s="184">
        <v>13.1015</v>
      </c>
      <c r="R45" s="184">
        <v>19.754799999999999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44368</v>
      </c>
      <c r="E46" s="184">
        <v>70.575879219323596</v>
      </c>
      <c r="F46" s="184">
        <v>0.29199999999999998</v>
      </c>
      <c r="G46" s="184">
        <v>0.29199999999999998</v>
      </c>
      <c r="H46" s="184">
        <v>-0.31840000000000002</v>
      </c>
      <c r="I46" s="184">
        <v>7.2800000000000004E-2</v>
      </c>
      <c r="J46" s="184">
        <v>3.3039999999999998</v>
      </c>
      <c r="K46" s="184">
        <v>8.6882000000000001</v>
      </c>
      <c r="L46" s="184">
        <v>22.5623</v>
      </c>
      <c r="M46" s="184">
        <v>41.338900000000002</v>
      </c>
      <c r="N46" s="184">
        <v>56.981099999999998</v>
      </c>
      <c r="O46" s="184">
        <v>16.055199999999999</v>
      </c>
      <c r="P46" s="184">
        <v>14.654500000000001</v>
      </c>
      <c r="Q46" s="184">
        <v>13.9137</v>
      </c>
      <c r="R46" s="184">
        <v>21.299700000000001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44368</v>
      </c>
      <c r="E47" s="184">
        <v>37.212000000000003</v>
      </c>
      <c r="F47" s="184">
        <v>0.15340000000000001</v>
      </c>
      <c r="G47" s="184">
        <v>0.15340000000000001</v>
      </c>
      <c r="H47" s="184">
        <v>-0.63549999999999995</v>
      </c>
      <c r="I47" s="184">
        <v>-0.26269999999999999</v>
      </c>
      <c r="J47" s="184">
        <v>1.9479</v>
      </c>
      <c r="K47" s="184">
        <v>7.0263999999999998</v>
      </c>
      <c r="L47" s="184">
        <v>15.029400000000001</v>
      </c>
      <c r="M47" s="184">
        <v>30.125499999999999</v>
      </c>
      <c r="N47" s="184">
        <v>41.458199999999998</v>
      </c>
      <c r="O47" s="184">
        <v>10.6815</v>
      </c>
      <c r="P47" s="184">
        <v>12.3939</v>
      </c>
      <c r="Q47" s="184">
        <v>14.8201</v>
      </c>
      <c r="R47" s="184">
        <v>14.9711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44368</v>
      </c>
      <c r="E48" s="184">
        <v>34.152999999999999</v>
      </c>
      <c r="F48" s="184">
        <v>0.14660000000000001</v>
      </c>
      <c r="G48" s="184">
        <v>0.14660000000000001</v>
      </c>
      <c r="H48" s="184">
        <v>-0.65449999999999997</v>
      </c>
      <c r="I48" s="184">
        <v>-0.30070000000000002</v>
      </c>
      <c r="J48" s="184">
        <v>1.855</v>
      </c>
      <c r="K48" s="184">
        <v>6.7447999999999997</v>
      </c>
      <c r="L48" s="184">
        <v>14.453799999999999</v>
      </c>
      <c r="M48" s="184">
        <v>29.127800000000001</v>
      </c>
      <c r="N48" s="184">
        <v>40.005699999999997</v>
      </c>
      <c r="O48" s="184">
        <v>9.5452999999999992</v>
      </c>
      <c r="P48" s="184">
        <v>11.2174</v>
      </c>
      <c r="Q48" s="184">
        <v>12.567500000000001</v>
      </c>
      <c r="R48" s="184">
        <v>13.775700000000001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44368</v>
      </c>
      <c r="E49" s="184">
        <v>129.0522</v>
      </c>
      <c r="F49" s="184">
        <v>0.34739999999999999</v>
      </c>
      <c r="G49" s="184">
        <v>0.34739999999999999</v>
      </c>
      <c r="H49" s="184">
        <v>0.61619999999999997</v>
      </c>
      <c r="I49" s="184">
        <v>0.91269999999999996</v>
      </c>
      <c r="J49" s="184">
        <v>3.9329999999999998</v>
      </c>
      <c r="K49" s="184">
        <v>6.6166</v>
      </c>
      <c r="L49" s="184">
        <v>10.883599999999999</v>
      </c>
      <c r="M49" s="184">
        <v>26.519400000000001</v>
      </c>
      <c r="N49" s="184">
        <v>32.694000000000003</v>
      </c>
      <c r="O49" s="184">
        <v>11.135400000000001</v>
      </c>
      <c r="P49" s="184">
        <v>9.6129999999999995</v>
      </c>
      <c r="Q49" s="184">
        <v>8.7501999999999995</v>
      </c>
      <c r="R49" s="184">
        <v>11.794700000000001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44368</v>
      </c>
      <c r="E50" s="184">
        <v>140.0744</v>
      </c>
      <c r="F50" s="184">
        <v>0.35759999999999997</v>
      </c>
      <c r="G50" s="184">
        <v>0.35759999999999997</v>
      </c>
      <c r="H50" s="184">
        <v>0.63980000000000004</v>
      </c>
      <c r="I50" s="184">
        <v>0.96009999999999995</v>
      </c>
      <c r="J50" s="184">
        <v>4.0411999999999999</v>
      </c>
      <c r="K50" s="184">
        <v>6.9532999999999996</v>
      </c>
      <c r="L50" s="184">
        <v>11.554500000000001</v>
      </c>
      <c r="M50" s="184">
        <v>27.654900000000001</v>
      </c>
      <c r="N50" s="184">
        <v>34.290100000000002</v>
      </c>
      <c r="O50" s="184">
        <v>12.3386</v>
      </c>
      <c r="P50" s="184">
        <v>10.9175</v>
      </c>
      <c r="Q50" s="184">
        <v>10.5481</v>
      </c>
      <c r="R50" s="184">
        <v>13.046900000000001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44368</v>
      </c>
      <c r="E51" s="184">
        <v>15.7111</v>
      </c>
      <c r="F51" s="184">
        <v>0.32250000000000001</v>
      </c>
      <c r="G51" s="184">
        <v>0.32250000000000001</v>
      </c>
      <c r="H51" s="184">
        <v>-0.16520000000000001</v>
      </c>
      <c r="I51" s="184">
        <v>0.94899999999999995</v>
      </c>
      <c r="J51" s="184">
        <v>4.0753000000000004</v>
      </c>
      <c r="K51" s="184">
        <v>9.3653999999999993</v>
      </c>
      <c r="L51" s="184">
        <v>24.117999999999999</v>
      </c>
      <c r="M51" s="184">
        <v>40.851100000000002</v>
      </c>
      <c r="N51" s="184">
        <v>51.936100000000003</v>
      </c>
      <c r="O51" s="184"/>
      <c r="P51" s="184"/>
      <c r="Q51" s="184">
        <v>26.4361</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44368</v>
      </c>
      <c r="E52" s="184">
        <v>15.1625</v>
      </c>
      <c r="F52" s="184">
        <v>0.30630000000000002</v>
      </c>
      <c r="G52" s="184">
        <v>0.30630000000000002</v>
      </c>
      <c r="H52" s="184">
        <v>-0.20269999999999999</v>
      </c>
      <c r="I52" s="184">
        <v>0.87219999999999998</v>
      </c>
      <c r="J52" s="184">
        <v>3.9018000000000002</v>
      </c>
      <c r="K52" s="184">
        <v>8.8275000000000006</v>
      </c>
      <c r="L52" s="184">
        <v>22.965399999999999</v>
      </c>
      <c r="M52" s="184">
        <v>38.919400000000003</v>
      </c>
      <c r="N52" s="184">
        <v>49.149099999999997</v>
      </c>
      <c r="O52" s="184"/>
      <c r="P52" s="184"/>
      <c r="Q52" s="184">
        <v>24.124300000000002</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44368</v>
      </c>
      <c r="E57" s="184">
        <v>22.268000000000001</v>
      </c>
      <c r="F57" s="184">
        <v>8.09E-2</v>
      </c>
      <c r="G57" s="184">
        <v>8.09E-2</v>
      </c>
      <c r="H57" s="184">
        <v>-0.42930000000000001</v>
      </c>
      <c r="I57" s="184">
        <v>8.5400000000000004E-2</v>
      </c>
      <c r="J57" s="184">
        <v>3.4855</v>
      </c>
      <c r="K57" s="184">
        <v>7.8928000000000003</v>
      </c>
      <c r="L57" s="184">
        <v>18.333500000000001</v>
      </c>
      <c r="M57" s="184">
        <v>33.805999999999997</v>
      </c>
      <c r="N57" s="184">
        <v>44.438000000000002</v>
      </c>
      <c r="O57" s="184">
        <v>15.9415</v>
      </c>
      <c r="P57" s="184">
        <v>16.232800000000001</v>
      </c>
      <c r="Q57" s="184">
        <v>14.529</v>
      </c>
      <c r="R57" s="184">
        <v>17.831800000000001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44368</v>
      </c>
      <c r="E58" s="184">
        <v>20.178000000000001</v>
      </c>
      <c r="F58" s="184">
        <v>7.4399999999999994E-2</v>
      </c>
      <c r="G58" s="184">
        <v>7.4399999999999994E-2</v>
      </c>
      <c r="H58" s="184">
        <v>-0.45390000000000003</v>
      </c>
      <c r="I58" s="184">
        <v>3.4700000000000002E-2</v>
      </c>
      <c r="J58" s="184">
        <v>3.3603000000000001</v>
      </c>
      <c r="K58" s="184">
        <v>7.5071000000000003</v>
      </c>
      <c r="L58" s="184">
        <v>17.4847</v>
      </c>
      <c r="M58" s="184">
        <v>32.358199999999997</v>
      </c>
      <c r="N58" s="184">
        <v>42.319099999999999</v>
      </c>
      <c r="O58" s="184">
        <v>14.1753</v>
      </c>
      <c r="P58" s="184">
        <v>14.289400000000001</v>
      </c>
      <c r="Q58" s="184">
        <v>12.632099999999999</v>
      </c>
      <c r="R58" s="184">
        <v>16.059699999999999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44368</v>
      </c>
      <c r="E59" s="184">
        <v>15.0219</v>
      </c>
      <c r="F59" s="184">
        <v>0.21820000000000001</v>
      </c>
      <c r="G59" s="184">
        <v>0.21820000000000001</v>
      </c>
      <c r="H59" s="184">
        <v>0.41849999999999998</v>
      </c>
      <c r="I59" s="184">
        <v>0.29709999999999998</v>
      </c>
      <c r="J59" s="184">
        <v>3.4323999999999999</v>
      </c>
      <c r="K59" s="184">
        <v>5.8029000000000002</v>
      </c>
      <c r="L59" s="184">
        <v>11.509600000000001</v>
      </c>
      <c r="M59" s="184">
        <v>27.529</v>
      </c>
      <c r="N59" s="184">
        <v>36.324800000000003</v>
      </c>
      <c r="O59" s="184"/>
      <c r="P59" s="184"/>
      <c r="Q59" s="184">
        <v>15.825100000000001</v>
      </c>
      <c r="R59" s="184">
        <v>18.0733</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44368</v>
      </c>
      <c r="E60" s="184">
        <v>14.3673</v>
      </c>
      <c r="F60" s="184">
        <v>0.2044</v>
      </c>
      <c r="G60" s="184">
        <v>0.2044</v>
      </c>
      <c r="H60" s="184">
        <v>0.3871</v>
      </c>
      <c r="I60" s="184">
        <v>0.2344</v>
      </c>
      <c r="J60" s="184">
        <v>3.2913000000000001</v>
      </c>
      <c r="K60" s="184">
        <v>5.3715000000000002</v>
      </c>
      <c r="L60" s="184">
        <v>10.6266</v>
      </c>
      <c r="M60" s="184">
        <v>26.0046</v>
      </c>
      <c r="N60" s="184">
        <v>34.040799999999997</v>
      </c>
      <c r="O60" s="184"/>
      <c r="P60" s="184"/>
      <c r="Q60" s="184">
        <v>13.976900000000001</v>
      </c>
      <c r="R60" s="184">
        <v>16.168600000000001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44368</v>
      </c>
      <c r="E61" s="184">
        <v>13.6835</v>
      </c>
      <c r="F61" s="184">
        <v>0.3881</v>
      </c>
      <c r="G61" s="184">
        <v>0.3881</v>
      </c>
      <c r="H61" s="184">
        <v>-0.27550000000000002</v>
      </c>
      <c r="I61" s="184">
        <v>0.74950000000000006</v>
      </c>
      <c r="J61" s="184">
        <v>3.1261999999999999</v>
      </c>
      <c r="K61" s="184">
        <v>7.0018000000000002</v>
      </c>
      <c r="L61" s="184">
        <v>14.846500000000001</v>
      </c>
      <c r="M61" s="184">
        <v>26.5748</v>
      </c>
      <c r="N61" s="184">
        <v>35.916200000000003</v>
      </c>
      <c r="O61" s="184">
        <v>11.424899999999999</v>
      </c>
      <c r="P61" s="184"/>
      <c r="Q61" s="184">
        <v>10.4849</v>
      </c>
      <c r="R61" s="184">
        <v>12.8271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44368</v>
      </c>
      <c r="E62" s="184">
        <v>12.955399999999999</v>
      </c>
      <c r="F62" s="184">
        <v>0.37340000000000001</v>
      </c>
      <c r="G62" s="184">
        <v>0.37340000000000001</v>
      </c>
      <c r="H62" s="184">
        <v>-0.31090000000000001</v>
      </c>
      <c r="I62" s="184">
        <v>0.67689999999999995</v>
      </c>
      <c r="J62" s="184">
        <v>2.9603999999999999</v>
      </c>
      <c r="K62" s="184">
        <v>6.4798</v>
      </c>
      <c r="L62" s="184">
        <v>13.7776</v>
      </c>
      <c r="M62" s="184">
        <v>24.805199999999999</v>
      </c>
      <c r="N62" s="184">
        <v>33.3491</v>
      </c>
      <c r="O62" s="184">
        <v>9.4758999999999993</v>
      </c>
      <c r="P62" s="184"/>
      <c r="Q62" s="184">
        <v>8.5808</v>
      </c>
      <c r="R62" s="184">
        <v>10.835800000000001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44368</v>
      </c>
      <c r="E63" s="184">
        <v>61.409700000000001</v>
      </c>
      <c r="F63" s="184">
        <v>0.497</v>
      </c>
      <c r="G63" s="184">
        <v>0.497</v>
      </c>
      <c r="H63" s="184">
        <v>-0.53139999999999998</v>
      </c>
      <c r="I63" s="184">
        <v>0.79790000000000005</v>
      </c>
      <c r="J63" s="184">
        <v>4.2461000000000002</v>
      </c>
      <c r="K63" s="184">
        <v>8.7858000000000001</v>
      </c>
      <c r="L63" s="184">
        <v>24.213100000000001</v>
      </c>
      <c r="M63" s="184">
        <v>41.722299999999997</v>
      </c>
      <c r="N63" s="184">
        <v>49.549599999999998</v>
      </c>
      <c r="O63" s="184">
        <v>4.1482000000000001</v>
      </c>
      <c r="P63" s="184">
        <v>8.0894999999999992</v>
      </c>
      <c r="Q63" s="184">
        <v>11.9795</v>
      </c>
      <c r="R63" s="184">
        <v>6.4923999999999999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44368</v>
      </c>
      <c r="E64" s="184">
        <v>67.025000000000006</v>
      </c>
      <c r="F64" s="184">
        <v>0.50260000000000005</v>
      </c>
      <c r="G64" s="184">
        <v>0.50260000000000005</v>
      </c>
      <c r="H64" s="184">
        <v>-0.51770000000000005</v>
      </c>
      <c r="I64" s="184">
        <v>0.82650000000000001</v>
      </c>
      <c r="J64" s="184">
        <v>4.3133999999999997</v>
      </c>
      <c r="K64" s="184">
        <v>9.0161999999999995</v>
      </c>
      <c r="L64" s="184">
        <v>24.724399999999999</v>
      </c>
      <c r="M64" s="184">
        <v>42.576000000000001</v>
      </c>
      <c r="N64" s="184">
        <v>50.743699999999997</v>
      </c>
      <c r="O64" s="184">
        <v>5.0358999999999998</v>
      </c>
      <c r="P64" s="184">
        <v>9.3104999999999993</v>
      </c>
      <c r="Q64" s="184">
        <v>11.9322</v>
      </c>
      <c r="R64" s="184">
        <v>7.3220000000000001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44368</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44368</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44368</v>
      </c>
      <c r="E69" s="184">
        <v>90.54</v>
      </c>
      <c r="F69" s="184">
        <v>0.25469999999999998</v>
      </c>
      <c r="G69" s="184">
        <v>0.25469999999999998</v>
      </c>
      <c r="H69" s="184">
        <v>0.46600000000000003</v>
      </c>
      <c r="I69" s="184">
        <v>1.5933999999999999</v>
      </c>
      <c r="J69" s="184">
        <v>3.8778999999999999</v>
      </c>
      <c r="K69" s="184">
        <v>9.5463000000000005</v>
      </c>
      <c r="L69" s="184">
        <v>18.709800000000001</v>
      </c>
      <c r="M69" s="184">
        <v>33.127499999999998</v>
      </c>
      <c r="N69" s="184">
        <v>45.0032</v>
      </c>
      <c r="O69" s="184">
        <v>10.8847</v>
      </c>
      <c r="P69" s="184">
        <v>10.1113</v>
      </c>
      <c r="Q69" s="184">
        <v>13.51</v>
      </c>
      <c r="R69" s="184">
        <v>15.1724</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44368</v>
      </c>
      <c r="E70" s="184">
        <v>101.21</v>
      </c>
      <c r="F70" s="184">
        <v>0.26750000000000002</v>
      </c>
      <c r="G70" s="184">
        <v>0.26750000000000002</v>
      </c>
      <c r="H70" s="184">
        <v>0.4965</v>
      </c>
      <c r="I70" s="184">
        <v>1.6573</v>
      </c>
      <c r="J70" s="184">
        <v>4.0292000000000003</v>
      </c>
      <c r="K70" s="184">
        <v>10.0228</v>
      </c>
      <c r="L70" s="184">
        <v>19.7043</v>
      </c>
      <c r="M70" s="184">
        <v>34.767000000000003</v>
      </c>
      <c r="N70" s="184">
        <v>47.407499999999999</v>
      </c>
      <c r="O70" s="184">
        <v>12.605700000000001</v>
      </c>
      <c r="P70" s="184">
        <v>11.756500000000001</v>
      </c>
      <c r="Q70" s="184">
        <v>12.6556</v>
      </c>
      <c r="R70" s="184">
        <v>17.0502</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44368</v>
      </c>
      <c r="E71" s="184">
        <v>100.47</v>
      </c>
      <c r="F71" s="184">
        <v>0.25950000000000001</v>
      </c>
      <c r="G71" s="184">
        <v>0.25950000000000001</v>
      </c>
      <c r="H71" s="184">
        <v>-0.19869999999999999</v>
      </c>
      <c r="I71" s="184">
        <v>0.5806</v>
      </c>
      <c r="J71" s="184">
        <v>3.6520999999999999</v>
      </c>
      <c r="K71" s="184">
        <v>6.883</v>
      </c>
      <c r="L71" s="184">
        <v>16.716999999999999</v>
      </c>
      <c r="M71" s="184">
        <v>33.090499999999999</v>
      </c>
      <c r="N71" s="184">
        <v>43.651699999999998</v>
      </c>
      <c r="O71" s="184">
        <v>10.226599999999999</v>
      </c>
      <c r="P71" s="184">
        <v>13.9095</v>
      </c>
      <c r="Q71" s="184">
        <v>11.3567</v>
      </c>
      <c r="R71" s="184">
        <v>15.1065</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44368</v>
      </c>
      <c r="E72" s="184">
        <v>109.74</v>
      </c>
      <c r="F72" s="184">
        <v>0.26500000000000001</v>
      </c>
      <c r="G72" s="184">
        <v>0.26500000000000001</v>
      </c>
      <c r="H72" s="184">
        <v>-0.18190000000000001</v>
      </c>
      <c r="I72" s="184">
        <v>0.62350000000000005</v>
      </c>
      <c r="J72" s="184">
        <v>3.7534000000000001</v>
      </c>
      <c r="K72" s="184">
        <v>7.2202999999999999</v>
      </c>
      <c r="L72" s="184">
        <v>17.431799999999999</v>
      </c>
      <c r="M72" s="184">
        <v>34.304200000000002</v>
      </c>
      <c r="N72" s="184">
        <v>45.427999999999997</v>
      </c>
      <c r="O72" s="184">
        <v>11.5435</v>
      </c>
      <c r="P72" s="184">
        <v>15.2927</v>
      </c>
      <c r="Q72" s="184">
        <v>14.6592</v>
      </c>
      <c r="R72" s="184">
        <v>16.537700000000001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44368</v>
      </c>
      <c r="E73" s="184">
        <v>245.31780000000001</v>
      </c>
      <c r="F73" s="184">
        <v>0.89959999999999996</v>
      </c>
      <c r="G73" s="184">
        <v>0.89959999999999996</v>
      </c>
      <c r="H73" s="184">
        <v>5.8999999999999997E-2</v>
      </c>
      <c r="I73" s="184">
        <v>0.50070000000000003</v>
      </c>
      <c r="J73" s="184">
        <v>3.5815999999999999</v>
      </c>
      <c r="K73" s="184">
        <v>18.667300000000001</v>
      </c>
      <c r="L73" s="184">
        <v>36.330100000000002</v>
      </c>
      <c r="M73" s="184">
        <v>56.455599999999997</v>
      </c>
      <c r="N73" s="184">
        <v>86.754000000000005</v>
      </c>
      <c r="O73" s="184">
        <v>24.2407</v>
      </c>
      <c r="P73" s="184">
        <v>17.8582</v>
      </c>
      <c r="Q73" s="184">
        <v>17.102399999999999</v>
      </c>
      <c r="R73" s="184">
        <v>33.459200000000003</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44368</v>
      </c>
      <c r="E74" s="184">
        <v>253.66470000000001</v>
      </c>
      <c r="F74" s="184">
        <v>0.90039999999999998</v>
      </c>
      <c r="G74" s="184">
        <v>0.90039999999999998</v>
      </c>
      <c r="H74" s="184">
        <v>6.1199999999999997E-2</v>
      </c>
      <c r="I74" s="184">
        <v>0.50439999999999996</v>
      </c>
      <c r="J74" s="184">
        <v>3.5981999999999998</v>
      </c>
      <c r="K74" s="184">
        <v>18.6465</v>
      </c>
      <c r="L74" s="184">
        <v>36.367899999999999</v>
      </c>
      <c r="M74" s="184">
        <v>56.549799999999998</v>
      </c>
      <c r="N74" s="184">
        <v>87.188000000000002</v>
      </c>
      <c r="O74" s="184">
        <v>25.312899999999999</v>
      </c>
      <c r="P74" s="184">
        <v>18.552499999999998</v>
      </c>
      <c r="Q74" s="184">
        <v>17.7926</v>
      </c>
      <c r="R74" s="184">
        <v>34.780999999999999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44368</v>
      </c>
      <c r="E75" s="184">
        <v>197.54300000000001</v>
      </c>
      <c r="F75" s="184">
        <v>0.13070000000000001</v>
      </c>
      <c r="G75" s="184">
        <v>0.13070000000000001</v>
      </c>
      <c r="H75" s="184">
        <v>-0.73860000000000003</v>
      </c>
      <c r="I75" s="184">
        <v>0.13819999999999999</v>
      </c>
      <c r="J75" s="184">
        <v>2.6333000000000002</v>
      </c>
      <c r="K75" s="184">
        <v>7.0362</v>
      </c>
      <c r="L75" s="184">
        <v>16.0489</v>
      </c>
      <c r="M75" s="184">
        <v>32.849600000000002</v>
      </c>
      <c r="N75" s="184">
        <v>41.103000000000002</v>
      </c>
      <c r="O75" s="184">
        <v>14.2507</v>
      </c>
      <c r="P75" s="184">
        <v>14.090299999999999</v>
      </c>
      <c r="Q75" s="184">
        <v>15.8649</v>
      </c>
      <c r="R75" s="184">
        <v>16.701599999999999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44368</v>
      </c>
      <c r="E76" s="184">
        <v>87.870811262012097</v>
      </c>
      <c r="F76" s="184">
        <v>0.13059999999999999</v>
      </c>
      <c r="G76" s="184">
        <v>0.13059999999999999</v>
      </c>
      <c r="H76" s="184">
        <v>-0.73870000000000002</v>
      </c>
      <c r="I76" s="184">
        <v>0.13819999999999999</v>
      </c>
      <c r="J76" s="184">
        <v>2.6333000000000002</v>
      </c>
      <c r="K76" s="184">
        <v>7.0362</v>
      </c>
      <c r="L76" s="184">
        <v>16.049399999999999</v>
      </c>
      <c r="M76" s="184">
        <v>32.850099999999998</v>
      </c>
      <c r="N76" s="184">
        <v>41.100900000000003</v>
      </c>
      <c r="O76" s="184">
        <v>13.9747</v>
      </c>
      <c r="P76" s="184">
        <v>13.9215</v>
      </c>
      <c r="Q76" s="184">
        <v>15.7624</v>
      </c>
      <c r="R76" s="184">
        <v>16.498799999999999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44368</v>
      </c>
      <c r="E77" s="184">
        <v>436.82540896427599</v>
      </c>
      <c r="F77" s="184">
        <v>0.12470000000000001</v>
      </c>
      <c r="G77" s="184">
        <v>0.12470000000000001</v>
      </c>
      <c r="H77" s="184">
        <v>-0.75290000000000001</v>
      </c>
      <c r="I77" s="184">
        <v>0.1101</v>
      </c>
      <c r="J77" s="184">
        <v>2.5718999999999999</v>
      </c>
      <c r="K77" s="184">
        <v>6.8394000000000004</v>
      </c>
      <c r="L77" s="184">
        <v>15.635300000000001</v>
      </c>
      <c r="M77" s="184">
        <v>32.163200000000003</v>
      </c>
      <c r="N77" s="184">
        <v>40.145400000000002</v>
      </c>
      <c r="O77" s="184">
        <v>13.4497</v>
      </c>
      <c r="P77" s="184">
        <v>13.1166</v>
      </c>
      <c r="Q77" s="184">
        <v>15.9534</v>
      </c>
      <c r="R77" s="184">
        <v>15.9358</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44368</v>
      </c>
      <c r="E78" s="184">
        <v>394.76448227874403</v>
      </c>
      <c r="F78" s="184">
        <v>0.1246</v>
      </c>
      <c r="G78" s="184">
        <v>0.1246</v>
      </c>
      <c r="H78" s="184">
        <v>-0.75290000000000001</v>
      </c>
      <c r="I78" s="184">
        <v>0.11020000000000001</v>
      </c>
      <c r="J78" s="184">
        <v>2.5720999999999998</v>
      </c>
      <c r="K78" s="184">
        <v>6.84</v>
      </c>
      <c r="L78" s="184">
        <v>15.6366</v>
      </c>
      <c r="M78" s="184">
        <v>32.165599999999998</v>
      </c>
      <c r="N78" s="184">
        <v>40.1479</v>
      </c>
      <c r="O78" s="184">
        <v>13.1752</v>
      </c>
      <c r="P78" s="184">
        <v>12.9511</v>
      </c>
      <c r="Q78" s="184">
        <v>15.5115</v>
      </c>
      <c r="R78" s="184">
        <v>15.738300000000001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44368</v>
      </c>
      <c r="E79" s="184">
        <v>22.937000000000001</v>
      </c>
      <c r="F79" s="184">
        <v>0.3039</v>
      </c>
      <c r="G79" s="184">
        <v>0.3039</v>
      </c>
      <c r="H79" s="184">
        <v>-8.3199999999999996E-2</v>
      </c>
      <c r="I79" s="184">
        <v>0.48280000000000001</v>
      </c>
      <c r="J79" s="184">
        <v>2.9761000000000002</v>
      </c>
      <c r="K79" s="184">
        <v>6.2602000000000002</v>
      </c>
      <c r="L79" s="184">
        <v>12.4451</v>
      </c>
      <c r="M79" s="184">
        <v>27.331600000000002</v>
      </c>
      <c r="N79" s="184">
        <v>36.214399999999998</v>
      </c>
      <c r="O79" s="184">
        <v>11.4556</v>
      </c>
      <c r="P79" s="184">
        <v>11.7753</v>
      </c>
      <c r="Q79" s="184">
        <v>11.639099999999999</v>
      </c>
      <c r="R79" s="184">
        <v>14.3248</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44368</v>
      </c>
      <c r="E80" s="184">
        <v>21.381900000000002</v>
      </c>
      <c r="F80" s="184">
        <v>0.2913</v>
      </c>
      <c r="G80" s="184">
        <v>0.2913</v>
      </c>
      <c r="H80" s="184">
        <v>-0.11260000000000001</v>
      </c>
      <c r="I80" s="184">
        <v>0.42359999999999998</v>
      </c>
      <c r="J80" s="184">
        <v>2.8431000000000002</v>
      </c>
      <c r="K80" s="184">
        <v>5.8463000000000003</v>
      </c>
      <c r="L80" s="184">
        <v>11.603</v>
      </c>
      <c r="M80" s="184">
        <v>25.9025</v>
      </c>
      <c r="N80" s="184">
        <v>34.148299999999999</v>
      </c>
      <c r="O80" s="184">
        <v>9.8721999999999994</v>
      </c>
      <c r="P80" s="184">
        <v>10.5402</v>
      </c>
      <c r="Q80" s="184">
        <v>10.6068</v>
      </c>
      <c r="R80" s="184">
        <v>12.6092</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44368</v>
      </c>
      <c r="E81" s="184">
        <v>121.40260000000001</v>
      </c>
      <c r="F81" s="184">
        <v>0.24879999999999999</v>
      </c>
      <c r="G81" s="184">
        <v>0.24879999999999999</v>
      </c>
      <c r="H81" s="184">
        <v>-2.12E-2</v>
      </c>
      <c r="I81" s="184">
        <v>0.4894</v>
      </c>
      <c r="J81" s="184">
        <v>4.3723999999999998</v>
      </c>
      <c r="K81" s="184">
        <v>8.3704999999999998</v>
      </c>
      <c r="L81" s="184">
        <v>18.837599999999998</v>
      </c>
      <c r="M81" s="184">
        <v>32.389000000000003</v>
      </c>
      <c r="N81" s="184">
        <v>39.7408</v>
      </c>
      <c r="O81" s="184">
        <v>12.2569</v>
      </c>
      <c r="P81" s="184">
        <v>12.831899999999999</v>
      </c>
      <c r="Q81" s="184">
        <v>12.6045</v>
      </c>
      <c r="R81" s="184">
        <v>15.3002</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44368</v>
      </c>
      <c r="E82" s="184">
        <v>130.5564</v>
      </c>
      <c r="F82" s="184">
        <v>0.2596</v>
      </c>
      <c r="G82" s="184">
        <v>0.2596</v>
      </c>
      <c r="H82" s="184">
        <v>4.1999999999999997E-3</v>
      </c>
      <c r="I82" s="184">
        <v>0.5393</v>
      </c>
      <c r="J82" s="184">
        <v>4.4856999999999996</v>
      </c>
      <c r="K82" s="184">
        <v>8.7279999999999998</v>
      </c>
      <c r="L82" s="184">
        <v>19.590900000000001</v>
      </c>
      <c r="M82" s="184">
        <v>33.5852</v>
      </c>
      <c r="N82" s="184">
        <v>41.398400000000002</v>
      </c>
      <c r="O82" s="184">
        <v>13.5448</v>
      </c>
      <c r="P82" s="184">
        <v>14.1127</v>
      </c>
      <c r="Q82" s="184">
        <v>11.921900000000001</v>
      </c>
      <c r="R82" s="184">
        <v>16.527699999999999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44368</v>
      </c>
      <c r="E83" s="184">
        <v>299.72550000000001</v>
      </c>
      <c r="F83" s="184">
        <v>3.3399999999999999E-2</v>
      </c>
      <c r="G83" s="184">
        <v>3.3399999999999999E-2</v>
      </c>
      <c r="H83" s="184">
        <v>-0.10879999999999999</v>
      </c>
      <c r="I83" s="184">
        <v>0.58389999999999997</v>
      </c>
      <c r="J83" s="184">
        <v>4.4524999999999997</v>
      </c>
      <c r="K83" s="184">
        <v>7.2568000000000001</v>
      </c>
      <c r="L83" s="184">
        <v>18.989000000000001</v>
      </c>
      <c r="M83" s="184">
        <v>35.803600000000003</v>
      </c>
      <c r="N83" s="184">
        <v>44.310600000000001</v>
      </c>
      <c r="O83" s="184">
        <v>12.000299999999999</v>
      </c>
      <c r="P83" s="184">
        <v>11.373699999999999</v>
      </c>
      <c r="Q83" s="184">
        <v>13.9374</v>
      </c>
      <c r="R83" s="184">
        <v>14.696400000000001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44368</v>
      </c>
      <c r="E84" s="184">
        <v>378.11769574079301</v>
      </c>
      <c r="F84" s="184">
        <v>3.6600000000000001E-2</v>
      </c>
      <c r="G84" s="184">
        <v>3.6600000000000001E-2</v>
      </c>
      <c r="H84" s="184">
        <v>-0.11600000000000001</v>
      </c>
      <c r="I84" s="184">
        <v>0.55869999999999997</v>
      </c>
      <c r="J84" s="184">
        <v>4.3798000000000004</v>
      </c>
      <c r="K84" s="184">
        <v>7.0035999999999996</v>
      </c>
      <c r="L84" s="184">
        <v>18.4117</v>
      </c>
      <c r="M84" s="184">
        <v>34.792200000000001</v>
      </c>
      <c r="N84" s="184">
        <v>42.851399999999998</v>
      </c>
      <c r="O84" s="184">
        <v>10.7196</v>
      </c>
      <c r="P84" s="184">
        <v>10.0701</v>
      </c>
      <c r="Q84" s="184">
        <v>15.1694</v>
      </c>
      <c r="R84" s="184">
        <v>13.5222</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44368</v>
      </c>
      <c r="E85" s="184">
        <v>11.51</v>
      </c>
      <c r="F85" s="184">
        <v>0.26129999999999998</v>
      </c>
      <c r="G85" s="184">
        <v>0.26129999999999998</v>
      </c>
      <c r="H85" s="184">
        <v>-0.26</v>
      </c>
      <c r="I85" s="184">
        <v>0.96489999999999998</v>
      </c>
      <c r="J85" s="184">
        <v>4.9225000000000003</v>
      </c>
      <c r="K85" s="184">
        <v>7.9737</v>
      </c>
      <c r="L85" s="184">
        <v>15.1</v>
      </c>
      <c r="M85" s="184"/>
      <c r="N85" s="184"/>
      <c r="O85" s="184"/>
      <c r="P85" s="184"/>
      <c r="Q85" s="184">
        <v>15.1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44368</v>
      </c>
      <c r="E86" s="184">
        <v>11.45</v>
      </c>
      <c r="F86" s="184">
        <v>0.35060000000000002</v>
      </c>
      <c r="G86" s="184">
        <v>0.35060000000000002</v>
      </c>
      <c r="H86" s="184">
        <v>-0.1744</v>
      </c>
      <c r="I86" s="184">
        <v>0.97</v>
      </c>
      <c r="J86" s="184">
        <v>4.9496000000000002</v>
      </c>
      <c r="K86" s="184">
        <v>7.7140000000000004</v>
      </c>
      <c r="L86" s="184">
        <v>14.5</v>
      </c>
      <c r="M86" s="184"/>
      <c r="N86" s="184"/>
      <c r="O86" s="184"/>
      <c r="P86" s="184"/>
      <c r="Q86" s="184">
        <v>14.5</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44368</v>
      </c>
      <c r="E87" s="184">
        <v>235.7346</v>
      </c>
      <c r="F87" s="184">
        <v>0.31869999999999998</v>
      </c>
      <c r="G87" s="184">
        <v>0.31869999999999998</v>
      </c>
      <c r="H87" s="184">
        <v>-0.57310000000000005</v>
      </c>
      <c r="I87" s="184">
        <v>-0.20710000000000001</v>
      </c>
      <c r="J87" s="184">
        <v>2.8721000000000001</v>
      </c>
      <c r="K87" s="184">
        <v>9.4678000000000004</v>
      </c>
      <c r="L87" s="184">
        <v>23.1891</v>
      </c>
      <c r="M87" s="184">
        <v>39.7776</v>
      </c>
      <c r="N87" s="184">
        <v>51.707000000000001</v>
      </c>
      <c r="O87" s="184">
        <v>11.068</v>
      </c>
      <c r="P87" s="184">
        <v>12.1213</v>
      </c>
      <c r="Q87" s="184">
        <v>12.3072</v>
      </c>
      <c r="R87" s="184">
        <v>16.8445</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44368</v>
      </c>
      <c r="E88" s="184">
        <v>230.570468288374</v>
      </c>
      <c r="F88" s="184">
        <v>0.3135</v>
      </c>
      <c r="G88" s="184">
        <v>0.3135</v>
      </c>
      <c r="H88" s="184">
        <v>-0.58579999999999999</v>
      </c>
      <c r="I88" s="184">
        <v>-0.23269999999999999</v>
      </c>
      <c r="J88" s="184">
        <v>2.8144</v>
      </c>
      <c r="K88" s="184">
        <v>9.2811000000000003</v>
      </c>
      <c r="L88" s="184">
        <v>22.7818</v>
      </c>
      <c r="M88" s="184">
        <v>39.0837</v>
      </c>
      <c r="N88" s="184">
        <v>50.551900000000003</v>
      </c>
      <c r="O88" s="184">
        <v>10.284700000000001</v>
      </c>
      <c r="P88" s="184">
        <v>11.3332</v>
      </c>
      <c r="Q88" s="184">
        <v>12.5786</v>
      </c>
      <c r="R88" s="184">
        <v>15.9764</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0.27818947368421054</v>
      </c>
      <c r="G89" s="186">
        <v>0.27818947368421054</v>
      </c>
      <c r="H89" s="186">
        <v>-0.29736315789473683</v>
      </c>
      <c r="I89" s="186">
        <v>0.36576184210526308</v>
      </c>
      <c r="J89" s="186">
        <v>3.2831342105263155</v>
      </c>
      <c r="K89" s="186">
        <v>7.9178013157894789</v>
      </c>
      <c r="L89" s="186">
        <v>18.169861842105266</v>
      </c>
      <c r="M89" s="186">
        <v>34.321262162162164</v>
      </c>
      <c r="N89" s="186">
        <v>45.829224324324315</v>
      </c>
      <c r="O89" s="186">
        <v>12.772548333333333</v>
      </c>
      <c r="P89" s="186">
        <v>12.825288000000002</v>
      </c>
      <c r="Q89" s="186">
        <v>13.377814473684211</v>
      </c>
      <c r="R89" s="186">
        <v>17.007235714285716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0.26395000000000002</v>
      </c>
      <c r="G90" s="186">
        <v>0.26395000000000002</v>
      </c>
      <c r="H90" s="186">
        <v>-0.31855</v>
      </c>
      <c r="I90" s="186">
        <v>0.34160000000000001</v>
      </c>
      <c r="J90" s="186">
        <v>3.2215499999999997</v>
      </c>
      <c r="K90" s="186">
        <v>7.5013500000000004</v>
      </c>
      <c r="L90" s="186">
        <v>18.345500000000001</v>
      </c>
      <c r="M90" s="186">
        <v>34.173299999999998</v>
      </c>
      <c r="N90" s="186">
        <v>44.374300000000005</v>
      </c>
      <c r="O90" s="186">
        <v>12.495100000000001</v>
      </c>
      <c r="P90" s="186">
        <v>12.891500000000001</v>
      </c>
      <c r="Q90" s="186">
        <v>13.35915</v>
      </c>
      <c r="R90" s="186">
        <v>16.018049999999999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44368</v>
      </c>
      <c r="E93" s="184">
        <v>21.047699999999999</v>
      </c>
      <c r="F93" s="184">
        <v>6.1999999999999998E-3</v>
      </c>
      <c r="G93" s="184">
        <v>6.1999999999999998E-3</v>
      </c>
      <c r="H93" s="184">
        <v>0.1699</v>
      </c>
      <c r="I93" s="184">
        <v>0.25819999999999999</v>
      </c>
      <c r="J93" s="184">
        <v>0.54459999999999997</v>
      </c>
      <c r="K93" s="184">
        <v>1.3224</v>
      </c>
      <c r="L93" s="184">
        <v>2.1267</v>
      </c>
      <c r="M93" s="184">
        <v>2.9348000000000001</v>
      </c>
      <c r="N93" s="184">
        <v>3.6280999999999999</v>
      </c>
      <c r="O93" s="184">
        <v>5.18</v>
      </c>
      <c r="P93" s="184">
        <v>5.5053000000000001</v>
      </c>
      <c r="Q93" s="184">
        <v>6.4436</v>
      </c>
      <c r="R93" s="184">
        <v>4.6067999999999998</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44368</v>
      </c>
      <c r="E94" s="184">
        <v>22.057400000000001</v>
      </c>
      <c r="F94" s="184">
        <v>1.18E-2</v>
      </c>
      <c r="G94" s="184">
        <v>1.18E-2</v>
      </c>
      <c r="H94" s="184">
        <v>0.18260000000000001</v>
      </c>
      <c r="I94" s="184">
        <v>0.28320000000000001</v>
      </c>
      <c r="J94" s="184">
        <v>0.59970000000000001</v>
      </c>
      <c r="K94" s="184">
        <v>1.4926999999999999</v>
      </c>
      <c r="L94" s="184">
        <v>2.4510000000000001</v>
      </c>
      <c r="M94" s="184">
        <v>3.4188999999999998</v>
      </c>
      <c r="N94" s="184">
        <v>4.2765000000000004</v>
      </c>
      <c r="O94" s="184">
        <v>5.8133999999999997</v>
      </c>
      <c r="P94" s="184">
        <v>6.1531000000000002</v>
      </c>
      <c r="Q94" s="184">
        <v>7.1715999999999998</v>
      </c>
      <c r="R94" s="184">
        <v>5.2373000000000003</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44368</v>
      </c>
      <c r="E95" s="184">
        <v>15.6259</v>
      </c>
      <c r="F95" s="184">
        <v>6.0199999999999997E-2</v>
      </c>
      <c r="G95" s="184">
        <v>6.0199999999999997E-2</v>
      </c>
      <c r="H95" s="184">
        <v>0.18140000000000001</v>
      </c>
      <c r="I95" s="184">
        <v>0.30230000000000001</v>
      </c>
      <c r="J95" s="184">
        <v>0.58640000000000003</v>
      </c>
      <c r="K95" s="184">
        <v>1.3838999999999999</v>
      </c>
      <c r="L95" s="184">
        <v>2.2986</v>
      </c>
      <c r="M95" s="184">
        <v>3.2816999999999998</v>
      </c>
      <c r="N95" s="184">
        <v>4.1025999999999998</v>
      </c>
      <c r="O95" s="184">
        <v>5.7836999999999996</v>
      </c>
      <c r="P95" s="184">
        <v>6.2762000000000002</v>
      </c>
      <c r="Q95" s="184">
        <v>6.7252999999999998</v>
      </c>
      <c r="R95" s="184">
        <v>5.2415000000000003</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44368</v>
      </c>
      <c r="E96" s="184">
        <v>14.798999999999999</v>
      </c>
      <c r="F96" s="184">
        <v>5.4100000000000002E-2</v>
      </c>
      <c r="G96" s="184">
        <v>5.4100000000000002E-2</v>
      </c>
      <c r="H96" s="184">
        <v>0.16789999999999999</v>
      </c>
      <c r="I96" s="184">
        <v>0.27439999999999998</v>
      </c>
      <c r="J96" s="184">
        <v>0.52300000000000002</v>
      </c>
      <c r="K96" s="184">
        <v>1.1883999999999999</v>
      </c>
      <c r="L96" s="184">
        <v>1.9158999999999999</v>
      </c>
      <c r="M96" s="184">
        <v>2.7017000000000002</v>
      </c>
      <c r="N96" s="184">
        <v>3.3176000000000001</v>
      </c>
      <c r="O96" s="184">
        <v>5.0049999999999999</v>
      </c>
      <c r="P96" s="184">
        <v>5.4599000000000002</v>
      </c>
      <c r="Q96" s="184">
        <v>5.8825000000000003</v>
      </c>
      <c r="R96" s="184">
        <v>4.4721000000000002</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44368</v>
      </c>
      <c r="E97" s="184">
        <v>13.145</v>
      </c>
      <c r="F97" s="184">
        <v>2.2800000000000001E-2</v>
      </c>
      <c r="G97" s="184">
        <v>2.2800000000000001E-2</v>
      </c>
      <c r="H97" s="184">
        <v>0.1676</v>
      </c>
      <c r="I97" s="184">
        <v>0.2823</v>
      </c>
      <c r="J97" s="184">
        <v>0.61229999999999996</v>
      </c>
      <c r="K97" s="184">
        <v>1.4039999999999999</v>
      </c>
      <c r="L97" s="184">
        <v>2.3515000000000001</v>
      </c>
      <c r="M97" s="184">
        <v>3.4550999999999998</v>
      </c>
      <c r="N97" s="184">
        <v>4.3419999999999996</v>
      </c>
      <c r="O97" s="184">
        <v>5.9522000000000004</v>
      </c>
      <c r="P97" s="184"/>
      <c r="Q97" s="184">
        <v>6.2908999999999997</v>
      </c>
      <c r="R97" s="184">
        <v>5.3949999999999996</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44368</v>
      </c>
      <c r="E98" s="184">
        <v>12.801</v>
      </c>
      <c r="F98" s="184">
        <v>2.3400000000000001E-2</v>
      </c>
      <c r="G98" s="184">
        <v>2.3400000000000001E-2</v>
      </c>
      <c r="H98" s="184">
        <v>0.1565</v>
      </c>
      <c r="I98" s="184">
        <v>0.25850000000000001</v>
      </c>
      <c r="J98" s="184">
        <v>0.56559999999999999</v>
      </c>
      <c r="K98" s="184">
        <v>1.2417</v>
      </c>
      <c r="L98" s="184">
        <v>2.0325000000000002</v>
      </c>
      <c r="M98" s="184">
        <v>2.9681000000000002</v>
      </c>
      <c r="N98" s="184">
        <v>3.6938</v>
      </c>
      <c r="O98" s="184">
        <v>5.3326000000000002</v>
      </c>
      <c r="P98" s="184"/>
      <c r="Q98" s="184">
        <v>5.6638999999999999</v>
      </c>
      <c r="R98" s="184">
        <v>4.7718999999999996</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44368</v>
      </c>
      <c r="E99" s="184">
        <v>11.5564</v>
      </c>
      <c r="F99" s="184">
        <v>2.86E-2</v>
      </c>
      <c r="G99" s="184">
        <v>2.86E-2</v>
      </c>
      <c r="H99" s="184">
        <v>0.15079999999999999</v>
      </c>
      <c r="I99" s="184">
        <v>0.27510000000000001</v>
      </c>
      <c r="J99" s="184">
        <v>0.43890000000000001</v>
      </c>
      <c r="K99" s="184">
        <v>1.0633999999999999</v>
      </c>
      <c r="L99" s="184">
        <v>1.6474</v>
      </c>
      <c r="M99" s="184">
        <v>2.2608999999999999</v>
      </c>
      <c r="N99" s="184">
        <v>3.3001999999999998</v>
      </c>
      <c r="O99" s="184">
        <v>4.8994</v>
      </c>
      <c r="P99" s="184"/>
      <c r="Q99" s="184">
        <v>4.9215</v>
      </c>
      <c r="R99" s="184">
        <v>4.1475999999999997</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44368</v>
      </c>
      <c r="E100" s="184">
        <v>11.3179</v>
      </c>
      <c r="F100" s="184">
        <v>2.5600000000000001E-2</v>
      </c>
      <c r="G100" s="184">
        <v>2.5600000000000001E-2</v>
      </c>
      <c r="H100" s="184">
        <v>0.1416</v>
      </c>
      <c r="I100" s="184">
        <v>0.25779999999999997</v>
      </c>
      <c r="J100" s="184">
        <v>0.40010000000000001</v>
      </c>
      <c r="K100" s="184">
        <v>0.90400000000000003</v>
      </c>
      <c r="L100" s="184">
        <v>1.2950999999999999</v>
      </c>
      <c r="M100" s="184">
        <v>1.7074</v>
      </c>
      <c r="N100" s="184">
        <v>2.5375999999999999</v>
      </c>
      <c r="O100" s="184">
        <v>4.1753999999999998</v>
      </c>
      <c r="P100" s="184"/>
      <c r="Q100" s="184">
        <v>4.1974</v>
      </c>
      <c r="R100" s="184">
        <v>3.3813</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44368</v>
      </c>
      <c r="E101" s="184">
        <v>12.122</v>
      </c>
      <c r="F101" s="184">
        <v>1.6500000000000001E-2</v>
      </c>
      <c r="G101" s="184">
        <v>1.6500000000000001E-2</v>
      </c>
      <c r="H101" s="184">
        <v>0.19009999999999999</v>
      </c>
      <c r="I101" s="184">
        <v>0.27300000000000002</v>
      </c>
      <c r="J101" s="184">
        <v>0.55579999999999996</v>
      </c>
      <c r="K101" s="184">
        <v>1.3460000000000001</v>
      </c>
      <c r="L101" s="184">
        <v>2.1057999999999999</v>
      </c>
      <c r="M101" s="184">
        <v>3.0344000000000002</v>
      </c>
      <c r="N101" s="184">
        <v>3.9801000000000002</v>
      </c>
      <c r="O101" s="184">
        <v>5.7076000000000002</v>
      </c>
      <c r="P101" s="184"/>
      <c r="Q101" s="184">
        <v>5.8135000000000003</v>
      </c>
      <c r="R101" s="184">
        <v>5.0168999999999997</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44368</v>
      </c>
      <c r="E102" s="184">
        <v>11.875999999999999</v>
      </c>
      <c r="F102" s="184">
        <v>8.3999999999999995E-3</v>
      </c>
      <c r="G102" s="184">
        <v>8.3999999999999995E-3</v>
      </c>
      <c r="H102" s="184">
        <v>0.17710000000000001</v>
      </c>
      <c r="I102" s="184">
        <v>0.24479999999999999</v>
      </c>
      <c r="J102" s="184">
        <v>0.49930000000000002</v>
      </c>
      <c r="K102" s="184">
        <v>1.1929000000000001</v>
      </c>
      <c r="L102" s="184">
        <v>1.8176000000000001</v>
      </c>
      <c r="M102" s="184">
        <v>2.5916000000000001</v>
      </c>
      <c r="N102" s="184">
        <v>3.3774000000000002</v>
      </c>
      <c r="O102" s="184">
        <v>5.077</v>
      </c>
      <c r="P102" s="184"/>
      <c r="Q102" s="184">
        <v>5.1783999999999999</v>
      </c>
      <c r="R102" s="184">
        <v>4.3989000000000003</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44368</v>
      </c>
      <c r="E103" s="184">
        <v>15.9429</v>
      </c>
      <c r="F103" s="184">
        <v>4.4000000000000003E-3</v>
      </c>
      <c r="G103" s="184">
        <v>4.4000000000000003E-3</v>
      </c>
      <c r="H103" s="184">
        <v>0.1885</v>
      </c>
      <c r="I103" s="184">
        <v>0.29189999999999999</v>
      </c>
      <c r="J103" s="184">
        <v>0.61470000000000002</v>
      </c>
      <c r="K103" s="184">
        <v>1.4301999999999999</v>
      </c>
      <c r="L103" s="184">
        <v>2.3982999999999999</v>
      </c>
      <c r="M103" s="184">
        <v>3.3923999999999999</v>
      </c>
      <c r="N103" s="184">
        <v>4.2939999999999996</v>
      </c>
      <c r="O103" s="184">
        <v>6.0103999999999997</v>
      </c>
      <c r="P103" s="184">
        <v>6.3632999999999997</v>
      </c>
      <c r="Q103" s="184">
        <v>6.9013999999999998</v>
      </c>
      <c r="R103" s="184">
        <v>5.4776999999999996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44368</v>
      </c>
      <c r="E104" s="184">
        <v>15.282299999999999</v>
      </c>
      <c r="F104" s="184">
        <v>-2E-3</v>
      </c>
      <c r="G104" s="184">
        <v>-2E-3</v>
      </c>
      <c r="H104" s="184">
        <v>0.17369999999999999</v>
      </c>
      <c r="I104" s="184">
        <v>0.2631</v>
      </c>
      <c r="J104" s="184">
        <v>0.55069999999999997</v>
      </c>
      <c r="K104" s="184">
        <v>1.2381</v>
      </c>
      <c r="L104" s="184">
        <v>2.0316000000000001</v>
      </c>
      <c r="M104" s="184">
        <v>2.8431999999999999</v>
      </c>
      <c r="N104" s="184">
        <v>3.5476999999999999</v>
      </c>
      <c r="O104" s="184">
        <v>5.2675000000000001</v>
      </c>
      <c r="P104" s="184">
        <v>5.6410999999999998</v>
      </c>
      <c r="Q104" s="184">
        <v>6.2561</v>
      </c>
      <c r="R104" s="184">
        <v>4.7195</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44368</v>
      </c>
      <c r="E105" s="184">
        <v>24.765999999999998</v>
      </c>
      <c r="F105" s="184">
        <v>0</v>
      </c>
      <c r="G105" s="184">
        <v>0</v>
      </c>
      <c r="H105" s="184">
        <v>0.19009999999999999</v>
      </c>
      <c r="I105" s="184">
        <v>0.28749999999999998</v>
      </c>
      <c r="J105" s="184">
        <v>0.58479999999999999</v>
      </c>
      <c r="K105" s="184">
        <v>1.421</v>
      </c>
      <c r="L105" s="184">
        <v>2.2923</v>
      </c>
      <c r="M105" s="184">
        <v>3.3208000000000002</v>
      </c>
      <c r="N105" s="184">
        <v>4.1638999999999999</v>
      </c>
      <c r="O105" s="184">
        <v>5.4250999999999996</v>
      </c>
      <c r="P105" s="184">
        <v>5.8014999999999999</v>
      </c>
      <c r="Q105" s="184">
        <v>6.6848000000000001</v>
      </c>
      <c r="R105" s="184">
        <v>4.8636999999999997</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44368</v>
      </c>
      <c r="E106" s="184">
        <v>24.248000000000001</v>
      </c>
      <c r="F106" s="184">
        <v>-4.1000000000000003E-3</v>
      </c>
      <c r="G106" s="184">
        <v>-4.1000000000000003E-3</v>
      </c>
      <c r="H106" s="184">
        <v>0.18179999999999999</v>
      </c>
      <c r="I106" s="184">
        <v>0.26879999999999998</v>
      </c>
      <c r="J106" s="184">
        <v>0.53900000000000003</v>
      </c>
      <c r="K106" s="184">
        <v>1.2781</v>
      </c>
      <c r="L106" s="184">
        <v>2.0108999999999999</v>
      </c>
      <c r="M106" s="184">
        <v>2.8984000000000001</v>
      </c>
      <c r="N106" s="184">
        <v>3.5929000000000002</v>
      </c>
      <c r="O106" s="184">
        <v>4.8792999999999997</v>
      </c>
      <c r="P106" s="184">
        <v>5.2619999999999996</v>
      </c>
      <c r="Q106" s="184">
        <v>6.6933999999999996</v>
      </c>
      <c r="R106" s="184">
        <v>4.3052999999999999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44368</v>
      </c>
      <c r="E107" s="184">
        <v>15.624000000000001</v>
      </c>
      <c r="F107" s="184">
        <v>0</v>
      </c>
      <c r="G107" s="184">
        <v>0</v>
      </c>
      <c r="H107" s="184">
        <v>0.186</v>
      </c>
      <c r="I107" s="184">
        <v>0.28889999999999999</v>
      </c>
      <c r="J107" s="184">
        <v>0.58579999999999999</v>
      </c>
      <c r="K107" s="184">
        <v>1.4216</v>
      </c>
      <c r="L107" s="184">
        <v>2.2915000000000001</v>
      </c>
      <c r="M107" s="184">
        <v>3.3197000000000001</v>
      </c>
      <c r="N107" s="184">
        <v>4.16</v>
      </c>
      <c r="O107" s="184">
        <v>5.4279000000000002</v>
      </c>
      <c r="P107" s="184">
        <v>5.8056000000000001</v>
      </c>
      <c r="Q107" s="184">
        <v>6.3661000000000003</v>
      </c>
      <c r="R107" s="184">
        <v>4.8616000000000001</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44368</v>
      </c>
      <c r="E108" s="184">
        <v>27.102799999999998</v>
      </c>
      <c r="F108" s="184">
        <v>1.37E-2</v>
      </c>
      <c r="G108" s="184">
        <v>1.37E-2</v>
      </c>
      <c r="H108" s="184">
        <v>0.17480000000000001</v>
      </c>
      <c r="I108" s="184">
        <v>0.26379999999999998</v>
      </c>
      <c r="J108" s="184">
        <v>0.55130000000000001</v>
      </c>
      <c r="K108" s="184">
        <v>1.2786999999999999</v>
      </c>
      <c r="L108" s="184">
        <v>2.0245000000000002</v>
      </c>
      <c r="M108" s="184">
        <v>2.9373999999999998</v>
      </c>
      <c r="N108" s="184">
        <v>3.6432000000000002</v>
      </c>
      <c r="O108" s="184">
        <v>5.1734</v>
      </c>
      <c r="P108" s="184">
        <v>5.5255999999999998</v>
      </c>
      <c r="Q108" s="184">
        <v>7.1257999999999999</v>
      </c>
      <c r="R108" s="184">
        <v>4.5624000000000002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44368</v>
      </c>
      <c r="E109" s="184">
        <v>28.402799999999999</v>
      </c>
      <c r="F109" s="184">
        <v>1.83E-2</v>
      </c>
      <c r="G109" s="184">
        <v>1.83E-2</v>
      </c>
      <c r="H109" s="184">
        <v>0.18479999999999999</v>
      </c>
      <c r="I109" s="184">
        <v>0.28420000000000001</v>
      </c>
      <c r="J109" s="184">
        <v>0.5968</v>
      </c>
      <c r="K109" s="184">
        <v>1.4172</v>
      </c>
      <c r="L109" s="184">
        <v>2.2946</v>
      </c>
      <c r="M109" s="184">
        <v>3.3464</v>
      </c>
      <c r="N109" s="184">
        <v>4.1963999999999997</v>
      </c>
      <c r="O109" s="184">
        <v>5.7619999999999996</v>
      </c>
      <c r="P109" s="184">
        <v>6.1437999999999997</v>
      </c>
      <c r="Q109" s="184">
        <v>7.2690000000000001</v>
      </c>
      <c r="R109" s="184">
        <v>5.1253000000000002</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44368</v>
      </c>
      <c r="E110" s="184">
        <v>27.0703</v>
      </c>
      <c r="F110" s="184">
        <v>5.1999999999999998E-3</v>
      </c>
      <c r="G110" s="184">
        <v>5.1999999999999998E-3</v>
      </c>
      <c r="H110" s="184">
        <v>0.17169999999999999</v>
      </c>
      <c r="I110" s="184">
        <v>0.28120000000000001</v>
      </c>
      <c r="J110" s="184">
        <v>0.57630000000000003</v>
      </c>
      <c r="K110" s="184">
        <v>1.3622000000000001</v>
      </c>
      <c r="L110" s="184">
        <v>2.2277</v>
      </c>
      <c r="M110" s="184">
        <v>3.2858999999999998</v>
      </c>
      <c r="N110" s="184">
        <v>4.1630000000000003</v>
      </c>
      <c r="O110" s="184">
        <v>5.7710999999999997</v>
      </c>
      <c r="P110" s="184">
        <v>6.1120000000000001</v>
      </c>
      <c r="Q110" s="184">
        <v>7.13</v>
      </c>
      <c r="R110" s="184">
        <v>5.0175000000000001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44368</v>
      </c>
      <c r="E111" s="184">
        <v>25.732299999999999</v>
      </c>
      <c r="F111" s="184">
        <v>-4.0000000000000002E-4</v>
      </c>
      <c r="G111" s="184">
        <v>-4.0000000000000002E-4</v>
      </c>
      <c r="H111" s="184">
        <v>0.1588</v>
      </c>
      <c r="I111" s="184">
        <v>0.25519999999999998</v>
      </c>
      <c r="J111" s="184">
        <v>0.51839999999999997</v>
      </c>
      <c r="K111" s="184">
        <v>1.1902999999999999</v>
      </c>
      <c r="L111" s="184">
        <v>1.8972</v>
      </c>
      <c r="M111" s="184">
        <v>2.7574000000000001</v>
      </c>
      <c r="N111" s="184">
        <v>3.4247999999999998</v>
      </c>
      <c r="O111" s="184">
        <v>5.0228000000000002</v>
      </c>
      <c r="P111" s="184">
        <v>5.4046000000000003</v>
      </c>
      <c r="Q111" s="184">
        <v>6.7309000000000001</v>
      </c>
      <c r="R111" s="184">
        <v>4.2645</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44368</v>
      </c>
      <c r="E112" s="184">
        <v>14.914099999999999</v>
      </c>
      <c r="F112" s="184">
        <v>4.2299999999999997E-2</v>
      </c>
      <c r="G112" s="184">
        <v>4.2299999999999997E-2</v>
      </c>
      <c r="H112" s="184">
        <v>0.14910000000000001</v>
      </c>
      <c r="I112" s="184">
        <v>0.24399999999999999</v>
      </c>
      <c r="J112" s="184">
        <v>0.4607</v>
      </c>
      <c r="K112" s="184">
        <v>1.0071000000000001</v>
      </c>
      <c r="L112" s="184">
        <v>1.6695</v>
      </c>
      <c r="M112" s="184">
        <v>2.2774999999999999</v>
      </c>
      <c r="N112" s="184">
        <v>2.8935</v>
      </c>
      <c r="O112" s="184">
        <v>4.9528999999999996</v>
      </c>
      <c r="P112" s="184">
        <v>5.6980000000000004</v>
      </c>
      <c r="Q112" s="184">
        <v>6.3330000000000002</v>
      </c>
      <c r="R112" s="184">
        <v>4.2523</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44368</v>
      </c>
      <c r="E113" s="184">
        <v>14.3423</v>
      </c>
      <c r="F113" s="184">
        <v>3.6299999999999999E-2</v>
      </c>
      <c r="G113" s="184">
        <v>3.6299999999999999E-2</v>
      </c>
      <c r="H113" s="184">
        <v>0.1361</v>
      </c>
      <c r="I113" s="184">
        <v>0.21729999999999999</v>
      </c>
      <c r="J113" s="184">
        <v>0.40110000000000001</v>
      </c>
      <c r="K113" s="184">
        <v>0.82530000000000003</v>
      </c>
      <c r="L113" s="184">
        <v>1.3146</v>
      </c>
      <c r="M113" s="184">
        <v>1.7437</v>
      </c>
      <c r="N113" s="184">
        <v>2.1720999999999999</v>
      </c>
      <c r="O113" s="184">
        <v>4.3327</v>
      </c>
      <c r="P113" s="184">
        <v>5.0846</v>
      </c>
      <c r="Q113" s="184">
        <v>5.6962999999999999</v>
      </c>
      <c r="R113" s="184">
        <v>3.5916999999999999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44368</v>
      </c>
      <c r="E114" s="184">
        <v>25.003699999999998</v>
      </c>
      <c r="F114" s="184">
        <v>3.9600000000000003E-2</v>
      </c>
      <c r="G114" s="184">
        <v>3.9600000000000003E-2</v>
      </c>
      <c r="H114" s="184">
        <v>0.14499999999999999</v>
      </c>
      <c r="I114" s="184">
        <v>0.28399999999999997</v>
      </c>
      <c r="J114" s="184">
        <v>0.54849999999999999</v>
      </c>
      <c r="K114" s="184">
        <v>1.2020999999999999</v>
      </c>
      <c r="L114" s="184">
        <v>1.9112</v>
      </c>
      <c r="M114" s="184">
        <v>2.7757999999999998</v>
      </c>
      <c r="N114" s="184">
        <v>3.4861</v>
      </c>
      <c r="O114" s="184">
        <v>4.9941000000000004</v>
      </c>
      <c r="P114" s="184">
        <v>5.4123000000000001</v>
      </c>
      <c r="Q114" s="184">
        <v>6.6893000000000002</v>
      </c>
      <c r="R114" s="184">
        <v>4.5643000000000002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44368</v>
      </c>
      <c r="E115" s="184">
        <v>26.326499999999999</v>
      </c>
      <c r="F115" s="184">
        <v>4.4499999999999998E-2</v>
      </c>
      <c r="G115" s="184">
        <v>4.4499999999999998E-2</v>
      </c>
      <c r="H115" s="184">
        <v>0.15670000000000001</v>
      </c>
      <c r="I115" s="184">
        <v>0.30709999999999998</v>
      </c>
      <c r="J115" s="184">
        <v>0.60219999999999996</v>
      </c>
      <c r="K115" s="184">
        <v>1.379</v>
      </c>
      <c r="L115" s="184">
        <v>2.2614999999999998</v>
      </c>
      <c r="M115" s="184">
        <v>3.3117000000000001</v>
      </c>
      <c r="N115" s="184">
        <v>4.2159000000000004</v>
      </c>
      <c r="O115" s="184">
        <v>5.6757999999999997</v>
      </c>
      <c r="P115" s="184">
        <v>6.0730000000000004</v>
      </c>
      <c r="Q115" s="184">
        <v>6.9965999999999999</v>
      </c>
      <c r="R115" s="184">
        <v>5.2680999999999996</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44368</v>
      </c>
      <c r="E116" s="184">
        <v>10.738200000000001</v>
      </c>
      <c r="F116" s="184">
        <v>-2.7E-2</v>
      </c>
      <c r="G116" s="184">
        <v>-2.7E-2</v>
      </c>
      <c r="H116" s="184">
        <v>0.1716</v>
      </c>
      <c r="I116" s="184">
        <v>0.26140000000000002</v>
      </c>
      <c r="J116" s="184">
        <v>0.43020000000000003</v>
      </c>
      <c r="K116" s="184">
        <v>1.1406000000000001</v>
      </c>
      <c r="L116" s="184">
        <v>1.7105999999999999</v>
      </c>
      <c r="M116" s="184">
        <v>2.496</v>
      </c>
      <c r="N116" s="184">
        <v>3.3035999999999999</v>
      </c>
      <c r="O116" s="184"/>
      <c r="P116" s="184"/>
      <c r="Q116" s="184">
        <v>4.0740999999999996</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44368</v>
      </c>
      <c r="E117" s="184">
        <v>10.595700000000001</v>
      </c>
      <c r="F117" s="184">
        <v>-3.3000000000000002E-2</v>
      </c>
      <c r="G117" s="184">
        <v>-3.3000000000000002E-2</v>
      </c>
      <c r="H117" s="184">
        <v>0.15790000000000001</v>
      </c>
      <c r="I117" s="184">
        <v>0.23369999999999999</v>
      </c>
      <c r="J117" s="184">
        <v>0.36749999999999999</v>
      </c>
      <c r="K117" s="184">
        <v>0.94599999999999995</v>
      </c>
      <c r="L117" s="184">
        <v>1.3322000000000001</v>
      </c>
      <c r="M117" s="184">
        <v>1.9238999999999999</v>
      </c>
      <c r="N117" s="184">
        <v>2.5293999999999999</v>
      </c>
      <c r="O117" s="184"/>
      <c r="P117" s="184"/>
      <c r="Q117" s="184">
        <v>3.2974000000000001</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44368</v>
      </c>
      <c r="E118" s="184">
        <v>26.236000000000001</v>
      </c>
      <c r="F118" s="184">
        <v>-3.2000000000000001E-2</v>
      </c>
      <c r="G118" s="184">
        <v>-3.2000000000000001E-2</v>
      </c>
      <c r="H118" s="184">
        <v>0.16420000000000001</v>
      </c>
      <c r="I118" s="184">
        <v>0.2419</v>
      </c>
      <c r="J118" s="184">
        <v>0.4849</v>
      </c>
      <c r="K118" s="184">
        <v>0.98499999999999999</v>
      </c>
      <c r="L118" s="184">
        <v>1.3427</v>
      </c>
      <c r="M118" s="184">
        <v>1.9036</v>
      </c>
      <c r="N118" s="184">
        <v>2.2675000000000001</v>
      </c>
      <c r="O118" s="184">
        <v>4.0186999999999999</v>
      </c>
      <c r="P118" s="184">
        <v>4.7073999999999998</v>
      </c>
      <c r="Q118" s="184">
        <v>6.6704999999999997</v>
      </c>
      <c r="R118" s="184">
        <v>3.1267999999999998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44368</v>
      </c>
      <c r="E119" s="184">
        <v>27.267199999999999</v>
      </c>
      <c r="F119" s="184">
        <v>-2.9000000000000001E-2</v>
      </c>
      <c r="G119" s="184">
        <v>-2.9000000000000001E-2</v>
      </c>
      <c r="H119" s="184">
        <v>0.1716</v>
      </c>
      <c r="I119" s="184">
        <v>0.25740000000000002</v>
      </c>
      <c r="J119" s="184">
        <v>0.51910000000000001</v>
      </c>
      <c r="K119" s="184">
        <v>1.0888</v>
      </c>
      <c r="L119" s="184">
        <v>1.5447</v>
      </c>
      <c r="M119" s="184">
        <v>2.2088999999999999</v>
      </c>
      <c r="N119" s="184">
        <v>2.6793</v>
      </c>
      <c r="O119" s="184">
        <v>4.4348999999999998</v>
      </c>
      <c r="P119" s="184">
        <v>5.1356000000000002</v>
      </c>
      <c r="Q119" s="184">
        <v>6.5205000000000002</v>
      </c>
      <c r="R119" s="184">
        <v>3.5396999999999998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44368</v>
      </c>
      <c r="E120" s="184">
        <v>29.374600000000001</v>
      </c>
      <c r="F120" s="184">
        <v>7.7999999999999996E-3</v>
      </c>
      <c r="G120" s="184">
        <v>7.7999999999999996E-3</v>
      </c>
      <c r="H120" s="184">
        <v>0.1726</v>
      </c>
      <c r="I120" s="184">
        <v>0.25669999999999998</v>
      </c>
      <c r="J120" s="184">
        <v>0.55630000000000002</v>
      </c>
      <c r="K120" s="184">
        <v>1.2956000000000001</v>
      </c>
      <c r="L120" s="184">
        <v>2.1128999999999998</v>
      </c>
      <c r="M120" s="184">
        <v>3.0142000000000002</v>
      </c>
      <c r="N120" s="184">
        <v>3.7858000000000001</v>
      </c>
      <c r="O120" s="184">
        <v>5.2644000000000002</v>
      </c>
      <c r="P120" s="184">
        <v>5.6417999999999999</v>
      </c>
      <c r="Q120" s="184">
        <v>7.0871000000000004</v>
      </c>
      <c r="R120" s="184">
        <v>4.673</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44368</v>
      </c>
      <c r="E121" s="184">
        <v>30.655799999999999</v>
      </c>
      <c r="F121" s="184">
        <v>1.2699999999999999E-2</v>
      </c>
      <c r="G121" s="184">
        <v>1.2699999999999999E-2</v>
      </c>
      <c r="H121" s="184">
        <v>0.1837</v>
      </c>
      <c r="I121" s="184">
        <v>0.2787</v>
      </c>
      <c r="J121" s="184">
        <v>0.60519999999999996</v>
      </c>
      <c r="K121" s="184">
        <v>1.4464999999999999</v>
      </c>
      <c r="L121" s="184">
        <v>2.4102999999999999</v>
      </c>
      <c r="M121" s="184">
        <v>3.4603000000000002</v>
      </c>
      <c r="N121" s="184">
        <v>4.3833000000000002</v>
      </c>
      <c r="O121" s="184">
        <v>5.819</v>
      </c>
      <c r="P121" s="184">
        <v>6.1791</v>
      </c>
      <c r="Q121" s="184">
        <v>7.2533000000000003</v>
      </c>
      <c r="R121" s="184">
        <v>5.2478999999999996</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44368</v>
      </c>
      <c r="E122" s="184">
        <v>15.773</v>
      </c>
      <c r="F122" s="184">
        <v>6.3E-3</v>
      </c>
      <c r="G122" s="184">
        <v>6.3E-3</v>
      </c>
      <c r="H122" s="184">
        <v>0.17150000000000001</v>
      </c>
      <c r="I122" s="184">
        <v>0.2797</v>
      </c>
      <c r="J122" s="184">
        <v>0.60589999999999999</v>
      </c>
      <c r="K122" s="184">
        <v>1.4079999999999999</v>
      </c>
      <c r="L122" s="184">
        <v>2.3955000000000002</v>
      </c>
      <c r="M122" s="184">
        <v>3.4226999999999999</v>
      </c>
      <c r="N122" s="184">
        <v>4.5538999999999996</v>
      </c>
      <c r="O122" s="184">
        <v>5.8781999999999996</v>
      </c>
      <c r="P122" s="184">
        <v>6.2656000000000001</v>
      </c>
      <c r="Q122" s="184">
        <v>6.7458999999999998</v>
      </c>
      <c r="R122" s="184">
        <v>5.4488000000000003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44368</v>
      </c>
      <c r="E123" s="184">
        <v>15.135999999999999</v>
      </c>
      <c r="F123" s="184">
        <v>6.6E-3</v>
      </c>
      <c r="G123" s="184">
        <v>6.6E-3</v>
      </c>
      <c r="H123" s="184">
        <v>0.16539999999999999</v>
      </c>
      <c r="I123" s="184">
        <v>0.25829999999999997</v>
      </c>
      <c r="J123" s="184">
        <v>0.54469999999999996</v>
      </c>
      <c r="K123" s="184">
        <v>1.2305999999999999</v>
      </c>
      <c r="L123" s="184">
        <v>2.0427</v>
      </c>
      <c r="M123" s="184">
        <v>2.9169999999999998</v>
      </c>
      <c r="N123" s="184">
        <v>3.9060999999999999</v>
      </c>
      <c r="O123" s="184">
        <v>5.2805</v>
      </c>
      <c r="P123" s="184">
        <v>5.6487999999999996</v>
      </c>
      <c r="Q123" s="184">
        <v>6.1173999999999999</v>
      </c>
      <c r="R123" s="184">
        <v>4.8587999999999996</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44368</v>
      </c>
      <c r="E124" s="184">
        <v>11.238300000000001</v>
      </c>
      <c r="F124" s="184">
        <v>3.2000000000000001E-2</v>
      </c>
      <c r="G124" s="184">
        <v>3.2000000000000001E-2</v>
      </c>
      <c r="H124" s="184">
        <v>0.2006</v>
      </c>
      <c r="I124" s="184">
        <v>0.26590000000000003</v>
      </c>
      <c r="J124" s="184">
        <v>0.51339999999999997</v>
      </c>
      <c r="K124" s="184">
        <v>1.2724</v>
      </c>
      <c r="L124" s="184">
        <v>1.9449000000000001</v>
      </c>
      <c r="M124" s="184">
        <v>2.7820999999999998</v>
      </c>
      <c r="N124" s="184">
        <v>3.472</v>
      </c>
      <c r="O124" s="184"/>
      <c r="P124" s="184"/>
      <c r="Q124" s="184">
        <v>4.9729000000000001</v>
      </c>
      <c r="R124" s="184">
        <v>4.6153000000000004</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44368</v>
      </c>
      <c r="E125" s="184">
        <v>11.073399999999999</v>
      </c>
      <c r="F125" s="184">
        <v>2.53E-2</v>
      </c>
      <c r="G125" s="184">
        <v>2.53E-2</v>
      </c>
      <c r="H125" s="184">
        <v>0.1837</v>
      </c>
      <c r="I125" s="184">
        <v>0.23810000000000001</v>
      </c>
      <c r="J125" s="184">
        <v>0.46</v>
      </c>
      <c r="K125" s="184">
        <v>1.1205000000000001</v>
      </c>
      <c r="L125" s="184">
        <v>1.6560999999999999</v>
      </c>
      <c r="M125" s="184">
        <v>2.3494999999999999</v>
      </c>
      <c r="N125" s="184">
        <v>2.8858999999999999</v>
      </c>
      <c r="O125" s="184"/>
      <c r="P125" s="184"/>
      <c r="Q125" s="184">
        <v>4.3297999999999996</v>
      </c>
      <c r="R125" s="184">
        <v>3.9826999999999999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44368</v>
      </c>
      <c r="E126" s="184">
        <v>10.3108</v>
      </c>
      <c r="F126" s="184">
        <v>1.6500000000000001E-2</v>
      </c>
      <c r="G126" s="184">
        <v>1.6500000000000001E-2</v>
      </c>
      <c r="H126" s="184">
        <v>0.2031</v>
      </c>
      <c r="I126" s="184">
        <v>0.2762</v>
      </c>
      <c r="J126" s="184">
        <v>0.52449999999999997</v>
      </c>
      <c r="K126" s="184">
        <v>1.2023999999999999</v>
      </c>
      <c r="L126" s="184">
        <v>1.9761</v>
      </c>
      <c r="M126" s="184">
        <v>2.6686000000000001</v>
      </c>
      <c r="N126" s="184"/>
      <c r="O126" s="184"/>
      <c r="P126" s="184"/>
      <c r="Q126" s="184">
        <v>3.1080000000000001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44368</v>
      </c>
      <c r="E127" s="184">
        <v>10.2386</v>
      </c>
      <c r="F127" s="184">
        <v>8.8000000000000005E-3</v>
      </c>
      <c r="G127" s="184">
        <v>8.8000000000000005E-3</v>
      </c>
      <c r="H127" s="184">
        <v>0.18690000000000001</v>
      </c>
      <c r="I127" s="184">
        <v>0.24279999999999999</v>
      </c>
      <c r="J127" s="184">
        <v>0.45129999999999998</v>
      </c>
      <c r="K127" s="184">
        <v>0.98229999999999995</v>
      </c>
      <c r="L127" s="184">
        <v>1.5451999999999999</v>
      </c>
      <c r="M127" s="184">
        <v>2.0186999999999999</v>
      </c>
      <c r="N127" s="184"/>
      <c r="O127" s="184"/>
      <c r="P127" s="184"/>
      <c r="Q127" s="184">
        <v>2.3860000000000001</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44368</v>
      </c>
      <c r="E128" s="184">
        <v>10.425000000000001</v>
      </c>
      <c r="F128" s="184">
        <v>9.5999999999999992E-3</v>
      </c>
      <c r="G128" s="184">
        <v>9.5999999999999992E-3</v>
      </c>
      <c r="H128" s="184">
        <v>0.14410000000000001</v>
      </c>
      <c r="I128" s="184">
        <v>0.27900000000000003</v>
      </c>
      <c r="J128" s="184">
        <v>0.56920000000000004</v>
      </c>
      <c r="K128" s="184">
        <v>1.3711</v>
      </c>
      <c r="L128" s="184">
        <v>2.246</v>
      </c>
      <c r="M128" s="184">
        <v>3.2995999999999999</v>
      </c>
      <c r="N128" s="184">
        <v>4.25</v>
      </c>
      <c r="O128" s="184"/>
      <c r="P128" s="184"/>
      <c r="Q128" s="184">
        <v>4.2263999999999999</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44368</v>
      </c>
      <c r="E129" s="184">
        <v>10.353</v>
      </c>
      <c r="F129" s="184">
        <v>-9.7000000000000003E-3</v>
      </c>
      <c r="G129" s="184">
        <v>-9.7000000000000003E-3</v>
      </c>
      <c r="H129" s="184">
        <v>0.12570000000000001</v>
      </c>
      <c r="I129" s="184">
        <v>0.24210000000000001</v>
      </c>
      <c r="J129" s="184">
        <v>0.50480000000000003</v>
      </c>
      <c r="K129" s="184">
        <v>1.1924999999999999</v>
      </c>
      <c r="L129" s="184">
        <v>1.8895999999999999</v>
      </c>
      <c r="M129" s="184">
        <v>2.7797000000000001</v>
      </c>
      <c r="N129" s="184">
        <v>3.53</v>
      </c>
      <c r="O129" s="184"/>
      <c r="P129" s="184"/>
      <c r="Q129" s="184">
        <v>3.5104000000000002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44368</v>
      </c>
      <c r="E130" s="184">
        <v>10.8939</v>
      </c>
      <c r="F130" s="184">
        <v>1.01E-2</v>
      </c>
      <c r="G130" s="184">
        <v>1.01E-2</v>
      </c>
      <c r="H130" s="184">
        <v>2.3E-2</v>
      </c>
      <c r="I130" s="184">
        <v>4.4999999999999998E-2</v>
      </c>
      <c r="J130" s="184">
        <v>0.1094</v>
      </c>
      <c r="K130" s="184">
        <v>0.36209999999999998</v>
      </c>
      <c r="L130" s="184">
        <v>0.75939999999999996</v>
      </c>
      <c r="M130" s="184">
        <v>0.96199999999999997</v>
      </c>
      <c r="N130" s="184">
        <v>0.73229999999999995</v>
      </c>
      <c r="O130" s="184"/>
      <c r="P130" s="184"/>
      <c r="Q130" s="184">
        <v>3.0865999999999998</v>
      </c>
      <c r="R130" s="184">
        <v>1.75</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44368</v>
      </c>
      <c r="E131" s="184">
        <v>10.706099999999999</v>
      </c>
      <c r="F131" s="184">
        <v>3.7000000000000002E-3</v>
      </c>
      <c r="G131" s="184">
        <v>3.7000000000000002E-3</v>
      </c>
      <c r="H131" s="184">
        <v>9.2999999999999992E-3</v>
      </c>
      <c r="I131" s="184">
        <v>1.78E-2</v>
      </c>
      <c r="J131" s="184">
        <v>4.7699999999999999E-2</v>
      </c>
      <c r="K131" s="184">
        <v>0.17399999999999999</v>
      </c>
      <c r="L131" s="184">
        <v>0.38350000000000001</v>
      </c>
      <c r="M131" s="184">
        <v>0.38629999999999998</v>
      </c>
      <c r="N131" s="184">
        <v>2.9899999999999999E-2</v>
      </c>
      <c r="O131" s="184"/>
      <c r="P131" s="184"/>
      <c r="Q131" s="184">
        <v>2.4521000000000002</v>
      </c>
      <c r="R131" s="184">
        <v>1.1741999999999999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44368</v>
      </c>
      <c r="E132" s="184">
        <v>21.0532</v>
      </c>
      <c r="F132" s="184">
        <v>4.3E-3</v>
      </c>
      <c r="G132" s="184">
        <v>4.3E-3</v>
      </c>
      <c r="H132" s="184">
        <v>0.1646</v>
      </c>
      <c r="I132" s="184">
        <v>0.25380000000000003</v>
      </c>
      <c r="J132" s="184">
        <v>0.54059999999999997</v>
      </c>
      <c r="K132" s="184">
        <v>1.2605999999999999</v>
      </c>
      <c r="L132" s="184">
        <v>1.9975000000000001</v>
      </c>
      <c r="M132" s="184">
        <v>2.8696999999999999</v>
      </c>
      <c r="N132" s="184">
        <v>3.5920000000000001</v>
      </c>
      <c r="O132" s="184">
        <v>5.2371999999999996</v>
      </c>
      <c r="P132" s="184">
        <v>5.6660000000000004</v>
      </c>
      <c r="Q132" s="184">
        <v>7.2102000000000004</v>
      </c>
      <c r="R132" s="184">
        <v>4.5903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44368</v>
      </c>
      <c r="E133" s="184">
        <v>22.0959</v>
      </c>
      <c r="F133" s="184">
        <v>0.01</v>
      </c>
      <c r="G133" s="184">
        <v>0.01</v>
      </c>
      <c r="H133" s="184">
        <v>0.1777</v>
      </c>
      <c r="I133" s="184">
        <v>0.27960000000000002</v>
      </c>
      <c r="J133" s="184">
        <v>0.5978</v>
      </c>
      <c r="K133" s="184">
        <v>1.4355</v>
      </c>
      <c r="L133" s="184">
        <v>2.3389000000000002</v>
      </c>
      <c r="M133" s="184">
        <v>3.3866999999999998</v>
      </c>
      <c r="N133" s="184">
        <v>4.2972999999999999</v>
      </c>
      <c r="O133" s="184">
        <v>5.9573999999999998</v>
      </c>
      <c r="P133" s="184">
        <v>6.3567</v>
      </c>
      <c r="Q133" s="184">
        <v>7.3262999999999998</v>
      </c>
      <c r="R133" s="184">
        <v>5.306</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44368</v>
      </c>
      <c r="E134" s="184">
        <v>15.3193</v>
      </c>
      <c r="F134" s="184">
        <v>5.8999999999999999E-3</v>
      </c>
      <c r="G134" s="184">
        <v>5.8999999999999999E-3</v>
      </c>
      <c r="H134" s="184">
        <v>0.17199999999999999</v>
      </c>
      <c r="I134" s="184">
        <v>0.28210000000000002</v>
      </c>
      <c r="J134" s="184">
        <v>0.55200000000000005</v>
      </c>
      <c r="K134" s="184">
        <v>1.2799</v>
      </c>
      <c r="L134" s="184">
        <v>2.1960999999999999</v>
      </c>
      <c r="M134" s="184">
        <v>3.1762000000000001</v>
      </c>
      <c r="N134" s="184">
        <v>4.2704000000000004</v>
      </c>
      <c r="O134" s="184">
        <v>5.4484000000000004</v>
      </c>
      <c r="P134" s="184">
        <v>5.9086999999999996</v>
      </c>
      <c r="Q134" s="184">
        <v>6.4519000000000002</v>
      </c>
      <c r="R134" s="184">
        <v>4.8802000000000003</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44368</v>
      </c>
      <c r="E135" s="184">
        <v>14.7395</v>
      </c>
      <c r="F135" s="184">
        <v>6.9999999999999999E-4</v>
      </c>
      <c r="G135" s="184">
        <v>6.9999999999999999E-4</v>
      </c>
      <c r="H135" s="184">
        <v>0.15970000000000001</v>
      </c>
      <c r="I135" s="184">
        <v>0.2571</v>
      </c>
      <c r="J135" s="184">
        <v>0.49640000000000001</v>
      </c>
      <c r="K135" s="184">
        <v>1.1141000000000001</v>
      </c>
      <c r="L135" s="184">
        <v>1.8715999999999999</v>
      </c>
      <c r="M135" s="184">
        <v>2.6857000000000002</v>
      </c>
      <c r="N135" s="184">
        <v>3.6059000000000001</v>
      </c>
      <c r="O135" s="184">
        <v>4.8437000000000001</v>
      </c>
      <c r="P135" s="184">
        <v>5.3052000000000001</v>
      </c>
      <c r="Q135" s="184">
        <v>5.8516000000000004</v>
      </c>
      <c r="R135" s="184">
        <v>4.2901999999999996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44368</v>
      </c>
      <c r="E136" s="184">
        <v>11.685700000000001</v>
      </c>
      <c r="F136" s="184">
        <v>3.1699999999999999E-2</v>
      </c>
      <c r="G136" s="184">
        <v>3.1699999999999999E-2</v>
      </c>
      <c r="H136" s="184">
        <v>0.17749999999999999</v>
      </c>
      <c r="I136" s="184">
        <v>0.26679999999999998</v>
      </c>
      <c r="J136" s="184">
        <v>0.49790000000000001</v>
      </c>
      <c r="K136" s="184">
        <v>1.0348999999999999</v>
      </c>
      <c r="L136" s="184">
        <v>1.4375</v>
      </c>
      <c r="M136" s="184">
        <v>1.9668000000000001</v>
      </c>
      <c r="N136" s="184">
        <v>2.1825999999999999</v>
      </c>
      <c r="O136" s="184">
        <v>1.3412999999999999</v>
      </c>
      <c r="P136" s="184">
        <v>2.915</v>
      </c>
      <c r="Q136" s="184">
        <v>3.0590999999999999</v>
      </c>
      <c r="R136" s="184">
        <v>2.6747000000000001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44368</v>
      </c>
      <c r="E137" s="184">
        <v>12.022399999999999</v>
      </c>
      <c r="F137" s="184">
        <v>3.49E-2</v>
      </c>
      <c r="G137" s="184">
        <v>3.49E-2</v>
      </c>
      <c r="H137" s="184">
        <v>0.185</v>
      </c>
      <c r="I137" s="184">
        <v>0.2828</v>
      </c>
      <c r="J137" s="184">
        <v>0.5343</v>
      </c>
      <c r="K137" s="184">
        <v>1.1467000000000001</v>
      </c>
      <c r="L137" s="184">
        <v>1.6521999999999999</v>
      </c>
      <c r="M137" s="184">
        <v>2.2921999999999998</v>
      </c>
      <c r="N137" s="184">
        <v>2.6240000000000001</v>
      </c>
      <c r="O137" s="184">
        <v>1.8063</v>
      </c>
      <c r="P137" s="184">
        <v>3.4771000000000001</v>
      </c>
      <c r="Q137" s="184">
        <v>3.6269</v>
      </c>
      <c r="R137" s="184">
        <v>3.1316000000000002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44368</v>
      </c>
      <c r="E138" s="184">
        <v>27.601199999999999</v>
      </c>
      <c r="F138" s="184">
        <v>3.1899999999999998E-2</v>
      </c>
      <c r="G138" s="184">
        <v>3.1899999999999998E-2</v>
      </c>
      <c r="H138" s="184">
        <v>0.18840000000000001</v>
      </c>
      <c r="I138" s="184">
        <v>0.28670000000000001</v>
      </c>
      <c r="J138" s="184">
        <v>0.59809999999999997</v>
      </c>
      <c r="K138" s="184">
        <v>1.3680000000000001</v>
      </c>
      <c r="L138" s="184">
        <v>2.1419000000000001</v>
      </c>
      <c r="M138" s="184">
        <v>3.0015000000000001</v>
      </c>
      <c r="N138" s="184">
        <v>3.6749999999999998</v>
      </c>
      <c r="O138" s="184">
        <v>5.3259999999999996</v>
      </c>
      <c r="P138" s="184">
        <v>5.8308999999999997</v>
      </c>
      <c r="Q138" s="184">
        <v>6.9016999999999999</v>
      </c>
      <c r="R138" s="184">
        <v>4.6022999999999996</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44368</v>
      </c>
      <c r="E139" s="184">
        <v>26.484000000000002</v>
      </c>
      <c r="F139" s="184">
        <v>2.7900000000000001E-2</v>
      </c>
      <c r="G139" s="184">
        <v>2.7900000000000001E-2</v>
      </c>
      <c r="H139" s="184">
        <v>0.1797</v>
      </c>
      <c r="I139" s="184">
        <v>0.26919999999999999</v>
      </c>
      <c r="J139" s="184">
        <v>0.55969999999999998</v>
      </c>
      <c r="K139" s="184">
        <v>1.2501</v>
      </c>
      <c r="L139" s="184">
        <v>1.9125000000000001</v>
      </c>
      <c r="M139" s="184">
        <v>2.6555</v>
      </c>
      <c r="N139" s="184">
        <v>3.2075999999999998</v>
      </c>
      <c r="O139" s="184">
        <v>4.8106999999999998</v>
      </c>
      <c r="P139" s="184">
        <v>5.2979000000000003</v>
      </c>
      <c r="Q139" s="184">
        <v>6.8784999999999998</v>
      </c>
      <c r="R139" s="184">
        <v>4.1338999999999997</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44368</v>
      </c>
      <c r="E140" s="184">
        <v>10.6374</v>
      </c>
      <c r="F140" s="184">
        <v>2.2599999999999999E-2</v>
      </c>
      <c r="G140" s="184">
        <v>2.2599999999999999E-2</v>
      </c>
      <c r="H140" s="184">
        <v>0.19689999999999999</v>
      </c>
      <c r="I140" s="184">
        <v>0.22800000000000001</v>
      </c>
      <c r="J140" s="184">
        <v>0.67100000000000004</v>
      </c>
      <c r="K140" s="184">
        <v>1.5659000000000001</v>
      </c>
      <c r="L140" s="184">
        <v>2.3348</v>
      </c>
      <c r="M140" s="184">
        <v>3.4977999999999998</v>
      </c>
      <c r="N140" s="184">
        <v>4.9218999999999999</v>
      </c>
      <c r="O140" s="184"/>
      <c r="P140" s="184"/>
      <c r="Q140" s="184">
        <v>4.5858999999999996</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44368</v>
      </c>
      <c r="E141" s="184">
        <v>10.5366</v>
      </c>
      <c r="F141" s="184">
        <v>1.61E-2</v>
      </c>
      <c r="G141" s="184">
        <v>1.61E-2</v>
      </c>
      <c r="H141" s="184">
        <v>0.1835</v>
      </c>
      <c r="I141" s="184">
        <v>0.20069999999999999</v>
      </c>
      <c r="J141" s="184">
        <v>0.61019999999999996</v>
      </c>
      <c r="K141" s="184">
        <v>1.3777999999999999</v>
      </c>
      <c r="L141" s="184">
        <v>1.9694</v>
      </c>
      <c r="M141" s="184">
        <v>2.9468000000000001</v>
      </c>
      <c r="N141" s="184">
        <v>4.1814999999999998</v>
      </c>
      <c r="O141" s="184"/>
      <c r="P141" s="184"/>
      <c r="Q141" s="184">
        <v>3.8658000000000001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44368</v>
      </c>
      <c r="E142" s="184">
        <v>11.619400000000001</v>
      </c>
      <c r="F142" s="184">
        <v>1.46E-2</v>
      </c>
      <c r="G142" s="184">
        <v>1.46E-2</v>
      </c>
      <c r="H142" s="184">
        <v>0.15690000000000001</v>
      </c>
      <c r="I142" s="184">
        <v>0.27529999999999999</v>
      </c>
      <c r="J142" s="184">
        <v>0.5948</v>
      </c>
      <c r="K142" s="184">
        <v>1.5123</v>
      </c>
      <c r="L142" s="184">
        <v>2.4765000000000001</v>
      </c>
      <c r="M142" s="184">
        <v>3.6271</v>
      </c>
      <c r="N142" s="184">
        <v>4.6830999999999996</v>
      </c>
      <c r="O142" s="184"/>
      <c r="P142" s="184"/>
      <c r="Q142" s="184">
        <v>6.1631999999999998</v>
      </c>
      <c r="R142" s="184">
        <v>5.8160999999999996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44368</v>
      </c>
      <c r="E143" s="184">
        <v>11.4018</v>
      </c>
      <c r="F143" s="184">
        <v>7.9000000000000008E-3</v>
      </c>
      <c r="G143" s="184">
        <v>7.9000000000000008E-3</v>
      </c>
      <c r="H143" s="184">
        <v>0.1414</v>
      </c>
      <c r="I143" s="184">
        <v>0.24529999999999999</v>
      </c>
      <c r="J143" s="184">
        <v>0.52810000000000001</v>
      </c>
      <c r="K143" s="184">
        <v>1.3079000000000001</v>
      </c>
      <c r="L143" s="184">
        <v>2.0853000000000002</v>
      </c>
      <c r="M143" s="184">
        <v>3.0409999999999999</v>
      </c>
      <c r="N143" s="184">
        <v>3.8906999999999998</v>
      </c>
      <c r="O143" s="184"/>
      <c r="P143" s="184"/>
      <c r="Q143" s="184">
        <v>5.3663999999999996</v>
      </c>
      <c r="R143" s="184">
        <v>4.9978999999999996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44368</v>
      </c>
      <c r="E144" s="184">
        <v>11.3073</v>
      </c>
      <c r="F144" s="184">
        <v>-3.5000000000000001E-3</v>
      </c>
      <c r="G144" s="184">
        <v>-3.5000000000000001E-3</v>
      </c>
      <c r="H144" s="184">
        <v>7.9699999999999993E-2</v>
      </c>
      <c r="I144" s="184">
        <v>0.2074</v>
      </c>
      <c r="J144" s="184">
        <v>0.4879</v>
      </c>
      <c r="K144" s="184">
        <v>1.3471</v>
      </c>
      <c r="L144" s="184">
        <v>1.9852000000000001</v>
      </c>
      <c r="M144" s="184">
        <v>2.8956</v>
      </c>
      <c r="N144" s="184">
        <v>3.8252999999999999</v>
      </c>
      <c r="O144" s="184"/>
      <c r="P144" s="184"/>
      <c r="Q144" s="184">
        <v>5.4044999999999996</v>
      </c>
      <c r="R144" s="184">
        <v>5.0617999999999999</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44368</v>
      </c>
      <c r="E145" s="184">
        <v>11.178599999999999</v>
      </c>
      <c r="F145" s="184">
        <v>-5.4000000000000003E-3</v>
      </c>
      <c r="G145" s="184">
        <v>-5.4000000000000003E-3</v>
      </c>
      <c r="H145" s="184">
        <v>7.5200000000000003E-2</v>
      </c>
      <c r="I145" s="184">
        <v>0.1981</v>
      </c>
      <c r="J145" s="184">
        <v>0.46010000000000001</v>
      </c>
      <c r="K145" s="184">
        <v>1.2490000000000001</v>
      </c>
      <c r="L145" s="184">
        <v>1.7976000000000001</v>
      </c>
      <c r="M145" s="184">
        <v>2.556</v>
      </c>
      <c r="N145" s="184">
        <v>3.3437999999999999</v>
      </c>
      <c r="O145" s="184"/>
      <c r="P145" s="184"/>
      <c r="Q145" s="184">
        <v>4.8888999999999996</v>
      </c>
      <c r="R145" s="184">
        <v>4.5415000000000001</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44368</v>
      </c>
      <c r="E146" s="184">
        <v>28.827000000000002</v>
      </c>
      <c r="F146" s="184">
        <v>3.0200000000000001E-2</v>
      </c>
      <c r="G146" s="184">
        <v>3.0200000000000001E-2</v>
      </c>
      <c r="H146" s="184">
        <v>0.19289999999999999</v>
      </c>
      <c r="I146" s="184">
        <v>0.31669999999999998</v>
      </c>
      <c r="J146" s="184">
        <v>0.63290000000000002</v>
      </c>
      <c r="K146" s="184">
        <v>1.4842</v>
      </c>
      <c r="L146" s="184">
        <v>2.3809999999999998</v>
      </c>
      <c r="M146" s="184">
        <v>3.3896999999999999</v>
      </c>
      <c r="N146" s="184">
        <v>4.3795000000000002</v>
      </c>
      <c r="O146" s="184">
        <v>5.8174999999999999</v>
      </c>
      <c r="P146" s="184">
        <v>6.1441999999999997</v>
      </c>
      <c r="Q146" s="184">
        <v>6.9031000000000002</v>
      </c>
      <c r="R146" s="184">
        <v>5.2584999999999997</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44368</v>
      </c>
      <c r="E147" s="184">
        <v>27.693000000000001</v>
      </c>
      <c r="F147" s="184">
        <v>2.53E-2</v>
      </c>
      <c r="G147" s="184">
        <v>2.53E-2</v>
      </c>
      <c r="H147" s="184">
        <v>0.182</v>
      </c>
      <c r="I147" s="184">
        <v>0.2944</v>
      </c>
      <c r="J147" s="184">
        <v>0.58399999999999996</v>
      </c>
      <c r="K147" s="184">
        <v>1.3352999999999999</v>
      </c>
      <c r="L147" s="184">
        <v>2.0918000000000001</v>
      </c>
      <c r="M147" s="184">
        <v>2.9598</v>
      </c>
      <c r="N147" s="184">
        <v>3.7921999999999998</v>
      </c>
      <c r="O147" s="184">
        <v>5.2697000000000003</v>
      </c>
      <c r="P147" s="184">
        <v>5.6050000000000004</v>
      </c>
      <c r="Q147" s="184">
        <v>7.0317999999999996</v>
      </c>
      <c r="R147" s="184">
        <v>4.6955</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1.3076363636363636E-2</v>
      </c>
      <c r="G148" s="186">
        <v>1.3076363636363636E-2</v>
      </c>
      <c r="H148" s="186">
        <v>0.16237454545454547</v>
      </c>
      <c r="I148" s="186">
        <v>0.25573272727272722</v>
      </c>
      <c r="J148" s="186">
        <v>0.52174363636363619</v>
      </c>
      <c r="K148" s="186">
        <v>1.2232363636363637</v>
      </c>
      <c r="L148" s="186">
        <v>1.9387218181818182</v>
      </c>
      <c r="M148" s="186">
        <v>2.7655654545454551</v>
      </c>
      <c r="N148" s="186">
        <v>3.5337962264150944</v>
      </c>
      <c r="O148" s="186">
        <v>5.0814153846153838</v>
      </c>
      <c r="P148" s="186">
        <v>5.5699060606060602</v>
      </c>
      <c r="Q148" s="186">
        <v>5.6820999999999984</v>
      </c>
      <c r="R148" s="186">
        <v>4.4668276595744683</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1.01E-2</v>
      </c>
      <c r="G149" s="186">
        <v>1.01E-2</v>
      </c>
      <c r="H149" s="186">
        <v>0.17169999999999999</v>
      </c>
      <c r="I149" s="186">
        <v>0.26590000000000003</v>
      </c>
      <c r="J149" s="186">
        <v>0.54469999999999996</v>
      </c>
      <c r="K149" s="186">
        <v>1.2724</v>
      </c>
      <c r="L149" s="186">
        <v>2.0108999999999999</v>
      </c>
      <c r="M149" s="186">
        <v>2.8984000000000001</v>
      </c>
      <c r="N149" s="186">
        <v>3.6432000000000002</v>
      </c>
      <c r="O149" s="186">
        <v>5.2675000000000001</v>
      </c>
      <c r="P149" s="186">
        <v>5.6487999999999996</v>
      </c>
      <c r="Q149" s="186">
        <v>6.2561</v>
      </c>
      <c r="R149" s="186">
        <v>4.6153000000000004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44368</v>
      </c>
      <c r="E152" s="184">
        <v>69.400000000000006</v>
      </c>
      <c r="F152" s="184">
        <v>0.2021</v>
      </c>
      <c r="G152" s="184">
        <v>0.2021</v>
      </c>
      <c r="H152" s="184">
        <v>-0.45900000000000002</v>
      </c>
      <c r="I152" s="184">
        <v>0.12989999999999999</v>
      </c>
      <c r="J152" s="184">
        <v>2.3900999999999999</v>
      </c>
      <c r="K152" s="184">
        <v>6.1649000000000003</v>
      </c>
      <c r="L152" s="184">
        <v>10.6858</v>
      </c>
      <c r="M152" s="184">
        <v>25.701899999999998</v>
      </c>
      <c r="N152" s="184">
        <v>33.205399999999997</v>
      </c>
      <c r="O152" s="184">
        <v>11.6563</v>
      </c>
      <c r="P152" s="184">
        <v>11.532299999999999</v>
      </c>
      <c r="Q152" s="184">
        <v>9.5830000000000002</v>
      </c>
      <c r="R152" s="184">
        <v>14.055400000000001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44368</v>
      </c>
      <c r="E153" s="184">
        <v>75.069999999999993</v>
      </c>
      <c r="F153" s="184">
        <v>0.21360000000000001</v>
      </c>
      <c r="G153" s="184">
        <v>0.21360000000000001</v>
      </c>
      <c r="H153" s="184">
        <v>-0.42449999999999999</v>
      </c>
      <c r="I153" s="184">
        <v>0.18679999999999999</v>
      </c>
      <c r="J153" s="184">
        <v>2.5125999999999999</v>
      </c>
      <c r="K153" s="184">
        <v>6.5125000000000002</v>
      </c>
      <c r="L153" s="184">
        <v>11.363300000000001</v>
      </c>
      <c r="M153" s="184">
        <v>26.828900000000001</v>
      </c>
      <c r="N153" s="184">
        <v>34.799799999999998</v>
      </c>
      <c r="O153" s="184">
        <v>12.8772</v>
      </c>
      <c r="P153" s="184">
        <v>12.731</v>
      </c>
      <c r="Q153" s="184">
        <v>12.644600000000001</v>
      </c>
      <c r="R153" s="184">
        <v>15.327199999999999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44368</v>
      </c>
      <c r="E154" s="184">
        <v>257.02800000000002</v>
      </c>
      <c r="F154" s="184">
        <v>0.62990000000000002</v>
      </c>
      <c r="G154" s="184">
        <v>0.62990000000000002</v>
      </c>
      <c r="H154" s="184">
        <v>-1.5837000000000001</v>
      </c>
      <c r="I154" s="184">
        <v>-1.0464</v>
      </c>
      <c r="J154" s="184">
        <v>2.7738</v>
      </c>
      <c r="K154" s="184">
        <v>7.6440000000000001</v>
      </c>
      <c r="L154" s="184">
        <v>23.595500000000001</v>
      </c>
      <c r="M154" s="184">
        <v>45.805</v>
      </c>
      <c r="N154" s="184">
        <v>51.588900000000002</v>
      </c>
      <c r="O154" s="184">
        <v>12.236700000000001</v>
      </c>
      <c r="P154" s="184">
        <v>13.701700000000001</v>
      </c>
      <c r="Q154" s="184">
        <v>16.9024</v>
      </c>
      <c r="R154" s="184">
        <v>12.1364</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44368</v>
      </c>
      <c r="E155" s="184">
        <v>257.02800000000002</v>
      </c>
      <c r="F155" s="184">
        <v>0.62990000000000002</v>
      </c>
      <c r="G155" s="184">
        <v>0.62990000000000002</v>
      </c>
      <c r="H155" s="184">
        <v>-1.5837000000000001</v>
      </c>
      <c r="I155" s="184">
        <v>-1.0464</v>
      </c>
      <c r="J155" s="184">
        <v>2.7738</v>
      </c>
      <c r="K155" s="184">
        <v>7.6440000000000001</v>
      </c>
      <c r="L155" s="184">
        <v>23.595500000000001</v>
      </c>
      <c r="M155" s="184">
        <v>45.805</v>
      </c>
      <c r="N155" s="184">
        <v>51.588900000000002</v>
      </c>
      <c r="O155" s="184">
        <v>12.236700000000001</v>
      </c>
      <c r="P155" s="184">
        <v>12.692399999999999</v>
      </c>
      <c r="Q155" s="184">
        <v>18.084900000000001</v>
      </c>
      <c r="R155" s="184">
        <v>12.1364</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44368</v>
      </c>
      <c r="E156" s="184">
        <v>270.791</v>
      </c>
      <c r="F156" s="184">
        <v>0.63400000000000001</v>
      </c>
      <c r="G156" s="184">
        <v>0.63400000000000001</v>
      </c>
      <c r="H156" s="184">
        <v>-1.5739000000000001</v>
      </c>
      <c r="I156" s="184">
        <v>-1.026</v>
      </c>
      <c r="J156" s="184">
        <v>2.8231999999999999</v>
      </c>
      <c r="K156" s="184">
        <v>7.8071000000000002</v>
      </c>
      <c r="L156" s="184">
        <v>23.955100000000002</v>
      </c>
      <c r="M156" s="184">
        <v>46.44</v>
      </c>
      <c r="N156" s="184">
        <v>52.463799999999999</v>
      </c>
      <c r="O156" s="184">
        <v>13.0389</v>
      </c>
      <c r="P156" s="184">
        <v>14.5009</v>
      </c>
      <c r="Q156" s="184">
        <v>13.3157</v>
      </c>
      <c r="R156" s="184">
        <v>12.796200000000001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44368</v>
      </c>
      <c r="E157" s="184">
        <v>270.791</v>
      </c>
      <c r="F157" s="184">
        <v>0.63400000000000001</v>
      </c>
      <c r="G157" s="184">
        <v>0.63400000000000001</v>
      </c>
      <c r="H157" s="184">
        <v>-1.5739000000000001</v>
      </c>
      <c r="I157" s="184">
        <v>-1.026</v>
      </c>
      <c r="J157" s="184">
        <v>2.8231999999999999</v>
      </c>
      <c r="K157" s="184">
        <v>7.8071000000000002</v>
      </c>
      <c r="L157" s="184">
        <v>23.955100000000002</v>
      </c>
      <c r="M157" s="184">
        <v>46.44</v>
      </c>
      <c r="N157" s="184">
        <v>52.463799999999999</v>
      </c>
      <c r="O157" s="184">
        <v>13.0389</v>
      </c>
      <c r="P157" s="184">
        <v>13.698499999999999</v>
      </c>
      <c r="Q157" s="184">
        <v>14.0192</v>
      </c>
      <c r="R157" s="184">
        <v>12.796200000000001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44368</v>
      </c>
      <c r="E158" s="184">
        <v>46.19</v>
      </c>
      <c r="F158" s="184">
        <v>0.217</v>
      </c>
      <c r="G158" s="184">
        <v>0.217</v>
      </c>
      <c r="H158" s="184">
        <v>-0.23760000000000001</v>
      </c>
      <c r="I158" s="184">
        <v>-0.15129999999999999</v>
      </c>
      <c r="J158" s="184">
        <v>1.5165</v>
      </c>
      <c r="K158" s="184">
        <v>4.2899000000000003</v>
      </c>
      <c r="L158" s="184">
        <v>11.167299999999999</v>
      </c>
      <c r="M158" s="184">
        <v>22.454899999999999</v>
      </c>
      <c r="N158" s="184">
        <v>31.296199999999999</v>
      </c>
      <c r="O158" s="184">
        <v>11.312799999999999</v>
      </c>
      <c r="P158" s="184">
        <v>11.2393</v>
      </c>
      <c r="Q158" s="184">
        <v>11.142099999999999</v>
      </c>
      <c r="R158" s="184">
        <v>13.3156</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44368</v>
      </c>
      <c r="E159" s="184">
        <v>50.22</v>
      </c>
      <c r="F159" s="184">
        <v>0.2195</v>
      </c>
      <c r="G159" s="184">
        <v>0.2195</v>
      </c>
      <c r="H159" s="184">
        <v>-0.2384</v>
      </c>
      <c r="I159" s="184">
        <v>-0.159</v>
      </c>
      <c r="J159" s="184">
        <v>1.5570999999999999</v>
      </c>
      <c r="K159" s="184">
        <v>4.4291999999999998</v>
      </c>
      <c r="L159" s="184">
        <v>11.476100000000001</v>
      </c>
      <c r="M159" s="184">
        <v>22.997800000000002</v>
      </c>
      <c r="N159" s="184">
        <v>32.053600000000003</v>
      </c>
      <c r="O159" s="184">
        <v>12.057</v>
      </c>
      <c r="P159" s="184">
        <v>12.282999999999999</v>
      </c>
      <c r="Q159" s="184">
        <v>13.409000000000001</v>
      </c>
      <c r="R159" s="184">
        <v>13.939299999999999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44368</v>
      </c>
      <c r="E160" s="184">
        <v>10.4382</v>
      </c>
      <c r="F160" s="184">
        <v>2.7799999999999998E-2</v>
      </c>
      <c r="G160" s="184">
        <v>2.7799999999999998E-2</v>
      </c>
      <c r="H160" s="184">
        <v>-1.2927</v>
      </c>
      <c r="I160" s="184">
        <v>-0.38740000000000002</v>
      </c>
      <c r="J160" s="184">
        <v>3.1596000000000002</v>
      </c>
      <c r="K160" s="184">
        <v>8.4352999999999998</v>
      </c>
      <c r="L160" s="184">
        <v>17.0884</v>
      </c>
      <c r="M160" s="184">
        <v>21.9986</v>
      </c>
      <c r="N160" s="184">
        <v>21.753799999999998</v>
      </c>
      <c r="O160" s="184"/>
      <c r="P160" s="184"/>
      <c r="Q160" s="184">
        <v>2.9523999999999999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44368</v>
      </c>
      <c r="E161" s="184">
        <v>10.110200000000001</v>
      </c>
      <c r="F161" s="184">
        <v>9.9000000000000008E-3</v>
      </c>
      <c r="G161" s="184">
        <v>9.9000000000000008E-3</v>
      </c>
      <c r="H161" s="184">
        <v>-1.3331</v>
      </c>
      <c r="I161" s="184">
        <v>-0.46960000000000002</v>
      </c>
      <c r="J161" s="184">
        <v>2.972</v>
      </c>
      <c r="K161" s="184">
        <v>7.7134999999999998</v>
      </c>
      <c r="L161" s="184">
        <v>15.764799999999999</v>
      </c>
      <c r="M161" s="184">
        <v>19.9924</v>
      </c>
      <c r="N161" s="184">
        <v>19.106100000000001</v>
      </c>
      <c r="O161" s="184"/>
      <c r="P161" s="184"/>
      <c r="Q161" s="184">
        <v>0.74629999999999996</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44368</v>
      </c>
      <c r="E162" s="184">
        <v>14.156000000000001</v>
      </c>
      <c r="F162" s="184">
        <v>0.16270000000000001</v>
      </c>
      <c r="G162" s="184">
        <v>0.16270000000000001</v>
      </c>
      <c r="H162" s="184">
        <v>0.1132</v>
      </c>
      <c r="I162" s="184">
        <v>0.46839999999999998</v>
      </c>
      <c r="J162" s="184">
        <v>2.4016000000000002</v>
      </c>
      <c r="K162" s="184">
        <v>4.6809000000000003</v>
      </c>
      <c r="L162" s="184">
        <v>10.197699999999999</v>
      </c>
      <c r="M162" s="184">
        <v>18.311699999999998</v>
      </c>
      <c r="N162" s="184">
        <v>29.5625</v>
      </c>
      <c r="O162" s="184"/>
      <c r="P162" s="184"/>
      <c r="Q162" s="184">
        <v>12.802899999999999</v>
      </c>
      <c r="R162" s="184">
        <v>14.9725</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44368</v>
      </c>
      <c r="E163" s="184">
        <v>13.699</v>
      </c>
      <c r="F163" s="184">
        <v>0.1535</v>
      </c>
      <c r="G163" s="184">
        <v>0.1535</v>
      </c>
      <c r="H163" s="184">
        <v>8.77E-2</v>
      </c>
      <c r="I163" s="184">
        <v>0.4178</v>
      </c>
      <c r="J163" s="184">
        <v>2.2924000000000002</v>
      </c>
      <c r="K163" s="184">
        <v>4.3335999999999997</v>
      </c>
      <c r="L163" s="184">
        <v>9.5044000000000004</v>
      </c>
      <c r="M163" s="184">
        <v>17.195699999999999</v>
      </c>
      <c r="N163" s="184">
        <v>27.920400000000001</v>
      </c>
      <c r="O163" s="184"/>
      <c r="P163" s="184"/>
      <c r="Q163" s="184">
        <v>11.527100000000001</v>
      </c>
      <c r="R163" s="184">
        <v>13.667400000000001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44368</v>
      </c>
      <c r="E164" s="184">
        <v>32.561999999999998</v>
      </c>
      <c r="F164" s="184">
        <v>0.11990000000000001</v>
      </c>
      <c r="G164" s="184">
        <v>0.11990000000000001</v>
      </c>
      <c r="H164" s="184">
        <v>8.3000000000000004E-2</v>
      </c>
      <c r="I164" s="184">
        <v>0.36680000000000001</v>
      </c>
      <c r="J164" s="184">
        <v>1.9282999999999999</v>
      </c>
      <c r="K164" s="184">
        <v>3.8959000000000001</v>
      </c>
      <c r="L164" s="184">
        <v>6.4673999999999996</v>
      </c>
      <c r="M164" s="184">
        <v>11.754799999999999</v>
      </c>
      <c r="N164" s="184">
        <v>20.172699999999999</v>
      </c>
      <c r="O164" s="184">
        <v>9.6561000000000003</v>
      </c>
      <c r="P164" s="184">
        <v>9.7957000000000001</v>
      </c>
      <c r="Q164" s="184">
        <v>12.471</v>
      </c>
      <c r="R164" s="184">
        <v>11.729799999999999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44368</v>
      </c>
      <c r="E165" s="184">
        <v>29.692</v>
      </c>
      <c r="F165" s="184">
        <v>0.1045</v>
      </c>
      <c r="G165" s="184">
        <v>0.1045</v>
      </c>
      <c r="H165" s="184">
        <v>5.3900000000000003E-2</v>
      </c>
      <c r="I165" s="184">
        <v>0.31080000000000002</v>
      </c>
      <c r="J165" s="184">
        <v>1.8069999999999999</v>
      </c>
      <c r="K165" s="184">
        <v>3.5358000000000001</v>
      </c>
      <c r="L165" s="184">
        <v>5.7709000000000001</v>
      </c>
      <c r="M165" s="184">
        <v>10.6465</v>
      </c>
      <c r="N165" s="184">
        <v>18.597200000000001</v>
      </c>
      <c r="O165" s="184">
        <v>8.3186</v>
      </c>
      <c r="P165" s="184">
        <v>8.4968000000000004</v>
      </c>
      <c r="Q165" s="184">
        <v>11.059100000000001</v>
      </c>
      <c r="R165" s="184">
        <v>10.318</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44368</v>
      </c>
      <c r="E166" s="184">
        <v>115.0461</v>
      </c>
      <c r="F166" s="184">
        <v>0.17100000000000001</v>
      </c>
      <c r="G166" s="184">
        <v>0.17100000000000001</v>
      </c>
      <c r="H166" s="184">
        <v>-0.51100000000000001</v>
      </c>
      <c r="I166" s="184">
        <v>-0.1105</v>
      </c>
      <c r="J166" s="184">
        <v>2.3555000000000001</v>
      </c>
      <c r="K166" s="184">
        <v>5.3903999999999996</v>
      </c>
      <c r="L166" s="184">
        <v>13.158099999999999</v>
      </c>
      <c r="M166" s="184">
        <v>23.563700000000001</v>
      </c>
      <c r="N166" s="184">
        <v>31.805599999999998</v>
      </c>
      <c r="O166" s="184">
        <v>10.425000000000001</v>
      </c>
      <c r="P166" s="184">
        <v>11.9734</v>
      </c>
      <c r="Q166" s="184">
        <v>15.8447</v>
      </c>
      <c r="R166" s="184">
        <v>11.7904</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44368</v>
      </c>
      <c r="E167" s="184">
        <v>123.7311</v>
      </c>
      <c r="F167" s="184">
        <v>0.18310000000000001</v>
      </c>
      <c r="G167" s="184">
        <v>0.18310000000000001</v>
      </c>
      <c r="H167" s="184">
        <v>-0.48299999999999998</v>
      </c>
      <c r="I167" s="184">
        <v>-5.4600000000000003E-2</v>
      </c>
      <c r="J167" s="184">
        <v>2.4782000000000002</v>
      </c>
      <c r="K167" s="184">
        <v>5.8635999999999999</v>
      </c>
      <c r="L167" s="184">
        <v>13.966900000000001</v>
      </c>
      <c r="M167" s="184">
        <v>24.8703</v>
      </c>
      <c r="N167" s="184">
        <v>33.661000000000001</v>
      </c>
      <c r="O167" s="184">
        <v>11.906700000000001</v>
      </c>
      <c r="P167" s="184">
        <v>13.1685</v>
      </c>
      <c r="Q167" s="184">
        <v>12.676299999999999</v>
      </c>
      <c r="R167" s="184">
        <v>13.313800000000001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44368</v>
      </c>
      <c r="E168" s="184">
        <v>14.009</v>
      </c>
      <c r="F168" s="184">
        <v>0.14729999999999999</v>
      </c>
      <c r="G168" s="184">
        <v>0.14729999999999999</v>
      </c>
      <c r="H168" s="184">
        <v>-0.44979999999999998</v>
      </c>
      <c r="I168" s="184">
        <v>0.1236</v>
      </c>
      <c r="J168" s="184">
        <v>2.2749000000000001</v>
      </c>
      <c r="K168" s="184">
        <v>4.5751999999999997</v>
      </c>
      <c r="L168" s="184">
        <v>11.3195</v>
      </c>
      <c r="M168" s="184">
        <v>22.273499999999999</v>
      </c>
      <c r="N168" s="184">
        <v>30.415800000000001</v>
      </c>
      <c r="O168" s="184"/>
      <c r="P168" s="184"/>
      <c r="Q168" s="184">
        <v>29.782900000000001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44368</v>
      </c>
      <c r="E169" s="184">
        <v>13.6675</v>
      </c>
      <c r="F169" s="184">
        <v>0.13109999999999999</v>
      </c>
      <c r="G169" s="184">
        <v>0.13109999999999999</v>
      </c>
      <c r="H169" s="184">
        <v>-0.4864</v>
      </c>
      <c r="I169" s="184">
        <v>5.2699999999999997E-2</v>
      </c>
      <c r="J169" s="184">
        <v>2.1135999999999999</v>
      </c>
      <c r="K169" s="184">
        <v>4.0952999999999999</v>
      </c>
      <c r="L169" s="184">
        <v>10.2903</v>
      </c>
      <c r="M169" s="184">
        <v>20.561900000000001</v>
      </c>
      <c r="N169" s="184">
        <v>27.948899999999998</v>
      </c>
      <c r="O169" s="184"/>
      <c r="P169" s="184"/>
      <c r="Q169" s="184">
        <v>27.329499999999999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44368</v>
      </c>
      <c r="E170" s="184">
        <v>14.226599999999999</v>
      </c>
      <c r="F170" s="184">
        <v>0.224</v>
      </c>
      <c r="G170" s="184">
        <v>0.224</v>
      </c>
      <c r="H170" s="184">
        <v>-0.17330000000000001</v>
      </c>
      <c r="I170" s="184">
        <v>0.26</v>
      </c>
      <c r="J170" s="184">
        <v>2.1966999999999999</v>
      </c>
      <c r="K170" s="184">
        <v>4.8788</v>
      </c>
      <c r="L170" s="184">
        <v>12.950799999999999</v>
      </c>
      <c r="M170" s="184">
        <v>22.2227</v>
      </c>
      <c r="N170" s="184">
        <v>30.5456</v>
      </c>
      <c r="O170" s="184"/>
      <c r="P170" s="184"/>
      <c r="Q170" s="184">
        <v>15.841699999999999</v>
      </c>
      <c r="R170" s="184">
        <v>16.022400000000001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44368</v>
      </c>
      <c r="E171" s="184">
        <v>13.6333</v>
      </c>
      <c r="F171" s="184">
        <v>0.21390000000000001</v>
      </c>
      <c r="G171" s="184">
        <v>0.21390000000000001</v>
      </c>
      <c r="H171" s="184">
        <v>-0.2006</v>
      </c>
      <c r="I171" s="184">
        <v>0.2014</v>
      </c>
      <c r="J171" s="184">
        <v>2.0594000000000001</v>
      </c>
      <c r="K171" s="184">
        <v>4.4225000000000003</v>
      </c>
      <c r="L171" s="184">
        <v>12.0349</v>
      </c>
      <c r="M171" s="184">
        <v>20.6967</v>
      </c>
      <c r="N171" s="184">
        <v>28.382300000000001</v>
      </c>
      <c r="O171" s="184"/>
      <c r="P171" s="184"/>
      <c r="Q171" s="184">
        <v>13.801500000000001</v>
      </c>
      <c r="R171" s="184">
        <v>14.0305</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44368</v>
      </c>
      <c r="E172" s="184">
        <v>14.7</v>
      </c>
      <c r="F172" s="184">
        <v>6.8099999999999994E-2</v>
      </c>
      <c r="G172" s="184">
        <v>6.8099999999999994E-2</v>
      </c>
      <c r="H172" s="184">
        <v>-0.20369999999999999</v>
      </c>
      <c r="I172" s="184">
        <v>0.27289999999999998</v>
      </c>
      <c r="J172" s="184">
        <v>1.7301</v>
      </c>
      <c r="K172" s="184">
        <v>3.2303000000000002</v>
      </c>
      <c r="L172" s="184">
        <v>7.5347</v>
      </c>
      <c r="M172" s="184">
        <v>20.590599999999998</v>
      </c>
      <c r="N172" s="184">
        <v>30.319099999999999</v>
      </c>
      <c r="O172" s="184">
        <v>13.5388</v>
      </c>
      <c r="P172" s="184"/>
      <c r="Q172" s="184">
        <v>11.7088</v>
      </c>
      <c r="R172" s="184">
        <v>16.427</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44368</v>
      </c>
      <c r="E173" s="184">
        <v>14.34</v>
      </c>
      <c r="F173" s="184">
        <v>0.13969999999999999</v>
      </c>
      <c r="G173" s="184">
        <v>0.13969999999999999</v>
      </c>
      <c r="H173" s="184">
        <v>-0.20880000000000001</v>
      </c>
      <c r="I173" s="184">
        <v>0.20960000000000001</v>
      </c>
      <c r="J173" s="184">
        <v>1.63</v>
      </c>
      <c r="K173" s="184">
        <v>2.9432999999999998</v>
      </c>
      <c r="L173" s="184">
        <v>7.0148999999999999</v>
      </c>
      <c r="M173" s="184">
        <v>19.799499999999998</v>
      </c>
      <c r="N173" s="184">
        <v>29.1892</v>
      </c>
      <c r="O173" s="184">
        <v>12.754899999999999</v>
      </c>
      <c r="P173" s="184"/>
      <c r="Q173" s="184">
        <v>10.9156</v>
      </c>
      <c r="R173" s="184">
        <v>15.527799999999999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0.2380227272727273</v>
      </c>
      <c r="G174" s="186">
        <v>0.2380227272727273</v>
      </c>
      <c r="H174" s="186">
        <v>-0.57633181818181811</v>
      </c>
      <c r="I174" s="186">
        <v>-0.11256818181818183</v>
      </c>
      <c r="J174" s="186">
        <v>2.2986181818181821</v>
      </c>
      <c r="K174" s="186">
        <v>5.4678681818181811</v>
      </c>
      <c r="L174" s="186">
        <v>13.311700000000002</v>
      </c>
      <c r="M174" s="186">
        <v>25.31600454545454</v>
      </c>
      <c r="N174" s="186">
        <v>32.674572727272732</v>
      </c>
      <c r="O174" s="186">
        <v>11.789614285714284</v>
      </c>
      <c r="P174" s="186">
        <v>12.151124999999999</v>
      </c>
      <c r="Q174" s="186">
        <v>13.570940909090906</v>
      </c>
      <c r="R174" s="186">
        <v>13.572350000000004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0.17705000000000001</v>
      </c>
      <c r="G175" s="186">
        <v>0.17705000000000001</v>
      </c>
      <c r="H175" s="186">
        <v>-0.43714999999999998</v>
      </c>
      <c r="I175" s="186">
        <v>8.8150000000000006E-2</v>
      </c>
      <c r="J175" s="186">
        <v>2.32395</v>
      </c>
      <c r="K175" s="186">
        <v>4.7798499999999997</v>
      </c>
      <c r="L175" s="186">
        <v>11.419700000000001</v>
      </c>
      <c r="M175" s="186">
        <v>22.248100000000001</v>
      </c>
      <c r="N175" s="186">
        <v>30.480699999999999</v>
      </c>
      <c r="O175" s="186">
        <v>12.146850000000001</v>
      </c>
      <c r="P175" s="186">
        <v>12.4877</v>
      </c>
      <c r="Q175" s="186">
        <v>12.739599999999999</v>
      </c>
      <c r="R175" s="186">
        <v>13.4915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44368</v>
      </c>
      <c r="E178" s="184">
        <v>287.55040000000002</v>
      </c>
      <c r="F178" s="184">
        <v>5.3971</v>
      </c>
      <c r="G178" s="184">
        <v>5.3971</v>
      </c>
      <c r="H178" s="184">
        <v>-8.1761999999999997</v>
      </c>
      <c r="I178" s="184">
        <v>1.073</v>
      </c>
      <c r="J178" s="184">
        <v>3.883</v>
      </c>
      <c r="K178" s="184">
        <v>8.7405000000000008</v>
      </c>
      <c r="L178" s="184">
        <v>3.3873000000000002</v>
      </c>
      <c r="M178" s="184">
        <v>5.7034000000000002</v>
      </c>
      <c r="N178" s="184">
        <v>6.1866000000000003</v>
      </c>
      <c r="O178" s="184">
        <v>8.9147999999999996</v>
      </c>
      <c r="P178" s="184">
        <v>8.3447999999999993</v>
      </c>
      <c r="Q178" s="184">
        <v>8.3656000000000006</v>
      </c>
      <c r="R178" s="184">
        <v>8.5574999999999992</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44368</v>
      </c>
      <c r="E179" s="184">
        <v>294.36540000000002</v>
      </c>
      <c r="F179" s="184">
        <v>5.7313000000000001</v>
      </c>
      <c r="G179" s="184">
        <v>5.7313000000000001</v>
      </c>
      <c r="H179" s="184">
        <v>-7.8441999999999998</v>
      </c>
      <c r="I179" s="184">
        <v>1.4036999999999999</v>
      </c>
      <c r="J179" s="184">
        <v>4.2145000000000001</v>
      </c>
      <c r="K179" s="184">
        <v>9.1062999999999992</v>
      </c>
      <c r="L179" s="184">
        <v>3.7376</v>
      </c>
      <c r="M179" s="184">
        <v>6.0578000000000003</v>
      </c>
      <c r="N179" s="184">
        <v>6.5544000000000002</v>
      </c>
      <c r="O179" s="184">
        <v>9.2597000000000005</v>
      </c>
      <c r="P179" s="184">
        <v>8.6853999999999996</v>
      </c>
      <c r="Q179" s="184">
        <v>9.4024000000000001</v>
      </c>
      <c r="R179" s="184">
        <v>8.9115000000000002</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44368</v>
      </c>
      <c r="E180" s="184">
        <v>2122.0138999999999</v>
      </c>
      <c r="F180" s="184">
        <v>4.9787999999999997</v>
      </c>
      <c r="G180" s="184">
        <v>4.9787999999999997</v>
      </c>
      <c r="H180" s="184">
        <v>-5.609</v>
      </c>
      <c r="I180" s="184">
        <v>1.2618</v>
      </c>
      <c r="J180" s="184">
        <v>3.2757999999999998</v>
      </c>
      <c r="K180" s="184">
        <v>6.2506000000000004</v>
      </c>
      <c r="L180" s="184">
        <v>3.6383000000000001</v>
      </c>
      <c r="M180" s="184">
        <v>5.1571999999999996</v>
      </c>
      <c r="N180" s="184">
        <v>5.6150000000000002</v>
      </c>
      <c r="O180" s="184">
        <v>9.1506000000000007</v>
      </c>
      <c r="P180" s="184">
        <v>8.3775999999999993</v>
      </c>
      <c r="Q180" s="184">
        <v>8.6227999999999998</v>
      </c>
      <c r="R180" s="184">
        <v>8.5343999999999998</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44368</v>
      </c>
      <c r="E181" s="184">
        <v>2081.7328000000002</v>
      </c>
      <c r="F181" s="184">
        <v>4.6685999999999996</v>
      </c>
      <c r="G181" s="184">
        <v>4.6685999999999996</v>
      </c>
      <c r="H181" s="184">
        <v>-5.9185999999999996</v>
      </c>
      <c r="I181" s="184">
        <v>0.95150000000000001</v>
      </c>
      <c r="J181" s="184">
        <v>2.9649000000000001</v>
      </c>
      <c r="K181" s="184">
        <v>5.9356999999999998</v>
      </c>
      <c r="L181" s="184">
        <v>3.3229000000000002</v>
      </c>
      <c r="M181" s="184">
        <v>4.8356000000000003</v>
      </c>
      <c r="N181" s="184">
        <v>5.2880000000000003</v>
      </c>
      <c r="O181" s="184">
        <v>8.8302999999999994</v>
      </c>
      <c r="P181" s="184">
        <v>8.0983999999999998</v>
      </c>
      <c r="Q181" s="184">
        <v>8.4474999999999998</v>
      </c>
      <c r="R181" s="184">
        <v>8.2039000000000009</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44368</v>
      </c>
      <c r="E182" s="184">
        <v>10.174300000000001</v>
      </c>
      <c r="F182" s="184">
        <v>7.0594999999999999</v>
      </c>
      <c r="G182" s="184">
        <v>7.0594999999999999</v>
      </c>
      <c r="H182" s="184">
        <v>-11.8629</v>
      </c>
      <c r="I182" s="184">
        <v>1.7693000000000001</v>
      </c>
      <c r="J182" s="184">
        <v>3.4005000000000001</v>
      </c>
      <c r="K182" s="184">
        <v>9.1646999999999998</v>
      </c>
      <c r="L182" s="184">
        <v>3.2938000000000001</v>
      </c>
      <c r="M182" s="184"/>
      <c r="N182" s="184"/>
      <c r="O182" s="184"/>
      <c r="P182" s="184"/>
      <c r="Q182" s="184">
        <v>3.4203999999999999</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44368</v>
      </c>
      <c r="E183" s="184">
        <v>10.151999999999999</v>
      </c>
      <c r="F183" s="184">
        <v>6.5949999999999998</v>
      </c>
      <c r="G183" s="184">
        <v>6.5949999999999998</v>
      </c>
      <c r="H183" s="184">
        <v>-12.297800000000001</v>
      </c>
      <c r="I183" s="184">
        <v>1.3361000000000001</v>
      </c>
      <c r="J183" s="184">
        <v>2.9765999999999999</v>
      </c>
      <c r="K183" s="184">
        <v>8.7490000000000006</v>
      </c>
      <c r="L183" s="184">
        <v>2.8612000000000002</v>
      </c>
      <c r="M183" s="184"/>
      <c r="N183" s="184"/>
      <c r="O183" s="184"/>
      <c r="P183" s="184"/>
      <c r="Q183" s="184">
        <v>2.9828000000000001</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44368</v>
      </c>
      <c r="E184" s="184">
        <v>19.413900000000002</v>
      </c>
      <c r="F184" s="184">
        <v>6.2074999999999996</v>
      </c>
      <c r="G184" s="184">
        <v>6.2074999999999996</v>
      </c>
      <c r="H184" s="184">
        <v>-10.2666</v>
      </c>
      <c r="I184" s="184">
        <v>0.69850000000000001</v>
      </c>
      <c r="J184" s="184">
        <v>2.2665000000000002</v>
      </c>
      <c r="K184" s="184">
        <v>6.7621000000000002</v>
      </c>
      <c r="L184" s="184">
        <v>3.1316999999999999</v>
      </c>
      <c r="M184" s="184">
        <v>5.4480000000000004</v>
      </c>
      <c r="N184" s="184">
        <v>5.4756999999999998</v>
      </c>
      <c r="O184" s="184">
        <v>9.1475000000000009</v>
      </c>
      <c r="P184" s="184">
        <v>8.3462999999999994</v>
      </c>
      <c r="Q184" s="184">
        <v>8.91</v>
      </c>
      <c r="R184" s="184">
        <v>8.8896999999999995</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44368</v>
      </c>
      <c r="E185" s="184">
        <v>18.9465</v>
      </c>
      <c r="F185" s="184">
        <v>6.0392999999999999</v>
      </c>
      <c r="G185" s="184">
        <v>6.0392999999999999</v>
      </c>
      <c r="H185" s="184">
        <v>-10.491899999999999</v>
      </c>
      <c r="I185" s="184">
        <v>0.46789999999999998</v>
      </c>
      <c r="J185" s="184">
        <v>2.0419</v>
      </c>
      <c r="K185" s="184">
        <v>6.5183</v>
      </c>
      <c r="L185" s="184">
        <v>2.8567999999999998</v>
      </c>
      <c r="M185" s="184">
        <v>5.1802000000000001</v>
      </c>
      <c r="N185" s="184">
        <v>5.2064000000000004</v>
      </c>
      <c r="O185" s="184">
        <v>8.8270999999999997</v>
      </c>
      <c r="P185" s="184">
        <v>8.0282</v>
      </c>
      <c r="Q185" s="184">
        <v>8.5691000000000006</v>
      </c>
      <c r="R185" s="184">
        <v>8.5940999999999992</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44368</v>
      </c>
      <c r="E186" s="184">
        <v>19.839600000000001</v>
      </c>
      <c r="F186" s="184">
        <v>14.182600000000001</v>
      </c>
      <c r="G186" s="184">
        <v>14.182600000000001</v>
      </c>
      <c r="H186" s="184">
        <v>-25.1875</v>
      </c>
      <c r="I186" s="184">
        <v>2.7231000000000001</v>
      </c>
      <c r="J186" s="184">
        <v>5.2697000000000003</v>
      </c>
      <c r="K186" s="184">
        <v>13.987</v>
      </c>
      <c r="L186" s="184">
        <v>4.8971</v>
      </c>
      <c r="M186" s="184">
        <v>6.4139999999999997</v>
      </c>
      <c r="N186" s="184">
        <v>6.8739999999999997</v>
      </c>
      <c r="O186" s="184">
        <v>10.7789</v>
      </c>
      <c r="P186" s="184">
        <v>8.9867000000000008</v>
      </c>
      <c r="Q186" s="184">
        <v>9.2110000000000003</v>
      </c>
      <c r="R186" s="184">
        <v>10.576700000000001</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44368</v>
      </c>
      <c r="E187" s="184">
        <v>19.3919</v>
      </c>
      <c r="F187" s="184">
        <v>13.8187</v>
      </c>
      <c r="G187" s="184">
        <v>13.8187</v>
      </c>
      <c r="H187" s="184">
        <v>-25.526499999999999</v>
      </c>
      <c r="I187" s="184">
        <v>2.4087999999999998</v>
      </c>
      <c r="J187" s="184">
        <v>4.9570999999999996</v>
      </c>
      <c r="K187" s="184">
        <v>13.6663</v>
      </c>
      <c r="L187" s="184">
        <v>4.5673000000000004</v>
      </c>
      <c r="M187" s="184">
        <v>6.0658000000000003</v>
      </c>
      <c r="N187" s="184">
        <v>6.5137999999999998</v>
      </c>
      <c r="O187" s="184">
        <v>10.4496</v>
      </c>
      <c r="P187" s="184">
        <v>8.6684999999999999</v>
      </c>
      <c r="Q187" s="184">
        <v>8.8908000000000005</v>
      </c>
      <c r="R187" s="184">
        <v>10.196899999999999</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44368</v>
      </c>
      <c r="E188" s="184">
        <v>17.733000000000001</v>
      </c>
      <c r="F188" s="184">
        <v>3.9119999999999999</v>
      </c>
      <c r="G188" s="184">
        <v>3.9119999999999999</v>
      </c>
      <c r="H188" s="184">
        <v>-10.4177</v>
      </c>
      <c r="I188" s="184">
        <v>-0.3528</v>
      </c>
      <c r="J188" s="184">
        <v>1.9885999999999999</v>
      </c>
      <c r="K188" s="184">
        <v>7.718</v>
      </c>
      <c r="L188" s="184">
        <v>3.6738</v>
      </c>
      <c r="M188" s="184">
        <v>5.4873000000000003</v>
      </c>
      <c r="N188" s="184">
        <v>5.3935000000000004</v>
      </c>
      <c r="O188" s="184">
        <v>9.0216999999999992</v>
      </c>
      <c r="P188" s="184">
        <v>8.0731999999999999</v>
      </c>
      <c r="Q188" s="184">
        <v>8.3274000000000008</v>
      </c>
      <c r="R188" s="184">
        <v>8.0574999999999992</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44368</v>
      </c>
      <c r="E189" s="184">
        <v>18.276700000000002</v>
      </c>
      <c r="F189" s="184">
        <v>4.2618999999999998</v>
      </c>
      <c r="G189" s="184">
        <v>4.2618999999999998</v>
      </c>
      <c r="H189" s="184">
        <v>-10.08</v>
      </c>
      <c r="I189" s="184">
        <v>-1.43E-2</v>
      </c>
      <c r="J189" s="184">
        <v>2.3172999999999999</v>
      </c>
      <c r="K189" s="184">
        <v>8.0475999999999992</v>
      </c>
      <c r="L189" s="184">
        <v>3.9965000000000002</v>
      </c>
      <c r="M189" s="184">
        <v>5.8151999999999999</v>
      </c>
      <c r="N189" s="184">
        <v>5.7256</v>
      </c>
      <c r="O189" s="184">
        <v>9.3872</v>
      </c>
      <c r="P189" s="184">
        <v>8.4582999999999995</v>
      </c>
      <c r="Q189" s="184">
        <v>8.7850999999999999</v>
      </c>
      <c r="R189" s="184">
        <v>8.4025999999999996</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44368</v>
      </c>
      <c r="E190" s="184">
        <v>18.557700000000001</v>
      </c>
      <c r="F190" s="184">
        <v>9.0541999999999998</v>
      </c>
      <c r="G190" s="184">
        <v>9.0541999999999998</v>
      </c>
      <c r="H190" s="184">
        <v>-4.2674000000000003</v>
      </c>
      <c r="I190" s="184">
        <v>3.2915999999999999</v>
      </c>
      <c r="J190" s="184">
        <v>4.9120999999999997</v>
      </c>
      <c r="K190" s="184">
        <v>8.8229000000000006</v>
      </c>
      <c r="L190" s="184">
        <v>4.2329999999999997</v>
      </c>
      <c r="M190" s="184">
        <v>6.2896999999999998</v>
      </c>
      <c r="N190" s="184">
        <v>7.202</v>
      </c>
      <c r="O190" s="184">
        <v>9.4403000000000006</v>
      </c>
      <c r="P190" s="184">
        <v>8.6275999999999993</v>
      </c>
      <c r="Q190" s="184">
        <v>8.9103999999999992</v>
      </c>
      <c r="R190" s="184">
        <v>9.2225000000000001</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44368</v>
      </c>
      <c r="E191" s="184">
        <v>18.1204</v>
      </c>
      <c r="F191" s="184">
        <v>8.6677</v>
      </c>
      <c r="G191" s="184">
        <v>8.6677</v>
      </c>
      <c r="H191" s="184">
        <v>-4.6862000000000004</v>
      </c>
      <c r="I191" s="184">
        <v>2.8374999999999999</v>
      </c>
      <c r="J191" s="184">
        <v>4.4612999999999996</v>
      </c>
      <c r="K191" s="184">
        <v>8.3575999999999997</v>
      </c>
      <c r="L191" s="184">
        <v>3.7683</v>
      </c>
      <c r="M191" s="184">
        <v>5.8152999999999997</v>
      </c>
      <c r="N191" s="184">
        <v>6.7126999999999999</v>
      </c>
      <c r="O191" s="184">
        <v>8.9463000000000008</v>
      </c>
      <c r="P191" s="184">
        <v>8.1437000000000008</v>
      </c>
      <c r="Q191" s="184">
        <v>8.5525000000000002</v>
      </c>
      <c r="R191" s="184">
        <v>8.7281999999999993</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44368</v>
      </c>
      <c r="E192" s="184">
        <v>25.349799999999998</v>
      </c>
      <c r="F192" s="184">
        <v>9.6066000000000003</v>
      </c>
      <c r="G192" s="184">
        <v>9.6066000000000003</v>
      </c>
      <c r="H192" s="184">
        <v>-6.1429999999999998</v>
      </c>
      <c r="I192" s="184">
        <v>2.4500999999999999</v>
      </c>
      <c r="J192" s="184">
        <v>4.3541999999999996</v>
      </c>
      <c r="K192" s="184">
        <v>7.6058000000000003</v>
      </c>
      <c r="L192" s="184">
        <v>3.8765000000000001</v>
      </c>
      <c r="M192" s="184">
        <v>5.8605</v>
      </c>
      <c r="N192" s="184">
        <v>6.2470999999999997</v>
      </c>
      <c r="O192" s="184">
        <v>8.2164000000000001</v>
      </c>
      <c r="P192" s="184">
        <v>7.9934000000000003</v>
      </c>
      <c r="Q192" s="184">
        <v>8.4425000000000008</v>
      </c>
      <c r="R192" s="184">
        <v>7.9810999999999996</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44368</v>
      </c>
      <c r="E193" s="184">
        <v>26.020499999999998</v>
      </c>
      <c r="F193" s="184">
        <v>10.1081</v>
      </c>
      <c r="G193" s="184">
        <v>10.1081</v>
      </c>
      <c r="H193" s="184">
        <v>-5.6848999999999998</v>
      </c>
      <c r="I193" s="184">
        <v>2.9089</v>
      </c>
      <c r="J193" s="184">
        <v>4.8114999999999997</v>
      </c>
      <c r="K193" s="184">
        <v>8.0672999999999995</v>
      </c>
      <c r="L193" s="184">
        <v>4.3394000000000004</v>
      </c>
      <c r="M193" s="184">
        <v>6.3348000000000004</v>
      </c>
      <c r="N193" s="184">
        <v>6.7305000000000001</v>
      </c>
      <c r="O193" s="184">
        <v>8.6964000000000006</v>
      </c>
      <c r="P193" s="184">
        <v>8.4044000000000008</v>
      </c>
      <c r="Q193" s="184">
        <v>8.8673000000000002</v>
      </c>
      <c r="R193" s="184">
        <v>8.4742999999999995</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44368</v>
      </c>
      <c r="E194" s="184">
        <v>19.785799999999998</v>
      </c>
      <c r="F194" s="184">
        <v>4.5521000000000003</v>
      </c>
      <c r="G194" s="184">
        <v>4.5521000000000003</v>
      </c>
      <c r="H194" s="184">
        <v>-9.0762</v>
      </c>
      <c r="I194" s="184">
        <v>1.4107000000000001</v>
      </c>
      <c r="J194" s="184">
        <v>3.1086</v>
      </c>
      <c r="K194" s="184">
        <v>6.9355000000000002</v>
      </c>
      <c r="L194" s="184">
        <v>3.7723</v>
      </c>
      <c r="M194" s="184">
        <v>5.5419999999999998</v>
      </c>
      <c r="N194" s="184">
        <v>6.0031999999999996</v>
      </c>
      <c r="O194" s="184">
        <v>9.8947000000000003</v>
      </c>
      <c r="P194" s="184">
        <v>8.3048999999999999</v>
      </c>
      <c r="Q194" s="184">
        <v>8.5732999999999997</v>
      </c>
      <c r="R194" s="184">
        <v>9.3352000000000004</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44368</v>
      </c>
      <c r="E195" s="184">
        <v>19.4621</v>
      </c>
      <c r="F195" s="184">
        <v>4.1898999999999997</v>
      </c>
      <c r="G195" s="184">
        <v>4.1898999999999997</v>
      </c>
      <c r="H195" s="184">
        <v>-9.4138000000000002</v>
      </c>
      <c r="I195" s="184">
        <v>1.0721000000000001</v>
      </c>
      <c r="J195" s="184">
        <v>2.7833999999999999</v>
      </c>
      <c r="K195" s="184">
        <v>6.6087999999999996</v>
      </c>
      <c r="L195" s="184">
        <v>3.4432</v>
      </c>
      <c r="M195" s="184">
        <v>5.1977000000000002</v>
      </c>
      <c r="N195" s="184">
        <v>5.6489000000000003</v>
      </c>
      <c r="O195" s="184">
        <v>9.5594000000000001</v>
      </c>
      <c r="P195" s="184">
        <v>8.0271000000000008</v>
      </c>
      <c r="Q195" s="184">
        <v>8.3575999999999997</v>
      </c>
      <c r="R195" s="184">
        <v>8.9673999999999996</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44368</v>
      </c>
      <c r="E198" s="184">
        <v>1834.0154</v>
      </c>
      <c r="F198" s="184">
        <v>12.532999999999999</v>
      </c>
      <c r="G198" s="184">
        <v>12.532999999999999</v>
      </c>
      <c r="H198" s="184">
        <v>-18.892199999999999</v>
      </c>
      <c r="I198" s="184">
        <v>6.0406000000000004</v>
      </c>
      <c r="J198" s="184">
        <v>4.8779000000000003</v>
      </c>
      <c r="K198" s="184">
        <v>13.393800000000001</v>
      </c>
      <c r="L198" s="184">
        <v>4.1562999999999999</v>
      </c>
      <c r="M198" s="184">
        <v>5.2257999999999996</v>
      </c>
      <c r="N198" s="184">
        <v>5.4211</v>
      </c>
      <c r="O198" s="184">
        <v>8.1387</v>
      </c>
      <c r="P198" s="184">
        <v>7.3967999999999998</v>
      </c>
      <c r="Q198" s="184">
        <v>7.4122000000000003</v>
      </c>
      <c r="R198" s="184">
        <v>7.8522999999999996</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44368</v>
      </c>
      <c r="E199" s="184">
        <v>1934.3432</v>
      </c>
      <c r="F199" s="184">
        <v>12.953200000000001</v>
      </c>
      <c r="G199" s="184">
        <v>12.953200000000001</v>
      </c>
      <c r="H199" s="184">
        <v>-18.473600000000001</v>
      </c>
      <c r="I199" s="184">
        <v>6.4615</v>
      </c>
      <c r="J199" s="184">
        <v>5.2895000000000003</v>
      </c>
      <c r="K199" s="184">
        <v>13.824999999999999</v>
      </c>
      <c r="L199" s="184">
        <v>4.5845000000000002</v>
      </c>
      <c r="M199" s="184">
        <v>5.6619999999999999</v>
      </c>
      <c r="N199" s="184">
        <v>5.8638000000000003</v>
      </c>
      <c r="O199" s="184">
        <v>8.6020000000000003</v>
      </c>
      <c r="P199" s="184">
        <v>7.8451000000000004</v>
      </c>
      <c r="Q199" s="184">
        <v>8.0495999999999999</v>
      </c>
      <c r="R199" s="184">
        <v>8.3292000000000002</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44368</v>
      </c>
      <c r="E200" s="184">
        <v>10.3062</v>
      </c>
      <c r="F200" s="184">
        <v>2.952</v>
      </c>
      <c r="G200" s="184">
        <v>2.952</v>
      </c>
      <c r="H200" s="184">
        <v>-5.7613000000000003</v>
      </c>
      <c r="I200" s="184">
        <v>2.8616999999999999</v>
      </c>
      <c r="J200" s="184">
        <v>3.0467</v>
      </c>
      <c r="K200" s="184">
        <v>7.5472999999999999</v>
      </c>
      <c r="L200" s="184">
        <v>3.9203000000000001</v>
      </c>
      <c r="M200" s="184"/>
      <c r="N200" s="184"/>
      <c r="O200" s="184"/>
      <c r="P200" s="184"/>
      <c r="Q200" s="184">
        <v>4.6182999999999996</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44368</v>
      </c>
      <c r="E201" s="184">
        <v>10.2685</v>
      </c>
      <c r="F201" s="184">
        <v>2.4887000000000001</v>
      </c>
      <c r="G201" s="184">
        <v>2.4887000000000001</v>
      </c>
      <c r="H201" s="184">
        <v>-6.3396999999999997</v>
      </c>
      <c r="I201" s="184">
        <v>2.3125</v>
      </c>
      <c r="J201" s="184">
        <v>2.4935</v>
      </c>
      <c r="K201" s="184">
        <v>6.9867999999999997</v>
      </c>
      <c r="L201" s="184">
        <v>3.3599000000000001</v>
      </c>
      <c r="M201" s="184"/>
      <c r="N201" s="184"/>
      <c r="O201" s="184"/>
      <c r="P201" s="184"/>
      <c r="Q201" s="184">
        <v>4.0496999999999996</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44368</v>
      </c>
      <c r="E202" s="184">
        <v>51.153599999999997</v>
      </c>
      <c r="F202" s="184">
        <v>9.9262999999999995</v>
      </c>
      <c r="G202" s="184">
        <v>9.9262999999999995</v>
      </c>
      <c r="H202" s="184">
        <v>-1.2637</v>
      </c>
      <c r="I202" s="184">
        <v>3.6236999999999999</v>
      </c>
      <c r="J202" s="184">
        <v>6.1058000000000003</v>
      </c>
      <c r="K202" s="184">
        <v>9.6161999999999992</v>
      </c>
      <c r="L202" s="184">
        <v>3.5116999999999998</v>
      </c>
      <c r="M202" s="184">
        <v>5.5968</v>
      </c>
      <c r="N202" s="184">
        <v>6.3041999999999998</v>
      </c>
      <c r="O202" s="184">
        <v>9.1129999999999995</v>
      </c>
      <c r="P202" s="184">
        <v>8.3218999999999994</v>
      </c>
      <c r="Q202" s="184">
        <v>7.5263999999999998</v>
      </c>
      <c r="R202" s="184">
        <v>8.6051000000000002</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44368</v>
      </c>
      <c r="E203" s="184">
        <v>52.429900000000004</v>
      </c>
      <c r="F203" s="184">
        <v>10.311999999999999</v>
      </c>
      <c r="G203" s="184">
        <v>10.311999999999999</v>
      </c>
      <c r="H203" s="184">
        <v>-0.86509999999999998</v>
      </c>
      <c r="I203" s="184">
        <v>4.0190999999999999</v>
      </c>
      <c r="J203" s="184">
        <v>6.5079000000000002</v>
      </c>
      <c r="K203" s="184">
        <v>10.034700000000001</v>
      </c>
      <c r="L203" s="184">
        <v>3.9352999999999998</v>
      </c>
      <c r="M203" s="184">
        <v>6.0305999999999997</v>
      </c>
      <c r="N203" s="184">
        <v>6.7511999999999999</v>
      </c>
      <c r="O203" s="184">
        <v>9.5028000000000006</v>
      </c>
      <c r="P203" s="184">
        <v>8.7074999999999996</v>
      </c>
      <c r="Q203" s="184">
        <v>8.9643999999999995</v>
      </c>
      <c r="R203" s="184">
        <v>9.0009999999999994</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44368</v>
      </c>
      <c r="E204" s="184">
        <v>20.395099999999999</v>
      </c>
      <c r="F204" s="184">
        <v>3.0432000000000001</v>
      </c>
      <c r="G204" s="184">
        <v>3.0432000000000001</v>
      </c>
      <c r="H204" s="184">
        <v>-10.104699999999999</v>
      </c>
      <c r="I204" s="184">
        <v>0.51139999999999997</v>
      </c>
      <c r="J204" s="184">
        <v>3.1082999999999998</v>
      </c>
      <c r="K204" s="184">
        <v>7.6925999999999997</v>
      </c>
      <c r="L204" s="184">
        <v>3.4712000000000001</v>
      </c>
      <c r="M204" s="184">
        <v>5.6733000000000002</v>
      </c>
      <c r="N204" s="184">
        <v>5.8597999999999999</v>
      </c>
      <c r="O204" s="184">
        <v>8.7468000000000004</v>
      </c>
      <c r="P204" s="184">
        <v>8.3469999999999995</v>
      </c>
      <c r="Q204" s="184">
        <v>8.4550999999999998</v>
      </c>
      <c r="R204" s="184">
        <v>8.9850999999999992</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44368</v>
      </c>
      <c r="E205" s="184">
        <v>19.660699999999999</v>
      </c>
      <c r="F205" s="184">
        <v>2.5996000000000001</v>
      </c>
      <c r="G205" s="184">
        <v>2.5996000000000001</v>
      </c>
      <c r="H205" s="184">
        <v>-10.5078</v>
      </c>
      <c r="I205" s="184">
        <v>0.11940000000000001</v>
      </c>
      <c r="J205" s="184">
        <v>2.7191000000000001</v>
      </c>
      <c r="K205" s="184">
        <v>7.3</v>
      </c>
      <c r="L205" s="184">
        <v>3.0729000000000002</v>
      </c>
      <c r="M205" s="184">
        <v>5.2629000000000001</v>
      </c>
      <c r="N205" s="184">
        <v>5.4414999999999996</v>
      </c>
      <c r="O205" s="184">
        <v>8.31</v>
      </c>
      <c r="P205" s="184">
        <v>7.8822999999999999</v>
      </c>
      <c r="Q205" s="184">
        <v>5.0350999999999999</v>
      </c>
      <c r="R205" s="184">
        <v>8.5556999999999999</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44368</v>
      </c>
      <c r="E206" s="184">
        <v>27.6861</v>
      </c>
      <c r="F206" s="184">
        <v>5.0118</v>
      </c>
      <c r="G206" s="184">
        <v>5.0118</v>
      </c>
      <c r="H206" s="184">
        <v>-7.6165000000000003</v>
      </c>
      <c r="I206" s="184">
        <v>1.2342</v>
      </c>
      <c r="J206" s="184">
        <v>2.3138000000000001</v>
      </c>
      <c r="K206" s="184">
        <v>5.2826000000000004</v>
      </c>
      <c r="L206" s="184">
        <v>2.4140999999999999</v>
      </c>
      <c r="M206" s="184">
        <v>4.0244</v>
      </c>
      <c r="N206" s="184">
        <v>4.3128000000000002</v>
      </c>
      <c r="O206" s="184">
        <v>8.0131999999999994</v>
      </c>
      <c r="P206" s="184">
        <v>7.4188000000000001</v>
      </c>
      <c r="Q206" s="184">
        <v>7.5053999999999998</v>
      </c>
      <c r="R206" s="184">
        <v>7.1074000000000002</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44368</v>
      </c>
      <c r="E207" s="184">
        <v>29.233699999999999</v>
      </c>
      <c r="F207" s="184">
        <v>5.5377999999999998</v>
      </c>
      <c r="G207" s="184">
        <v>5.5377999999999998</v>
      </c>
      <c r="H207" s="184">
        <v>-7.0892999999999997</v>
      </c>
      <c r="I207" s="184">
        <v>1.7759</v>
      </c>
      <c r="J207" s="184">
        <v>2.8624999999999998</v>
      </c>
      <c r="K207" s="184">
        <v>5.8391999999999999</v>
      </c>
      <c r="L207" s="184">
        <v>2.9712999999999998</v>
      </c>
      <c r="M207" s="184">
        <v>4.5822000000000003</v>
      </c>
      <c r="N207" s="184">
        <v>4.8810000000000002</v>
      </c>
      <c r="O207" s="184">
        <v>8.5958000000000006</v>
      </c>
      <c r="P207" s="184">
        <v>8.0602</v>
      </c>
      <c r="Q207" s="184">
        <v>8.0526</v>
      </c>
      <c r="R207" s="184">
        <v>7.6882000000000001</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44368</v>
      </c>
      <c r="E208" s="184">
        <v>10.3894</v>
      </c>
      <c r="F208" s="184">
        <v>4.8033000000000001</v>
      </c>
      <c r="G208" s="184">
        <v>4.8033000000000001</v>
      </c>
      <c r="H208" s="184">
        <v>-11.417899999999999</v>
      </c>
      <c r="I208" s="184">
        <v>1.2804</v>
      </c>
      <c r="J208" s="184">
        <v>2.6692999999999998</v>
      </c>
      <c r="K208" s="184">
        <v>7.6954000000000002</v>
      </c>
      <c r="L208" s="184">
        <v>3.9022999999999999</v>
      </c>
      <c r="M208" s="184">
        <v>5.3327999999999998</v>
      </c>
      <c r="N208" s="184"/>
      <c r="O208" s="184"/>
      <c r="P208" s="184"/>
      <c r="Q208" s="184">
        <v>4.2811000000000003</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44368</v>
      </c>
      <c r="E209" s="184">
        <v>10.346500000000001</v>
      </c>
      <c r="F209" s="184">
        <v>4.4701000000000004</v>
      </c>
      <c r="G209" s="184">
        <v>4.4701000000000004</v>
      </c>
      <c r="H209" s="184">
        <v>-11.8665</v>
      </c>
      <c r="I209" s="184">
        <v>0.83179999999999998</v>
      </c>
      <c r="J209" s="184">
        <v>2.2233000000000001</v>
      </c>
      <c r="K209" s="184">
        <v>7.2366999999999999</v>
      </c>
      <c r="L209" s="184">
        <v>3.4443999999999999</v>
      </c>
      <c r="M209" s="184">
        <v>4.8669000000000002</v>
      </c>
      <c r="N209" s="184"/>
      <c r="O209" s="184"/>
      <c r="P209" s="184"/>
      <c r="Q209" s="184">
        <v>3.8094000000000001</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44368</v>
      </c>
      <c r="E210" s="184">
        <v>16.340800000000002</v>
      </c>
      <c r="F210" s="184">
        <v>5.0651000000000002</v>
      </c>
      <c r="G210" s="184">
        <v>5.0651000000000002</v>
      </c>
      <c r="H210" s="184">
        <v>-9.6507000000000005</v>
      </c>
      <c r="I210" s="184">
        <v>0.62239999999999995</v>
      </c>
      <c r="J210" s="184">
        <v>3.4036</v>
      </c>
      <c r="K210" s="184">
        <v>8.4393999999999991</v>
      </c>
      <c r="L210" s="184">
        <v>3.6680000000000001</v>
      </c>
      <c r="M210" s="184">
        <v>5.4977999999999998</v>
      </c>
      <c r="N210" s="184">
        <v>5.8310000000000004</v>
      </c>
      <c r="O210" s="184">
        <v>9.1530000000000005</v>
      </c>
      <c r="P210" s="184">
        <v>8.2394999999999996</v>
      </c>
      <c r="Q210" s="184">
        <v>8.3735999999999997</v>
      </c>
      <c r="R210" s="184">
        <v>8.9255999999999993</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44368</v>
      </c>
      <c r="E211" s="184">
        <v>16.668900000000001</v>
      </c>
      <c r="F211" s="184">
        <v>5.5498000000000003</v>
      </c>
      <c r="G211" s="184">
        <v>5.5498000000000003</v>
      </c>
      <c r="H211" s="184">
        <v>-9.1806000000000001</v>
      </c>
      <c r="I211" s="184">
        <v>1.0797000000000001</v>
      </c>
      <c r="J211" s="184">
        <v>3.8694000000000002</v>
      </c>
      <c r="K211" s="184">
        <v>8.9098000000000006</v>
      </c>
      <c r="L211" s="184">
        <v>4.1494999999999997</v>
      </c>
      <c r="M211" s="184">
        <v>5.9962999999999997</v>
      </c>
      <c r="N211" s="184">
        <v>6.3418999999999999</v>
      </c>
      <c r="O211" s="184">
        <v>9.6425000000000001</v>
      </c>
      <c r="P211" s="184">
        <v>8.6222999999999992</v>
      </c>
      <c r="Q211" s="184">
        <v>8.7270000000000003</v>
      </c>
      <c r="R211" s="184">
        <v>9.4346999999999994</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44368</v>
      </c>
      <c r="E212" s="184">
        <v>19.291899999999998</v>
      </c>
      <c r="F212" s="184">
        <v>7.0674999999999999</v>
      </c>
      <c r="G212" s="184">
        <v>7.0674999999999999</v>
      </c>
      <c r="H212" s="184">
        <v>-9.8467000000000002</v>
      </c>
      <c r="I212" s="184">
        <v>1.5686</v>
      </c>
      <c r="J212" s="184">
        <v>3.1147</v>
      </c>
      <c r="K212" s="184">
        <v>8.3158999999999992</v>
      </c>
      <c r="L212" s="184">
        <v>3.6334</v>
      </c>
      <c r="M212" s="184">
        <v>5.2641</v>
      </c>
      <c r="N212" s="184">
        <v>5.7685000000000004</v>
      </c>
      <c r="O212" s="184">
        <v>8.6917000000000009</v>
      </c>
      <c r="P212" s="184">
        <v>7.7630999999999997</v>
      </c>
      <c r="Q212" s="184">
        <v>8.2457999999999991</v>
      </c>
      <c r="R212" s="184">
        <v>8.2562999999999995</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44368</v>
      </c>
      <c r="E213" s="184">
        <v>20.0731</v>
      </c>
      <c r="F213" s="184">
        <v>7.5205000000000002</v>
      </c>
      <c r="G213" s="184">
        <v>7.5205000000000002</v>
      </c>
      <c r="H213" s="184">
        <v>-9.3865999999999996</v>
      </c>
      <c r="I213" s="184">
        <v>2.0407999999999999</v>
      </c>
      <c r="J213" s="184">
        <v>3.589</v>
      </c>
      <c r="K213" s="184">
        <v>8.7993000000000006</v>
      </c>
      <c r="L213" s="184">
        <v>4.1087999999999996</v>
      </c>
      <c r="M213" s="184">
        <v>5.7472000000000003</v>
      </c>
      <c r="N213" s="184">
        <v>6.2609000000000004</v>
      </c>
      <c r="O213" s="184">
        <v>9.2173999999999996</v>
      </c>
      <c r="P213" s="184">
        <v>8.2939000000000007</v>
      </c>
      <c r="Q213" s="184">
        <v>8.7651000000000003</v>
      </c>
      <c r="R213" s="184">
        <v>8.7612000000000005</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44368</v>
      </c>
      <c r="E214" s="184">
        <v>2590.7013999999999</v>
      </c>
      <c r="F214" s="184">
        <v>5.5399000000000003</v>
      </c>
      <c r="G214" s="184">
        <v>5.5399000000000003</v>
      </c>
      <c r="H214" s="184">
        <v>-8.7157</v>
      </c>
      <c r="I214" s="184">
        <v>0.18770000000000001</v>
      </c>
      <c r="J214" s="184">
        <v>3.8593000000000002</v>
      </c>
      <c r="K214" s="184">
        <v>7.8909000000000002</v>
      </c>
      <c r="L214" s="184">
        <v>2.7206999999999999</v>
      </c>
      <c r="M214" s="184">
        <v>5.5054999999999996</v>
      </c>
      <c r="N214" s="184">
        <v>5.7483000000000004</v>
      </c>
      <c r="O214" s="184">
        <v>8.9070999999999998</v>
      </c>
      <c r="P214" s="184">
        <v>8.3511000000000006</v>
      </c>
      <c r="Q214" s="184">
        <v>8.8071000000000002</v>
      </c>
      <c r="R214" s="184">
        <v>8.5874000000000006</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44368</v>
      </c>
      <c r="E215" s="184">
        <v>2483.5333999999998</v>
      </c>
      <c r="F215" s="184">
        <v>5.0701000000000001</v>
      </c>
      <c r="G215" s="184">
        <v>5.0701000000000001</v>
      </c>
      <c r="H215" s="184">
        <v>-9.1847999999999992</v>
      </c>
      <c r="I215" s="184">
        <v>-0.2828</v>
      </c>
      <c r="J215" s="184">
        <v>3.3875999999999999</v>
      </c>
      <c r="K215" s="184">
        <v>7.4114000000000004</v>
      </c>
      <c r="L215" s="184">
        <v>2.2456</v>
      </c>
      <c r="M215" s="184">
        <v>5.0172999999999996</v>
      </c>
      <c r="N215" s="184">
        <v>5.2522000000000002</v>
      </c>
      <c r="O215" s="184">
        <v>8.3882999999999992</v>
      </c>
      <c r="P215" s="184">
        <v>7.7874999999999996</v>
      </c>
      <c r="Q215" s="184">
        <v>8.0803999999999991</v>
      </c>
      <c r="R215" s="184">
        <v>8.0785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44368</v>
      </c>
      <c r="E216" s="184">
        <v>34.155700000000003</v>
      </c>
      <c r="F216" s="184">
        <v>3.5988000000000002</v>
      </c>
      <c r="G216" s="184">
        <v>3.5988000000000002</v>
      </c>
      <c r="H216" s="184">
        <v>2.673</v>
      </c>
      <c r="I216" s="184">
        <v>3.0568</v>
      </c>
      <c r="J216" s="184">
        <v>3.0621999999999998</v>
      </c>
      <c r="K216" s="184">
        <v>3.5507</v>
      </c>
      <c r="L216" s="184">
        <v>3.1846000000000001</v>
      </c>
      <c r="M216" s="184">
        <v>3.7816000000000001</v>
      </c>
      <c r="N216" s="184">
        <v>4.2519999999999998</v>
      </c>
      <c r="O216" s="184">
        <v>7.9245000000000001</v>
      </c>
      <c r="P216" s="184">
        <v>7.0438000000000001</v>
      </c>
      <c r="Q216" s="184">
        <v>7.7359999999999998</v>
      </c>
      <c r="R216" s="184">
        <v>7.1146000000000003</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44368</v>
      </c>
      <c r="E217" s="184">
        <v>34.439799999999998</v>
      </c>
      <c r="F217" s="184">
        <v>3.7458999999999998</v>
      </c>
      <c r="G217" s="184">
        <v>3.7458999999999998</v>
      </c>
      <c r="H217" s="184">
        <v>2.8328000000000002</v>
      </c>
      <c r="I217" s="184">
        <v>3.2212999999999998</v>
      </c>
      <c r="J217" s="184">
        <v>3.2292999999999998</v>
      </c>
      <c r="K217" s="184">
        <v>3.6819000000000002</v>
      </c>
      <c r="L217" s="184">
        <v>3.3744999999999998</v>
      </c>
      <c r="M217" s="184">
        <v>3.9546000000000001</v>
      </c>
      <c r="N217" s="184">
        <v>4.4173</v>
      </c>
      <c r="O217" s="184">
        <v>8.0765999999999991</v>
      </c>
      <c r="P217" s="184">
        <v>7.1576000000000004</v>
      </c>
      <c r="Q217" s="184">
        <v>7.8350999999999997</v>
      </c>
      <c r="R217" s="184">
        <v>7.2702999999999998</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44368</v>
      </c>
      <c r="E218" s="184">
        <v>11.483000000000001</v>
      </c>
      <c r="F218" s="184">
        <v>5.3</v>
      </c>
      <c r="G218" s="184">
        <v>5.3</v>
      </c>
      <c r="H218" s="184">
        <v>-7.2553000000000001</v>
      </c>
      <c r="I218" s="184">
        <v>1.5674999999999999</v>
      </c>
      <c r="J218" s="184">
        <v>4.6013000000000002</v>
      </c>
      <c r="K218" s="184">
        <v>9.7048000000000005</v>
      </c>
      <c r="L218" s="184">
        <v>3.4916</v>
      </c>
      <c r="M218" s="184">
        <v>6.2472000000000003</v>
      </c>
      <c r="N218" s="184">
        <v>6.7744999999999997</v>
      </c>
      <c r="O218" s="184"/>
      <c r="P218" s="184"/>
      <c r="Q218" s="184">
        <v>8.4814000000000007</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44368</v>
      </c>
      <c r="E219" s="184">
        <v>11.3827</v>
      </c>
      <c r="F219" s="184">
        <v>4.8117999999999999</v>
      </c>
      <c r="G219" s="184">
        <v>4.8117999999999999</v>
      </c>
      <c r="H219" s="184">
        <v>-7.7302</v>
      </c>
      <c r="I219" s="184">
        <v>1.1456999999999999</v>
      </c>
      <c r="J219" s="184">
        <v>4.1521999999999997</v>
      </c>
      <c r="K219" s="184">
        <v>9.2303999999999995</v>
      </c>
      <c r="L219" s="184">
        <v>3.0007000000000001</v>
      </c>
      <c r="M219" s="184">
        <v>5.7352999999999996</v>
      </c>
      <c r="N219" s="184">
        <v>6.2526999999999999</v>
      </c>
      <c r="O219" s="184"/>
      <c r="P219" s="184"/>
      <c r="Q219" s="184">
        <v>7.9225000000000003</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44368</v>
      </c>
      <c r="E220" s="184">
        <v>1020.8189</v>
      </c>
      <c r="F220" s="184">
        <v>4.6487999999999996</v>
      </c>
      <c r="G220" s="184">
        <v>4.6487999999999996</v>
      </c>
      <c r="H220" s="184">
        <v>-17.130700000000001</v>
      </c>
      <c r="I220" s="184">
        <v>-0.30259999999999998</v>
      </c>
      <c r="J220" s="184">
        <v>3.5411999999999999</v>
      </c>
      <c r="K220" s="184">
        <v>9.9222999999999999</v>
      </c>
      <c r="L220" s="184"/>
      <c r="M220" s="184"/>
      <c r="N220" s="184"/>
      <c r="O220" s="184"/>
      <c r="P220" s="184"/>
      <c r="Q220" s="184">
        <v>5.4278000000000004</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44368</v>
      </c>
      <c r="E221" s="184">
        <v>1018.8467000000001</v>
      </c>
      <c r="F221" s="184">
        <v>4.1486999999999998</v>
      </c>
      <c r="G221" s="184">
        <v>4.1486999999999998</v>
      </c>
      <c r="H221" s="184">
        <v>-17.629000000000001</v>
      </c>
      <c r="I221" s="184">
        <v>-0.80269999999999997</v>
      </c>
      <c r="J221" s="184">
        <v>3.0396000000000001</v>
      </c>
      <c r="K221" s="184">
        <v>9.4098000000000006</v>
      </c>
      <c r="L221" s="184"/>
      <c r="M221" s="184"/>
      <c r="N221" s="184"/>
      <c r="O221" s="184"/>
      <c r="P221" s="184"/>
      <c r="Q221" s="184">
        <v>4.9135999999999997</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44368</v>
      </c>
      <c r="E222" s="184">
        <v>16.402799999999999</v>
      </c>
      <c r="F222" s="184">
        <v>4.4520999999999997</v>
      </c>
      <c r="G222" s="184">
        <v>4.4520999999999997</v>
      </c>
      <c r="H222" s="184">
        <v>-6.2232000000000003</v>
      </c>
      <c r="I222" s="184">
        <v>0.79500000000000004</v>
      </c>
      <c r="J222" s="184">
        <v>2.3447</v>
      </c>
      <c r="K222" s="184">
        <v>5.2423000000000002</v>
      </c>
      <c r="L222" s="184">
        <v>2.6046</v>
      </c>
      <c r="M222" s="184">
        <v>4.1334</v>
      </c>
      <c r="N222" s="184">
        <v>4.5686999999999998</v>
      </c>
      <c r="O222" s="184">
        <v>4.4545000000000003</v>
      </c>
      <c r="P222" s="184">
        <v>5.8383000000000003</v>
      </c>
      <c r="Q222" s="184">
        <v>6.9320000000000004</v>
      </c>
      <c r="R222" s="184">
        <v>6.6031000000000004</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44368</v>
      </c>
      <c r="E223" s="184">
        <v>16.2927</v>
      </c>
      <c r="F223" s="184">
        <v>4.3327</v>
      </c>
      <c r="G223" s="184">
        <v>4.3327</v>
      </c>
      <c r="H223" s="184">
        <v>-6.3291000000000004</v>
      </c>
      <c r="I223" s="184">
        <v>0.70430000000000004</v>
      </c>
      <c r="J223" s="184">
        <v>2.2589999999999999</v>
      </c>
      <c r="K223" s="184">
        <v>5.1656000000000004</v>
      </c>
      <c r="L223" s="184">
        <v>2.5327999999999999</v>
      </c>
      <c r="M223" s="184">
        <v>4.0681000000000003</v>
      </c>
      <c r="N223" s="184">
        <v>4.5141999999999998</v>
      </c>
      <c r="O223" s="184">
        <v>4.3765000000000001</v>
      </c>
      <c r="P223" s="184">
        <v>5.7599</v>
      </c>
      <c r="Q223" s="184">
        <v>6.8345000000000002</v>
      </c>
      <c r="R223" s="184">
        <v>6.5400999999999998</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6.2843999999999998</v>
      </c>
      <c r="G224" s="186">
        <v>6.2843999999999998</v>
      </c>
      <c r="H224" s="186">
        <v>-9.2251250000000002</v>
      </c>
      <c r="I224" s="186">
        <v>1.6675318181818186</v>
      </c>
      <c r="J224" s="186">
        <v>3.5376863636363636</v>
      </c>
      <c r="K224" s="186">
        <v>8.1629272727272717</v>
      </c>
      <c r="L224" s="186">
        <v>3.5299047619047625</v>
      </c>
      <c r="M224" s="186">
        <v>5.3792263157894729</v>
      </c>
      <c r="N224" s="186">
        <v>5.7831944444444439</v>
      </c>
      <c r="O224" s="186">
        <v>8.7169205882352969</v>
      </c>
      <c r="P224" s="186">
        <v>8.0119147058823525</v>
      </c>
      <c r="Q224" s="186">
        <v>7.5109022727272734</v>
      </c>
      <c r="R224" s="186">
        <v>8.4508617647058824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5.1850500000000004</v>
      </c>
      <c r="G225" s="186">
        <v>5.1850500000000004</v>
      </c>
      <c r="H225" s="186">
        <v>-9.1283999999999992</v>
      </c>
      <c r="I225" s="186">
        <v>1.3082500000000001</v>
      </c>
      <c r="J225" s="186">
        <v>3.2525499999999998</v>
      </c>
      <c r="K225" s="186">
        <v>7.9692499999999997</v>
      </c>
      <c r="L225" s="186">
        <v>3.5016499999999997</v>
      </c>
      <c r="M225" s="186">
        <v>5.5016499999999997</v>
      </c>
      <c r="N225" s="186">
        <v>5.7997500000000004</v>
      </c>
      <c r="O225" s="186">
        <v>8.9109499999999997</v>
      </c>
      <c r="P225" s="186">
        <v>8.1916000000000011</v>
      </c>
      <c r="Q225" s="186">
        <v>8.3425000000000011</v>
      </c>
      <c r="R225" s="186">
        <v>8.5565999999999995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44368</v>
      </c>
      <c r="E228" s="184">
        <v>47.576599999999999</v>
      </c>
      <c r="F228" s="184">
        <v>11.0319</v>
      </c>
      <c r="G228" s="184">
        <v>11.0319</v>
      </c>
      <c r="H228" s="184">
        <v>-4.6646999999999998</v>
      </c>
      <c r="I228" s="184">
        <v>11.696999999999999</v>
      </c>
      <c r="J228" s="184">
        <v>20.7773</v>
      </c>
      <c r="K228" s="184">
        <v>13.6134</v>
      </c>
      <c r="L228" s="184">
        <v>18.292899999999999</v>
      </c>
      <c r="M228" s="184">
        <v>24.994599999999998</v>
      </c>
      <c r="N228" s="184">
        <v>25.527699999999999</v>
      </c>
      <c r="O228" s="184">
        <v>7.5114000000000001</v>
      </c>
      <c r="P228" s="184">
        <v>8.6882000000000001</v>
      </c>
      <c r="Q228" s="184">
        <v>9.5542999999999996</v>
      </c>
      <c r="R228" s="184">
        <v>9.7302999999999997</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44368</v>
      </c>
      <c r="E229" s="184">
        <v>51.219299999999997</v>
      </c>
      <c r="F229" s="184">
        <v>11.840999999999999</v>
      </c>
      <c r="G229" s="184">
        <v>11.840999999999999</v>
      </c>
      <c r="H229" s="184">
        <v>-3.8555000000000001</v>
      </c>
      <c r="I229" s="184">
        <v>12.5154</v>
      </c>
      <c r="J229" s="184">
        <v>21.609500000000001</v>
      </c>
      <c r="K229" s="184">
        <v>14.4625</v>
      </c>
      <c r="L229" s="184">
        <v>19.2026</v>
      </c>
      <c r="M229" s="184">
        <v>25.9788</v>
      </c>
      <c r="N229" s="184">
        <v>26.6111</v>
      </c>
      <c r="O229" s="184">
        <v>8.3683999999999994</v>
      </c>
      <c r="P229" s="184">
        <v>9.7568999999999999</v>
      </c>
      <c r="Q229" s="184">
        <v>11.135300000000001</v>
      </c>
      <c r="R229" s="184">
        <v>10.6305</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44368</v>
      </c>
      <c r="E230" s="184">
        <v>51.219299999999997</v>
      </c>
      <c r="F230" s="184">
        <v>11.840999999999999</v>
      </c>
      <c r="G230" s="184">
        <v>11.840999999999999</v>
      </c>
      <c r="H230" s="184">
        <v>-3.8555000000000001</v>
      </c>
      <c r="I230" s="184">
        <v>12.5154</v>
      </c>
      <c r="J230" s="184">
        <v>21.609500000000001</v>
      </c>
      <c r="K230" s="184">
        <v>14.4625</v>
      </c>
      <c r="L230" s="184">
        <v>19.2026</v>
      </c>
      <c r="M230" s="184">
        <v>25.9788</v>
      </c>
      <c r="N230" s="184">
        <v>26.6111</v>
      </c>
      <c r="O230" s="184">
        <v>8.3683999999999994</v>
      </c>
      <c r="P230" s="184">
        <v>9.7568999999999999</v>
      </c>
      <c r="Q230" s="184">
        <v>11.1035</v>
      </c>
      <c r="R230" s="184">
        <v>10.6305</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44368</v>
      </c>
      <c r="E231" s="184">
        <v>23.0974</v>
      </c>
      <c r="F231" s="184">
        <v>4.5317999999999996</v>
      </c>
      <c r="G231" s="184">
        <v>4.5317999999999996</v>
      </c>
      <c r="H231" s="184">
        <v>-15.7325</v>
      </c>
      <c r="I231" s="184">
        <v>1.6603000000000001</v>
      </c>
      <c r="J231" s="184">
        <v>12.8523</v>
      </c>
      <c r="K231" s="184">
        <v>13.740500000000001</v>
      </c>
      <c r="L231" s="184">
        <v>11.1595</v>
      </c>
      <c r="M231" s="184">
        <v>16.474900000000002</v>
      </c>
      <c r="N231" s="184">
        <v>16.378499999999999</v>
      </c>
      <c r="O231" s="184">
        <v>7.2560000000000002</v>
      </c>
      <c r="P231" s="184">
        <v>7.2721</v>
      </c>
      <c r="Q231" s="184">
        <v>7.9526000000000003</v>
      </c>
      <c r="R231" s="184">
        <v>11.257300000000001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44368</v>
      </c>
      <c r="E232" s="184">
        <v>25.6097</v>
      </c>
      <c r="F232" s="184">
        <v>5.6561000000000003</v>
      </c>
      <c r="G232" s="184">
        <v>5.6561000000000003</v>
      </c>
      <c r="H232" s="184">
        <v>-14.618499999999999</v>
      </c>
      <c r="I232" s="184">
        <v>2.7924000000000002</v>
      </c>
      <c r="J232" s="184">
        <v>13.9938</v>
      </c>
      <c r="K232" s="184">
        <v>14.8886</v>
      </c>
      <c r="L232" s="184">
        <v>12.351000000000001</v>
      </c>
      <c r="M232" s="184">
        <v>17.738099999999999</v>
      </c>
      <c r="N232" s="184">
        <v>17.679200000000002</v>
      </c>
      <c r="O232" s="184">
        <v>8.3302999999999994</v>
      </c>
      <c r="P232" s="184">
        <v>8.4725999999999999</v>
      </c>
      <c r="Q232" s="184">
        <v>9.6160999999999994</v>
      </c>
      <c r="R232" s="184">
        <v>12.405099999999999</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44368</v>
      </c>
      <c r="E233" s="184">
        <v>29.5594</v>
      </c>
      <c r="F233" s="184">
        <v>6.0534999999999997</v>
      </c>
      <c r="G233" s="184">
        <v>6.0534999999999997</v>
      </c>
      <c r="H233" s="184">
        <v>-23.985399999999998</v>
      </c>
      <c r="I233" s="184">
        <v>-2.5729000000000002</v>
      </c>
      <c r="J233" s="184">
        <v>11.2841</v>
      </c>
      <c r="K233" s="184">
        <v>5.7968999999999999</v>
      </c>
      <c r="L233" s="184">
        <v>5.3632</v>
      </c>
      <c r="M233" s="184">
        <v>9.5207999999999995</v>
      </c>
      <c r="N233" s="184">
        <v>9.7280999999999995</v>
      </c>
      <c r="O233" s="184">
        <v>10.0709</v>
      </c>
      <c r="P233" s="184">
        <v>8.5208999999999993</v>
      </c>
      <c r="Q233" s="184">
        <v>6.6661999999999999</v>
      </c>
      <c r="R233" s="184">
        <v>9.0237999999999996</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44368</v>
      </c>
      <c r="E234" s="184">
        <v>31.757100000000001</v>
      </c>
      <c r="F234" s="184">
        <v>6.9</v>
      </c>
      <c r="G234" s="184">
        <v>6.9</v>
      </c>
      <c r="H234" s="184">
        <v>-23.130199999999999</v>
      </c>
      <c r="I234" s="184">
        <v>-1.7146999999999999</v>
      </c>
      <c r="J234" s="184">
        <v>12.1326</v>
      </c>
      <c r="K234" s="184">
        <v>6.6586999999999996</v>
      </c>
      <c r="L234" s="184">
        <v>6.2622</v>
      </c>
      <c r="M234" s="184">
        <v>10.4725</v>
      </c>
      <c r="N234" s="184">
        <v>10.699</v>
      </c>
      <c r="O234" s="184">
        <v>10.9764</v>
      </c>
      <c r="P234" s="184">
        <v>9.4429999999999996</v>
      </c>
      <c r="Q234" s="184">
        <v>9.5044000000000004</v>
      </c>
      <c r="R234" s="184">
        <v>9.9588000000000001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44368</v>
      </c>
      <c r="E235" s="184">
        <v>38.527999999999999</v>
      </c>
      <c r="F235" s="184">
        <v>10.461600000000001</v>
      </c>
      <c r="G235" s="184">
        <v>10.461600000000001</v>
      </c>
      <c r="H235" s="184">
        <v>-19.4832</v>
      </c>
      <c r="I235" s="184">
        <v>-2.8929999999999998</v>
      </c>
      <c r="J235" s="184">
        <v>8.6567000000000007</v>
      </c>
      <c r="K235" s="184">
        <v>10.966100000000001</v>
      </c>
      <c r="L235" s="184">
        <v>11.307700000000001</v>
      </c>
      <c r="M235" s="184">
        <v>14.035399999999999</v>
      </c>
      <c r="N235" s="184">
        <v>13.4756</v>
      </c>
      <c r="O235" s="184">
        <v>9.3482000000000003</v>
      </c>
      <c r="P235" s="184">
        <v>9.7521000000000004</v>
      </c>
      <c r="Q235" s="184">
        <v>10.0497</v>
      </c>
      <c r="R235" s="184">
        <v>9.7103000000000002</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44368</v>
      </c>
      <c r="E236" s="184">
        <v>33.675199999999997</v>
      </c>
      <c r="F236" s="184">
        <v>8.5325000000000006</v>
      </c>
      <c r="G236" s="184">
        <v>8.5325000000000006</v>
      </c>
      <c r="H236" s="184">
        <v>-21.4344</v>
      </c>
      <c r="I236" s="184">
        <v>-4.6986999999999997</v>
      </c>
      <c r="J236" s="184">
        <v>6.9107000000000003</v>
      </c>
      <c r="K236" s="184">
        <v>9.2554999999999996</v>
      </c>
      <c r="L236" s="184">
        <v>9.6050000000000004</v>
      </c>
      <c r="M236" s="184">
        <v>12.325900000000001</v>
      </c>
      <c r="N236" s="184">
        <v>11.732900000000001</v>
      </c>
      <c r="O236" s="184">
        <v>7.5739000000000001</v>
      </c>
      <c r="P236" s="184">
        <v>7.6993</v>
      </c>
      <c r="Q236" s="184">
        <v>7.5164</v>
      </c>
      <c r="R236" s="184">
        <v>8.0230999999999995</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44368</v>
      </c>
      <c r="E237" s="184">
        <v>22.920100000000001</v>
      </c>
      <c r="F237" s="184">
        <v>7.6487999999999996</v>
      </c>
      <c r="G237" s="184">
        <v>7.6487999999999996</v>
      </c>
      <c r="H237" s="184">
        <v>-4.4324000000000003</v>
      </c>
      <c r="I237" s="184">
        <v>9.0974000000000004</v>
      </c>
      <c r="J237" s="184">
        <v>12.2339</v>
      </c>
      <c r="K237" s="184">
        <v>14.7721</v>
      </c>
      <c r="L237" s="184">
        <v>9.2591999999999999</v>
      </c>
      <c r="M237" s="184">
        <v>11.3447</v>
      </c>
      <c r="N237" s="184">
        <v>15.6815</v>
      </c>
      <c r="O237" s="184">
        <v>2.4424000000000001</v>
      </c>
      <c r="P237" s="184">
        <v>5.1585000000000001</v>
      </c>
      <c r="Q237" s="184">
        <v>6.9019000000000004</v>
      </c>
      <c r="R237" s="184">
        <v>6.3338999999999999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44368</v>
      </c>
      <c r="E238" s="184">
        <v>21.984200000000001</v>
      </c>
      <c r="F238" s="184">
        <v>7.3095999999999997</v>
      </c>
      <c r="G238" s="184">
        <v>7.3095999999999997</v>
      </c>
      <c r="H238" s="184">
        <v>-4.7866999999999997</v>
      </c>
      <c r="I238" s="184">
        <v>8.7338000000000005</v>
      </c>
      <c r="J238" s="184">
        <v>11.869</v>
      </c>
      <c r="K238" s="184">
        <v>14.2342</v>
      </c>
      <c r="L238" s="184">
        <v>8.6290999999999993</v>
      </c>
      <c r="M238" s="184">
        <v>10.676399999999999</v>
      </c>
      <c r="N238" s="184">
        <v>14.9727</v>
      </c>
      <c r="O238" s="184">
        <v>1.8353999999999999</v>
      </c>
      <c r="P238" s="184">
        <v>4.5251000000000001</v>
      </c>
      <c r="Q238" s="184">
        <v>6.6314000000000002</v>
      </c>
      <c r="R238" s="184">
        <v>5.6970000000000001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44368</v>
      </c>
      <c r="E239" s="184">
        <v>78.796899999999994</v>
      </c>
      <c r="F239" s="184">
        <v>14.283799999999999</v>
      </c>
      <c r="G239" s="184">
        <v>14.283799999999999</v>
      </c>
      <c r="H239" s="184">
        <v>-7.1040000000000001</v>
      </c>
      <c r="I239" s="184">
        <v>9.2539999999999996</v>
      </c>
      <c r="J239" s="184">
        <v>14.973599999999999</v>
      </c>
      <c r="K239" s="184">
        <v>15.169</v>
      </c>
      <c r="L239" s="184">
        <v>14.3354</v>
      </c>
      <c r="M239" s="184">
        <v>17.285399999999999</v>
      </c>
      <c r="N239" s="184">
        <v>17.859300000000001</v>
      </c>
      <c r="O239" s="184">
        <v>12.1271</v>
      </c>
      <c r="P239" s="184">
        <v>10.4781</v>
      </c>
      <c r="Q239" s="184">
        <v>10.407400000000001</v>
      </c>
      <c r="R239" s="184">
        <v>13.327400000000001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44368</v>
      </c>
      <c r="E240" s="184">
        <v>83.140364057484803</v>
      </c>
      <c r="F240" s="184">
        <v>13.039899999999999</v>
      </c>
      <c r="G240" s="184">
        <v>13.039899999999999</v>
      </c>
      <c r="H240" s="184">
        <v>-8.3963999999999999</v>
      </c>
      <c r="I240" s="184">
        <v>7.9532999999999996</v>
      </c>
      <c r="J240" s="184">
        <v>13.670500000000001</v>
      </c>
      <c r="K240" s="184">
        <v>13.8368</v>
      </c>
      <c r="L240" s="184">
        <v>12.948</v>
      </c>
      <c r="M240" s="184">
        <v>15.8605</v>
      </c>
      <c r="N240" s="184">
        <v>16.4222</v>
      </c>
      <c r="O240" s="184">
        <v>10.9307</v>
      </c>
      <c r="P240" s="184">
        <v>9.2786000000000008</v>
      </c>
      <c r="Q240" s="184">
        <v>8.5640000000000001</v>
      </c>
      <c r="R240" s="184">
        <v>12.0593</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44368</v>
      </c>
      <c r="E241" s="184">
        <v>46.5122</v>
      </c>
      <c r="F241" s="184">
        <v>19.623999999999999</v>
      </c>
      <c r="G241" s="184">
        <v>19.623999999999999</v>
      </c>
      <c r="H241" s="184">
        <v>-9.5004000000000008</v>
      </c>
      <c r="I241" s="184">
        <v>14.7577</v>
      </c>
      <c r="J241" s="184">
        <v>14.9351</v>
      </c>
      <c r="K241" s="184">
        <v>19.142900000000001</v>
      </c>
      <c r="L241" s="184">
        <v>14.419</v>
      </c>
      <c r="M241" s="184">
        <v>17.758299999999998</v>
      </c>
      <c r="N241" s="184">
        <v>17.989899999999999</v>
      </c>
      <c r="O241" s="184">
        <v>7.4806999999999997</v>
      </c>
      <c r="P241" s="184">
        <v>8.3716000000000008</v>
      </c>
      <c r="Q241" s="184">
        <v>8.8173999999999992</v>
      </c>
      <c r="R241" s="184">
        <v>10.655799999999999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44368</v>
      </c>
      <c r="E242" s="184">
        <v>42.596899999999998</v>
      </c>
      <c r="F242" s="184">
        <v>17.9636</v>
      </c>
      <c r="G242" s="184">
        <v>17.9636</v>
      </c>
      <c r="H242" s="184">
        <v>-11.139900000000001</v>
      </c>
      <c r="I242" s="184">
        <v>13.133100000000001</v>
      </c>
      <c r="J242" s="184">
        <v>13.2606</v>
      </c>
      <c r="K242" s="184">
        <v>17.389600000000002</v>
      </c>
      <c r="L242" s="184">
        <v>12.5997</v>
      </c>
      <c r="M242" s="184">
        <v>15.838900000000001</v>
      </c>
      <c r="N242" s="184">
        <v>16.016500000000001</v>
      </c>
      <c r="O242" s="184">
        <v>5.702</v>
      </c>
      <c r="P242" s="184">
        <v>6.9581</v>
      </c>
      <c r="Q242" s="184">
        <v>8.8777000000000008</v>
      </c>
      <c r="R242" s="184">
        <v>8.8561999999999994</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44368</v>
      </c>
      <c r="E243" s="184">
        <v>65.808000000000007</v>
      </c>
      <c r="F243" s="184">
        <v>-1.5528</v>
      </c>
      <c r="G243" s="184">
        <v>-1.5528</v>
      </c>
      <c r="H243" s="184">
        <v>-30.539400000000001</v>
      </c>
      <c r="I243" s="184">
        <v>-6.4337999999999997</v>
      </c>
      <c r="J243" s="184">
        <v>7.9272</v>
      </c>
      <c r="K243" s="184">
        <v>11.416</v>
      </c>
      <c r="L243" s="184">
        <v>12.1691</v>
      </c>
      <c r="M243" s="184">
        <v>15.5639</v>
      </c>
      <c r="N243" s="184">
        <v>14.527200000000001</v>
      </c>
      <c r="O243" s="184">
        <v>7.5536000000000003</v>
      </c>
      <c r="P243" s="184">
        <v>7.2731000000000003</v>
      </c>
      <c r="Q243" s="184">
        <v>9.5089000000000006</v>
      </c>
      <c r="R243" s="184">
        <v>8.2063000000000006</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44368</v>
      </c>
      <c r="E244" s="184">
        <v>70.123800000000003</v>
      </c>
      <c r="F244" s="184">
        <v>-0.86750000000000005</v>
      </c>
      <c r="G244" s="184">
        <v>-0.86750000000000005</v>
      </c>
      <c r="H244" s="184">
        <v>-29.8687</v>
      </c>
      <c r="I244" s="184">
        <v>-5.7611999999999997</v>
      </c>
      <c r="J244" s="184">
        <v>8.6054999999999993</v>
      </c>
      <c r="K244" s="184">
        <v>12.111000000000001</v>
      </c>
      <c r="L244" s="184">
        <v>12.909700000000001</v>
      </c>
      <c r="M244" s="184">
        <v>16.3842</v>
      </c>
      <c r="N244" s="184">
        <v>15.4046</v>
      </c>
      <c r="O244" s="184">
        <v>8.3638999999999992</v>
      </c>
      <c r="P244" s="184">
        <v>8.0770999999999997</v>
      </c>
      <c r="Q244" s="184">
        <v>9.5155999999999992</v>
      </c>
      <c r="R244" s="184">
        <v>9.0597999999999992</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44368</v>
      </c>
      <c r="E247" s="184">
        <v>56.407299999999999</v>
      </c>
      <c r="F247" s="184">
        <v>30.792400000000001</v>
      </c>
      <c r="G247" s="184">
        <v>30.792400000000001</v>
      </c>
      <c r="H247" s="184">
        <v>-27.9694</v>
      </c>
      <c r="I247" s="184">
        <v>-0.42980000000000002</v>
      </c>
      <c r="J247" s="184">
        <v>16.2393</v>
      </c>
      <c r="K247" s="184">
        <v>19.5822</v>
      </c>
      <c r="L247" s="184">
        <v>19.266500000000001</v>
      </c>
      <c r="M247" s="184">
        <v>23.534099999999999</v>
      </c>
      <c r="N247" s="184">
        <v>22.7957</v>
      </c>
      <c r="O247" s="184">
        <v>9.5631000000000004</v>
      </c>
      <c r="P247" s="184">
        <v>8.8604000000000003</v>
      </c>
      <c r="Q247" s="184">
        <v>10.3918</v>
      </c>
      <c r="R247" s="184">
        <v>10.2271</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44368</v>
      </c>
      <c r="E248" s="184">
        <v>58.794600000000003</v>
      </c>
      <c r="F248" s="184">
        <v>31.182099999999998</v>
      </c>
      <c r="G248" s="184">
        <v>31.182099999999998</v>
      </c>
      <c r="H248" s="184">
        <v>-27.568000000000001</v>
      </c>
      <c r="I248" s="184">
        <v>-2.2200000000000001E-2</v>
      </c>
      <c r="J248" s="184">
        <v>16.663900000000002</v>
      </c>
      <c r="K248" s="184">
        <v>19.981100000000001</v>
      </c>
      <c r="L248" s="184">
        <v>19.708100000000002</v>
      </c>
      <c r="M248" s="184">
        <v>24.011900000000001</v>
      </c>
      <c r="N248" s="184">
        <v>23.299099999999999</v>
      </c>
      <c r="O248" s="184">
        <v>10.049799999999999</v>
      </c>
      <c r="P248" s="184">
        <v>9.4239999999999995</v>
      </c>
      <c r="Q248" s="184">
        <v>9.8729999999999993</v>
      </c>
      <c r="R248" s="184">
        <v>10.6806</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44368</v>
      </c>
      <c r="E249" s="184">
        <v>44.003900000000002</v>
      </c>
      <c r="F249" s="184">
        <v>-3.8696000000000002</v>
      </c>
      <c r="G249" s="184">
        <v>-3.8696000000000002</v>
      </c>
      <c r="H249" s="184">
        <v>-20.748699999999999</v>
      </c>
      <c r="I249" s="184">
        <v>-1.18E-2</v>
      </c>
      <c r="J249" s="184">
        <v>11.651899999999999</v>
      </c>
      <c r="K249" s="184">
        <v>12.456899999999999</v>
      </c>
      <c r="L249" s="184">
        <v>8.5732999999999997</v>
      </c>
      <c r="M249" s="184">
        <v>14.412000000000001</v>
      </c>
      <c r="N249" s="184">
        <v>13.3992</v>
      </c>
      <c r="O249" s="184">
        <v>8.2524999999999995</v>
      </c>
      <c r="P249" s="184">
        <v>7.4782000000000002</v>
      </c>
      <c r="Q249" s="184">
        <v>8.9237000000000002</v>
      </c>
      <c r="R249" s="184">
        <v>8.7698999999999998</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44368</v>
      </c>
      <c r="E250" s="184">
        <v>47.197299999999998</v>
      </c>
      <c r="F250" s="184">
        <v>-2.3195999999999999</v>
      </c>
      <c r="G250" s="184">
        <v>-2.3195999999999999</v>
      </c>
      <c r="H250" s="184">
        <v>-19.185500000000001</v>
      </c>
      <c r="I250" s="184">
        <v>1.5697000000000001</v>
      </c>
      <c r="J250" s="184">
        <v>13.2469</v>
      </c>
      <c r="K250" s="184">
        <v>14.1036</v>
      </c>
      <c r="L250" s="184">
        <v>10.261100000000001</v>
      </c>
      <c r="M250" s="184">
        <v>16.236599999999999</v>
      </c>
      <c r="N250" s="184">
        <v>15.3225</v>
      </c>
      <c r="O250" s="184">
        <v>9.7367000000000008</v>
      </c>
      <c r="P250" s="184">
        <v>8.5896000000000008</v>
      </c>
      <c r="Q250" s="184">
        <v>9.0297000000000001</v>
      </c>
      <c r="R250" s="184">
        <v>10.672800000000001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44368</v>
      </c>
      <c r="E253" s="184">
        <v>52.378300000000003</v>
      </c>
      <c r="F253" s="184">
        <v>8.6704000000000008</v>
      </c>
      <c r="G253" s="184">
        <v>8.6704000000000008</v>
      </c>
      <c r="H253" s="184">
        <v>-10.441800000000001</v>
      </c>
      <c r="I253" s="184">
        <v>-0.42799999999999999</v>
      </c>
      <c r="J253" s="184">
        <v>9.2731999999999992</v>
      </c>
      <c r="K253" s="184">
        <v>10.712999999999999</v>
      </c>
      <c r="L253" s="184">
        <v>10.2447</v>
      </c>
      <c r="M253" s="184">
        <v>13.666600000000001</v>
      </c>
      <c r="N253" s="184">
        <v>15.1211</v>
      </c>
      <c r="O253" s="184">
        <v>9.4038000000000004</v>
      </c>
      <c r="P253" s="184">
        <v>9.8862000000000005</v>
      </c>
      <c r="Q253" s="184">
        <v>10.0825</v>
      </c>
      <c r="R253" s="184">
        <v>10.0669</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44368</v>
      </c>
      <c r="E254" s="184">
        <v>55.831299999999999</v>
      </c>
      <c r="F254" s="184">
        <v>9.6615000000000002</v>
      </c>
      <c r="G254" s="184">
        <v>9.6615000000000002</v>
      </c>
      <c r="H254" s="184">
        <v>-9.4621999999999993</v>
      </c>
      <c r="I254" s="184">
        <v>0.54649999999999999</v>
      </c>
      <c r="J254" s="184">
        <v>10.2255</v>
      </c>
      <c r="K254" s="184">
        <v>11.659599999999999</v>
      </c>
      <c r="L254" s="184">
        <v>11.208500000000001</v>
      </c>
      <c r="M254" s="184">
        <v>14.6502</v>
      </c>
      <c r="N254" s="184">
        <v>16.120100000000001</v>
      </c>
      <c r="O254" s="184">
        <v>10.1835</v>
      </c>
      <c r="P254" s="184">
        <v>10.728300000000001</v>
      </c>
      <c r="Q254" s="184">
        <v>11.027100000000001</v>
      </c>
      <c r="R254" s="184">
        <v>10.882999999999999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44368</v>
      </c>
      <c r="E255" s="184">
        <v>27.098299999999998</v>
      </c>
      <c r="F255" s="184">
        <v>6.8733000000000004</v>
      </c>
      <c r="G255" s="184">
        <v>6.8733000000000004</v>
      </c>
      <c r="H255" s="184">
        <v>-10.523400000000001</v>
      </c>
      <c r="I255" s="184">
        <v>2.4075000000000002</v>
      </c>
      <c r="J255" s="184">
        <v>12.470499999999999</v>
      </c>
      <c r="K255" s="184">
        <v>9.5083000000000002</v>
      </c>
      <c r="L255" s="184">
        <v>8.3270999999999997</v>
      </c>
      <c r="M255" s="184">
        <v>12.083500000000001</v>
      </c>
      <c r="N255" s="184">
        <v>12.7378</v>
      </c>
      <c r="O255" s="184">
        <v>8.3223000000000003</v>
      </c>
      <c r="P255" s="184">
        <v>8.3285</v>
      </c>
      <c r="Q255" s="184">
        <v>9.1425999999999998</v>
      </c>
      <c r="R255" s="184">
        <v>8.5467999999999993</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44368</v>
      </c>
      <c r="E256" s="184">
        <v>25.154299999999999</v>
      </c>
      <c r="F256" s="184">
        <v>5.9038000000000004</v>
      </c>
      <c r="G256" s="184">
        <v>5.9038000000000004</v>
      </c>
      <c r="H256" s="184">
        <v>-11.4794</v>
      </c>
      <c r="I256" s="184">
        <v>1.4725999999999999</v>
      </c>
      <c r="J256" s="184">
        <v>11.5473</v>
      </c>
      <c r="K256" s="184">
        <v>8.5670000000000002</v>
      </c>
      <c r="L256" s="184">
        <v>7.3705999999999996</v>
      </c>
      <c r="M256" s="184">
        <v>11.0771</v>
      </c>
      <c r="N256" s="184">
        <v>11.6975</v>
      </c>
      <c r="O256" s="184">
        <v>7.3832000000000004</v>
      </c>
      <c r="P256" s="184">
        <v>7.3803000000000001</v>
      </c>
      <c r="Q256" s="184">
        <v>8.4853000000000005</v>
      </c>
      <c r="R256" s="184">
        <v>7.5578000000000003</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44368</v>
      </c>
      <c r="E257" s="184">
        <v>16.993300000000001</v>
      </c>
      <c r="F257" s="184">
        <v>8.3109000000000002</v>
      </c>
      <c r="G257" s="184">
        <v>8.3109000000000002</v>
      </c>
      <c r="H257" s="184">
        <v>-21.512699999999999</v>
      </c>
      <c r="I257" s="184">
        <v>-12.489800000000001</v>
      </c>
      <c r="J257" s="184">
        <v>10.154299999999999</v>
      </c>
      <c r="K257" s="184">
        <v>6.2243000000000004</v>
      </c>
      <c r="L257" s="184">
        <v>12.972200000000001</v>
      </c>
      <c r="M257" s="184">
        <v>19.100300000000001</v>
      </c>
      <c r="N257" s="184">
        <v>14.863200000000001</v>
      </c>
      <c r="O257" s="184">
        <v>8.6545000000000005</v>
      </c>
      <c r="P257" s="184">
        <v>10.2553</v>
      </c>
      <c r="Q257" s="184">
        <v>10.013400000000001</v>
      </c>
      <c r="R257" s="184">
        <v>8.4445999999999994</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44368</v>
      </c>
      <c r="E258" s="184">
        <v>15.620900000000001</v>
      </c>
      <c r="F258" s="184">
        <v>6.5460000000000003</v>
      </c>
      <c r="G258" s="184">
        <v>6.5460000000000003</v>
      </c>
      <c r="H258" s="184">
        <v>-23.2288</v>
      </c>
      <c r="I258" s="184">
        <v>-14.2089</v>
      </c>
      <c r="J258" s="184">
        <v>8.3881999999999994</v>
      </c>
      <c r="K258" s="184">
        <v>4.4577999999999998</v>
      </c>
      <c r="L258" s="184">
        <v>10.8338</v>
      </c>
      <c r="M258" s="184">
        <v>16.910299999999999</v>
      </c>
      <c r="N258" s="184">
        <v>12.7182</v>
      </c>
      <c r="O258" s="184">
        <v>6.992</v>
      </c>
      <c r="P258" s="184">
        <v>8.5713000000000008</v>
      </c>
      <c r="Q258" s="184">
        <v>8.3585999999999991</v>
      </c>
      <c r="R258" s="184">
        <v>6.5843999999999996</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44368</v>
      </c>
      <c r="E259" s="184">
        <v>40.232399999999998</v>
      </c>
      <c r="F259" s="184">
        <v>14.108599999999999</v>
      </c>
      <c r="G259" s="184">
        <v>14.108599999999999</v>
      </c>
      <c r="H259" s="184">
        <v>-21.091699999999999</v>
      </c>
      <c r="I259" s="184">
        <v>-1.1399999999999999</v>
      </c>
      <c r="J259" s="184">
        <v>12.9534</v>
      </c>
      <c r="K259" s="184">
        <v>18.545999999999999</v>
      </c>
      <c r="L259" s="184">
        <v>16.9895</v>
      </c>
      <c r="M259" s="184">
        <v>19.8872</v>
      </c>
      <c r="N259" s="184">
        <v>20.905200000000001</v>
      </c>
      <c r="O259" s="184">
        <v>11.0793</v>
      </c>
      <c r="P259" s="184">
        <v>9.798</v>
      </c>
      <c r="Q259" s="184">
        <v>8.2482000000000006</v>
      </c>
      <c r="R259" s="184">
        <v>13.203200000000001</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44368</v>
      </c>
      <c r="E260" s="184">
        <v>44.046500000000002</v>
      </c>
      <c r="F260" s="184">
        <v>15.4605</v>
      </c>
      <c r="G260" s="184">
        <v>15.4605</v>
      </c>
      <c r="H260" s="184">
        <v>-19.753799999999998</v>
      </c>
      <c r="I260" s="184">
        <v>0.1953</v>
      </c>
      <c r="J260" s="184">
        <v>14.323700000000001</v>
      </c>
      <c r="K260" s="184">
        <v>19.86</v>
      </c>
      <c r="L260" s="184">
        <v>18.2928</v>
      </c>
      <c r="M260" s="184">
        <v>21.269200000000001</v>
      </c>
      <c r="N260" s="184">
        <v>22.353100000000001</v>
      </c>
      <c r="O260" s="184">
        <v>12.381399999999999</v>
      </c>
      <c r="P260" s="184">
        <v>11.150600000000001</v>
      </c>
      <c r="Q260" s="184">
        <v>10.9884</v>
      </c>
      <c r="R260" s="184">
        <v>14.519500000000001</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44368</v>
      </c>
      <c r="E261" s="184">
        <v>43.652000000000001</v>
      </c>
      <c r="F261" s="184">
        <v>10.7681</v>
      </c>
      <c r="G261" s="184">
        <v>10.7681</v>
      </c>
      <c r="H261" s="184">
        <v>-13.261100000000001</v>
      </c>
      <c r="I261" s="184">
        <v>1.3864000000000001</v>
      </c>
      <c r="J261" s="184">
        <v>11.9696</v>
      </c>
      <c r="K261" s="184">
        <v>12.529299999999999</v>
      </c>
      <c r="L261" s="184">
        <v>10.3513</v>
      </c>
      <c r="M261" s="184">
        <v>12.9735</v>
      </c>
      <c r="N261" s="184">
        <v>12.6693</v>
      </c>
      <c r="O261" s="184">
        <v>8.6127000000000002</v>
      </c>
      <c r="P261" s="184">
        <v>8.2035</v>
      </c>
      <c r="Q261" s="184">
        <v>8.1796000000000006</v>
      </c>
      <c r="R261" s="184">
        <v>8.3893000000000004</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44368</v>
      </c>
      <c r="E262" s="184">
        <v>41.261400000000002</v>
      </c>
      <c r="F262" s="184">
        <v>10.1815</v>
      </c>
      <c r="G262" s="184">
        <v>10.1815</v>
      </c>
      <c r="H262" s="184">
        <v>-13.864000000000001</v>
      </c>
      <c r="I262" s="184">
        <v>0.81540000000000001</v>
      </c>
      <c r="J262" s="184">
        <v>11.3834</v>
      </c>
      <c r="K262" s="184">
        <v>11.9168</v>
      </c>
      <c r="L262" s="184">
        <v>9.7314000000000007</v>
      </c>
      <c r="M262" s="184">
        <v>12.3559</v>
      </c>
      <c r="N262" s="184">
        <v>12.0412</v>
      </c>
      <c r="O262" s="184">
        <v>7.9588999999999999</v>
      </c>
      <c r="P262" s="184">
        <v>7.5004999999999997</v>
      </c>
      <c r="Q262" s="184">
        <v>5.9946000000000002</v>
      </c>
      <c r="R262" s="184">
        <v>7.7948000000000004</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44368</v>
      </c>
      <c r="E263" s="184">
        <v>64.518299999999996</v>
      </c>
      <c r="F263" s="184">
        <v>-4.6561000000000003</v>
      </c>
      <c r="G263" s="184">
        <v>-4.6561000000000003</v>
      </c>
      <c r="H263" s="184">
        <v>-0.73529999999999995</v>
      </c>
      <c r="I263" s="184">
        <v>13.7997</v>
      </c>
      <c r="J263" s="184">
        <v>14.133900000000001</v>
      </c>
      <c r="K263" s="184">
        <v>8.1918000000000006</v>
      </c>
      <c r="L263" s="184">
        <v>7.1736000000000004</v>
      </c>
      <c r="M263" s="184">
        <v>10.703900000000001</v>
      </c>
      <c r="N263" s="184">
        <v>10.1127</v>
      </c>
      <c r="O263" s="184">
        <v>7.7039999999999997</v>
      </c>
      <c r="P263" s="184">
        <v>6.8780999999999999</v>
      </c>
      <c r="Q263" s="184">
        <v>8.3534000000000006</v>
      </c>
      <c r="R263" s="184">
        <v>8.1669</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44368</v>
      </c>
      <c r="E264" s="184">
        <v>68.865200000000002</v>
      </c>
      <c r="F264" s="184">
        <v>-3.8679000000000001</v>
      </c>
      <c r="G264" s="184">
        <v>-3.8679000000000001</v>
      </c>
      <c r="H264" s="184">
        <v>4.5400000000000003E-2</v>
      </c>
      <c r="I264" s="184">
        <v>14.5848</v>
      </c>
      <c r="J264" s="184">
        <v>14.924799999999999</v>
      </c>
      <c r="K264" s="184">
        <v>8.9916999999999998</v>
      </c>
      <c r="L264" s="184">
        <v>7.9779999999999998</v>
      </c>
      <c r="M264" s="184">
        <v>11.5747</v>
      </c>
      <c r="N264" s="184">
        <v>11.0671</v>
      </c>
      <c r="O264" s="184">
        <v>8.6623999999999999</v>
      </c>
      <c r="P264" s="184">
        <v>7.8098000000000001</v>
      </c>
      <c r="Q264" s="184">
        <v>8.2078000000000007</v>
      </c>
      <c r="R264" s="184">
        <v>9.1050000000000004</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44368</v>
      </c>
      <c r="E265" s="184">
        <v>24.390599999999999</v>
      </c>
      <c r="F265" s="184">
        <v>13.4832</v>
      </c>
      <c r="G265" s="184">
        <v>13.4832</v>
      </c>
      <c r="H265" s="184">
        <v>-1.2396</v>
      </c>
      <c r="I265" s="184">
        <v>-0.28860000000000002</v>
      </c>
      <c r="J265" s="184">
        <v>11.4399</v>
      </c>
      <c r="K265" s="184">
        <v>6.3244999999999996</v>
      </c>
      <c r="L265" s="184">
        <v>9.6117000000000008</v>
      </c>
      <c r="M265" s="184">
        <v>11.7113</v>
      </c>
      <c r="N265" s="184">
        <v>11.525</v>
      </c>
      <c r="O265" s="184">
        <v>7.5255000000000001</v>
      </c>
      <c r="P265" s="184">
        <v>7.7713999999999999</v>
      </c>
      <c r="Q265" s="184">
        <v>8.8020999999999994</v>
      </c>
      <c r="R265" s="184">
        <v>7.4438000000000004</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44368</v>
      </c>
      <c r="E266" s="184">
        <v>21.454999999999998</v>
      </c>
      <c r="F266" s="184">
        <v>11.4658</v>
      </c>
      <c r="G266" s="184">
        <v>11.4658</v>
      </c>
      <c r="H266" s="184">
        <v>-3.2303000000000002</v>
      </c>
      <c r="I266" s="184">
        <v>-2.1732999999999998</v>
      </c>
      <c r="J266" s="184">
        <v>9.6102000000000007</v>
      </c>
      <c r="K266" s="184">
        <v>4.4371</v>
      </c>
      <c r="L266" s="184">
        <v>7.7504</v>
      </c>
      <c r="M266" s="184">
        <v>9.6844000000000001</v>
      </c>
      <c r="N266" s="184">
        <v>9.4939</v>
      </c>
      <c r="O266" s="184">
        <v>5.7988</v>
      </c>
      <c r="P266" s="184">
        <v>6.0198999999999998</v>
      </c>
      <c r="Q266" s="184">
        <v>7.2516999999999996</v>
      </c>
      <c r="R266" s="184">
        <v>5.8681000000000001</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44368</v>
      </c>
      <c r="E267" s="184">
        <v>42.013199999999998</v>
      </c>
      <c r="F267" s="184">
        <v>13.8292</v>
      </c>
      <c r="G267" s="184">
        <v>13.8292</v>
      </c>
      <c r="H267" s="184">
        <v>-5.5418000000000003</v>
      </c>
      <c r="I267" s="184">
        <v>3.6539999999999999</v>
      </c>
      <c r="J267" s="184">
        <v>9.7772000000000006</v>
      </c>
      <c r="K267" s="184">
        <v>12.549300000000001</v>
      </c>
      <c r="L267" s="184">
        <v>11.491</v>
      </c>
      <c r="M267" s="184">
        <v>14.068</v>
      </c>
      <c r="N267" s="184">
        <v>12.820499999999999</v>
      </c>
      <c r="O267" s="184">
        <v>0.81459999999999999</v>
      </c>
      <c r="P267" s="184">
        <v>3.5811000000000002</v>
      </c>
      <c r="Q267" s="184">
        <v>8.5724999999999998</v>
      </c>
      <c r="R267" s="184">
        <v>-1.5007999999999999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44368</v>
      </c>
      <c r="E268" s="184">
        <v>45.023000000000003</v>
      </c>
      <c r="F268" s="184">
        <v>14.4475</v>
      </c>
      <c r="G268" s="184">
        <v>14.4475</v>
      </c>
      <c r="H268" s="184">
        <v>-4.9173999999999998</v>
      </c>
      <c r="I268" s="184">
        <v>4.2805</v>
      </c>
      <c r="J268" s="184">
        <v>10.4053</v>
      </c>
      <c r="K268" s="184">
        <v>13.1952</v>
      </c>
      <c r="L268" s="184">
        <v>12.1523</v>
      </c>
      <c r="M268" s="184">
        <v>14.760300000000001</v>
      </c>
      <c r="N268" s="184">
        <v>13.523099999999999</v>
      </c>
      <c r="O268" s="184">
        <v>1.5666</v>
      </c>
      <c r="P268" s="184">
        <v>4.4054000000000002</v>
      </c>
      <c r="Q268" s="184">
        <v>6.9813000000000001</v>
      </c>
      <c r="R268" s="184">
        <v>-0.8508</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44368</v>
      </c>
      <c r="E271" s="184">
        <v>53.186</v>
      </c>
      <c r="F271" s="184">
        <v>9.7070000000000007</v>
      </c>
      <c r="G271" s="184">
        <v>9.7070000000000007</v>
      </c>
      <c r="H271" s="184">
        <v>-12.187099999999999</v>
      </c>
      <c r="I271" s="184">
        <v>-5.7958999999999996</v>
      </c>
      <c r="J271" s="184">
        <v>15.7258</v>
      </c>
      <c r="K271" s="184">
        <v>17.023399999999999</v>
      </c>
      <c r="L271" s="184">
        <v>15.712400000000001</v>
      </c>
      <c r="M271" s="184">
        <v>22.081700000000001</v>
      </c>
      <c r="N271" s="184">
        <v>21.206399999999999</v>
      </c>
      <c r="O271" s="184">
        <v>10.2554</v>
      </c>
      <c r="P271" s="184">
        <v>9.4629999999999992</v>
      </c>
      <c r="Q271" s="184">
        <v>9.9459999999999997</v>
      </c>
      <c r="R271" s="184">
        <v>12.0844</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44368</v>
      </c>
      <c r="E272" s="184">
        <v>49.720199999999998</v>
      </c>
      <c r="F272" s="184">
        <v>9.1587999999999994</v>
      </c>
      <c r="G272" s="184">
        <v>9.1587999999999994</v>
      </c>
      <c r="H272" s="184">
        <v>-12.7318</v>
      </c>
      <c r="I272" s="184">
        <v>-6.3449999999999998</v>
      </c>
      <c r="J272" s="184">
        <v>15.171200000000001</v>
      </c>
      <c r="K272" s="184">
        <v>16.440999999999999</v>
      </c>
      <c r="L272" s="184">
        <v>15.107200000000001</v>
      </c>
      <c r="M272" s="184">
        <v>21.404</v>
      </c>
      <c r="N272" s="184">
        <v>20.490200000000002</v>
      </c>
      <c r="O272" s="184">
        <v>9.5447000000000006</v>
      </c>
      <c r="P272" s="184">
        <v>8.6067</v>
      </c>
      <c r="Q272" s="184">
        <v>8.2378999999999998</v>
      </c>
      <c r="R272" s="184">
        <v>11.4161</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44368</v>
      </c>
      <c r="E273" s="184">
        <v>21.584900000000001</v>
      </c>
      <c r="F273" s="184">
        <v>7.2755999999999998</v>
      </c>
      <c r="G273" s="184">
        <v>7.2755999999999998</v>
      </c>
      <c r="H273" s="184">
        <v>-7.1406999999999998</v>
      </c>
      <c r="I273" s="184">
        <v>1.6315999999999999</v>
      </c>
      <c r="J273" s="184">
        <v>10.8005</v>
      </c>
      <c r="K273" s="184">
        <v>10.919600000000001</v>
      </c>
      <c r="L273" s="184">
        <v>10.843400000000001</v>
      </c>
      <c r="M273" s="184">
        <v>13.1091</v>
      </c>
      <c r="N273" s="184">
        <v>12.0025</v>
      </c>
      <c r="O273" s="184">
        <v>4.6773999999999996</v>
      </c>
      <c r="P273" s="184">
        <v>5.8887999999999998</v>
      </c>
      <c r="Q273" s="184">
        <v>7.0487000000000002</v>
      </c>
      <c r="R273" s="184">
        <v>7.2736999999999998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44368</v>
      </c>
      <c r="E274" s="184">
        <v>22.9099</v>
      </c>
      <c r="F274" s="184">
        <v>8.0776000000000003</v>
      </c>
      <c r="G274" s="184">
        <v>8.0776000000000003</v>
      </c>
      <c r="H274" s="184">
        <v>-6.3196000000000003</v>
      </c>
      <c r="I274" s="184">
        <v>2.4718</v>
      </c>
      <c r="J274" s="184">
        <v>11.646800000000001</v>
      </c>
      <c r="K274" s="184">
        <v>11.7249</v>
      </c>
      <c r="L274" s="184">
        <v>11.516999999999999</v>
      </c>
      <c r="M274" s="184">
        <v>13.838800000000001</v>
      </c>
      <c r="N274" s="184">
        <v>12.795999999999999</v>
      </c>
      <c r="O274" s="184">
        <v>5.6388999999999996</v>
      </c>
      <c r="P274" s="184">
        <v>6.9284999999999997</v>
      </c>
      <c r="Q274" s="184">
        <v>7.9619999999999997</v>
      </c>
      <c r="R274" s="184">
        <v>8.1301000000000005</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44368</v>
      </c>
      <c r="E275" s="184">
        <v>0.97189999999999999</v>
      </c>
      <c r="F275" s="184">
        <v>11.276999999999999</v>
      </c>
      <c r="G275" s="184">
        <v>11.276999999999999</v>
      </c>
      <c r="H275" s="184">
        <v>11.291</v>
      </c>
      <c r="I275" s="184">
        <v>11.0449</v>
      </c>
      <c r="J275" s="184">
        <v>11.128500000000001</v>
      </c>
      <c r="K275" s="184">
        <v>11.306900000000001</v>
      </c>
      <c r="L275" s="184">
        <v>-40.152799999999999</v>
      </c>
      <c r="M275" s="184">
        <v>-24.513300000000001</v>
      </c>
      <c r="N275" s="184">
        <v>-16.4206</v>
      </c>
      <c r="O275" s="184"/>
      <c r="P275" s="184"/>
      <c r="Q275" s="184">
        <v>-10.6492</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44368</v>
      </c>
      <c r="E276" s="184">
        <v>0.92569999999999997</v>
      </c>
      <c r="F276" s="184">
        <v>10.5237</v>
      </c>
      <c r="G276" s="184">
        <v>10.5237</v>
      </c>
      <c r="H276" s="184">
        <v>10.724299999999999</v>
      </c>
      <c r="I276" s="184">
        <v>11.0304</v>
      </c>
      <c r="J276" s="184">
        <v>11.0411</v>
      </c>
      <c r="K276" s="184">
        <v>11.265599999999999</v>
      </c>
      <c r="L276" s="184">
        <v>-40.548900000000003</v>
      </c>
      <c r="M276" s="184">
        <v>-24.779699999999998</v>
      </c>
      <c r="N276" s="184">
        <v>-16.6251</v>
      </c>
      <c r="O276" s="184"/>
      <c r="P276" s="184"/>
      <c r="Q276" s="184">
        <v>-10.811999999999999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44368</v>
      </c>
      <c r="E277" s="184">
        <v>50.396000000000001</v>
      </c>
      <c r="F277" s="184">
        <v>8.9633000000000003</v>
      </c>
      <c r="G277" s="184">
        <v>8.9633000000000003</v>
      </c>
      <c r="H277" s="184">
        <v>-11.0062</v>
      </c>
      <c r="I277" s="184">
        <v>11.128500000000001</v>
      </c>
      <c r="J277" s="184">
        <v>18.285799999999998</v>
      </c>
      <c r="K277" s="184">
        <v>14.6936</v>
      </c>
      <c r="L277" s="184">
        <v>12.2742</v>
      </c>
      <c r="M277" s="184">
        <v>20.297799999999999</v>
      </c>
      <c r="N277" s="184">
        <v>20.960100000000001</v>
      </c>
      <c r="O277" s="184">
        <v>6.9538000000000002</v>
      </c>
      <c r="P277" s="184">
        <v>8.2254000000000005</v>
      </c>
      <c r="Q277" s="184">
        <v>9.6242000000000001</v>
      </c>
      <c r="R277" s="184">
        <v>9.1892999999999994</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44368</v>
      </c>
      <c r="E278" s="184">
        <v>47.706000000000003</v>
      </c>
      <c r="F278" s="184">
        <v>8.3452999999999999</v>
      </c>
      <c r="G278" s="184">
        <v>8.3452999999999999</v>
      </c>
      <c r="H278" s="184">
        <v>-11.6037</v>
      </c>
      <c r="I278" s="184">
        <v>10.5242</v>
      </c>
      <c r="J278" s="184">
        <v>17.676200000000001</v>
      </c>
      <c r="K278" s="184">
        <v>14.065799999999999</v>
      </c>
      <c r="L278" s="184">
        <v>11.624000000000001</v>
      </c>
      <c r="M278" s="184">
        <v>19.585999999999999</v>
      </c>
      <c r="N278" s="184">
        <v>20.204000000000001</v>
      </c>
      <c r="O278" s="184">
        <v>6.2542</v>
      </c>
      <c r="P278" s="184">
        <v>7.4996</v>
      </c>
      <c r="Q278" s="184">
        <v>9.3246000000000002</v>
      </c>
      <c r="R278" s="184">
        <v>8.4825999999999997</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9.4355266666666679</v>
      </c>
      <c r="G279" s="186">
        <v>9.4355266666666679</v>
      </c>
      <c r="H279" s="186">
        <v>-12.026913333333336</v>
      </c>
      <c r="I279" s="186">
        <v>2.8721333333333336</v>
      </c>
      <c r="J279" s="186">
        <v>12.879115555555556</v>
      </c>
      <c r="K279" s="186">
        <v>12.514502222222223</v>
      </c>
      <c r="L279" s="186">
        <v>9.7040066666666682</v>
      </c>
      <c r="M279" s="186">
        <v>14.309500000000003</v>
      </c>
      <c r="N279" s="186">
        <v>14.58924666666667</v>
      </c>
      <c r="O279" s="186">
        <v>7.8653418604651151</v>
      </c>
      <c r="P279" s="186">
        <v>8.1096418604651141</v>
      </c>
      <c r="Q279" s="186">
        <v>7.998051111111109</v>
      </c>
      <c r="R279" s="186">
        <v>8.9933604651162806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9.1587999999999994</v>
      </c>
      <c r="G280" s="186">
        <v>9.1587999999999994</v>
      </c>
      <c r="H280" s="186">
        <v>-11.139900000000001</v>
      </c>
      <c r="I280" s="186">
        <v>1.5697000000000001</v>
      </c>
      <c r="J280" s="186">
        <v>12.1326</v>
      </c>
      <c r="K280" s="186">
        <v>12.529299999999999</v>
      </c>
      <c r="L280" s="186">
        <v>11.307700000000001</v>
      </c>
      <c r="M280" s="186">
        <v>14.760300000000001</v>
      </c>
      <c r="N280" s="186">
        <v>14.9727</v>
      </c>
      <c r="O280" s="186">
        <v>8.3223000000000003</v>
      </c>
      <c r="P280" s="186">
        <v>8.3285</v>
      </c>
      <c r="Q280" s="186">
        <v>8.8173999999999992</v>
      </c>
      <c r="R280" s="186">
        <v>9.0597999999999992</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44368</v>
      </c>
      <c r="E283" s="184">
        <v>68.86</v>
      </c>
      <c r="F283" s="184">
        <v>0.4083</v>
      </c>
      <c r="G283" s="184">
        <v>0.4083</v>
      </c>
      <c r="H283" s="184">
        <v>-1.0631999999999999</v>
      </c>
      <c r="I283" s="184">
        <v>-0.53449999999999998</v>
      </c>
      <c r="J283" s="184">
        <v>2.9912999999999998</v>
      </c>
      <c r="K283" s="184">
        <v>8.9728999999999992</v>
      </c>
      <c r="L283" s="184">
        <v>22.092199999999998</v>
      </c>
      <c r="M283" s="184">
        <v>40.273000000000003</v>
      </c>
      <c r="N283" s="184">
        <v>53.533999999999999</v>
      </c>
      <c r="O283" s="184">
        <v>13.911799999999999</v>
      </c>
      <c r="P283" s="184">
        <v>16.825199999999999</v>
      </c>
      <c r="Q283" s="184">
        <v>14.548400000000001</v>
      </c>
      <c r="R283" s="184">
        <v>19.894300000000001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44368</v>
      </c>
      <c r="E284" s="184">
        <v>76.92</v>
      </c>
      <c r="F284" s="184">
        <v>0.4178</v>
      </c>
      <c r="G284" s="184">
        <v>0.4178</v>
      </c>
      <c r="H284" s="184">
        <v>-1.0293000000000001</v>
      </c>
      <c r="I284" s="184">
        <v>-0.47870000000000001</v>
      </c>
      <c r="J284" s="184">
        <v>3.1099000000000001</v>
      </c>
      <c r="K284" s="184">
        <v>9.3545999999999996</v>
      </c>
      <c r="L284" s="184">
        <v>22.895</v>
      </c>
      <c r="M284" s="184">
        <v>41.683599999999998</v>
      </c>
      <c r="N284" s="184">
        <v>55.519599999999997</v>
      </c>
      <c r="O284" s="184">
        <v>15.2639</v>
      </c>
      <c r="P284" s="184">
        <v>18.4452</v>
      </c>
      <c r="Q284" s="184">
        <v>19.107199999999999</v>
      </c>
      <c r="R284" s="184">
        <v>21.323399999999999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44368</v>
      </c>
      <c r="E285" s="184">
        <v>74.998000000000005</v>
      </c>
      <c r="F285" s="184">
        <v>0.56859999999999999</v>
      </c>
      <c r="G285" s="184">
        <v>0.56859999999999999</v>
      </c>
      <c r="H285" s="184">
        <v>-0.39439999999999997</v>
      </c>
      <c r="I285" s="184">
        <v>0.1857</v>
      </c>
      <c r="J285" s="184">
        <v>4.2043999999999997</v>
      </c>
      <c r="K285" s="184">
        <v>7.6676000000000002</v>
      </c>
      <c r="L285" s="184">
        <v>23.877600000000001</v>
      </c>
      <c r="M285" s="184">
        <v>44.621899999999997</v>
      </c>
      <c r="N285" s="184">
        <v>60.023000000000003</v>
      </c>
      <c r="O285" s="184">
        <v>14.5235</v>
      </c>
      <c r="P285" s="184">
        <v>16.547499999999999</v>
      </c>
      <c r="Q285" s="184">
        <v>13.499000000000001</v>
      </c>
      <c r="R285" s="184">
        <v>19.086200000000002</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44368</v>
      </c>
      <c r="E286" s="184">
        <v>83.707999999999998</v>
      </c>
      <c r="F286" s="184">
        <v>0.58040000000000003</v>
      </c>
      <c r="G286" s="184">
        <v>0.58040000000000003</v>
      </c>
      <c r="H286" s="184">
        <v>-0.36780000000000002</v>
      </c>
      <c r="I286" s="184">
        <v>0.23949999999999999</v>
      </c>
      <c r="J286" s="184">
        <v>4.3272000000000004</v>
      </c>
      <c r="K286" s="184">
        <v>8.0437999999999992</v>
      </c>
      <c r="L286" s="184">
        <v>24.708400000000001</v>
      </c>
      <c r="M286" s="184">
        <v>46.0745</v>
      </c>
      <c r="N286" s="184">
        <v>62.193399999999997</v>
      </c>
      <c r="O286" s="184">
        <v>16.0746</v>
      </c>
      <c r="P286" s="184">
        <v>18.230899999999998</v>
      </c>
      <c r="Q286" s="184">
        <v>16.209800000000001</v>
      </c>
      <c r="R286" s="184">
        <v>20.728000000000002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44368</v>
      </c>
      <c r="E287" s="184">
        <v>179.6747</v>
      </c>
      <c r="F287" s="184">
        <v>0.157</v>
      </c>
      <c r="G287" s="184">
        <v>0.157</v>
      </c>
      <c r="H287" s="184">
        <v>-1.5391999999999999</v>
      </c>
      <c r="I287" s="184">
        <v>-1.4549000000000001</v>
      </c>
      <c r="J287" s="184">
        <v>3.2677</v>
      </c>
      <c r="K287" s="184">
        <v>11.9626</v>
      </c>
      <c r="L287" s="184">
        <v>33.912799999999997</v>
      </c>
      <c r="M287" s="184">
        <v>64.561099999999996</v>
      </c>
      <c r="N287" s="184">
        <v>91.690799999999996</v>
      </c>
      <c r="O287" s="184">
        <v>16.1022</v>
      </c>
      <c r="P287" s="184">
        <v>14.770200000000001</v>
      </c>
      <c r="Q287" s="184">
        <v>14.0236</v>
      </c>
      <c r="R287" s="184">
        <v>27.036000000000001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44368</v>
      </c>
      <c r="E288" s="184">
        <v>52.596059963012998</v>
      </c>
      <c r="F288" s="184">
        <v>0.15690000000000001</v>
      </c>
      <c r="G288" s="184">
        <v>0.15690000000000001</v>
      </c>
      <c r="H288" s="184">
        <v>-1.5391999999999999</v>
      </c>
      <c r="I288" s="184">
        <v>-1.4548000000000001</v>
      </c>
      <c r="J288" s="184">
        <v>3.2679</v>
      </c>
      <c r="K288" s="184">
        <v>11.962999999999999</v>
      </c>
      <c r="L288" s="184">
        <v>33.915300000000002</v>
      </c>
      <c r="M288" s="184">
        <v>64.574399999999997</v>
      </c>
      <c r="N288" s="184">
        <v>91.702100000000002</v>
      </c>
      <c r="O288" s="184">
        <v>16.104299999999999</v>
      </c>
      <c r="P288" s="184">
        <v>14.7967</v>
      </c>
      <c r="Q288" s="184">
        <v>14.0372</v>
      </c>
      <c r="R288" s="184">
        <v>27.0365</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44368</v>
      </c>
      <c r="E289" s="184">
        <v>431.31113902263797</v>
      </c>
      <c r="F289" s="184">
        <v>0.15010000000000001</v>
      </c>
      <c r="G289" s="184">
        <v>0.15010000000000001</v>
      </c>
      <c r="H289" s="184">
        <v>-1.5552999999999999</v>
      </c>
      <c r="I289" s="184">
        <v>-1.484</v>
      </c>
      <c r="J289" s="184">
        <v>3.2073</v>
      </c>
      <c r="K289" s="184">
        <v>11.776899999999999</v>
      </c>
      <c r="L289" s="184">
        <v>33.484000000000002</v>
      </c>
      <c r="M289" s="184">
        <v>63.7864</v>
      </c>
      <c r="N289" s="184">
        <v>90.501099999999994</v>
      </c>
      <c r="O289" s="184">
        <v>15.387499999999999</v>
      </c>
      <c r="P289" s="184">
        <v>14.0459</v>
      </c>
      <c r="Q289" s="184">
        <v>18.194900000000001</v>
      </c>
      <c r="R289" s="184">
        <v>26.275300000000001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44368</v>
      </c>
      <c r="E290" s="184">
        <v>434.36802862481301</v>
      </c>
      <c r="F290" s="184">
        <v>0.15010000000000001</v>
      </c>
      <c r="G290" s="184">
        <v>0.15010000000000001</v>
      </c>
      <c r="H290" s="184">
        <v>-1.5555000000000001</v>
      </c>
      <c r="I290" s="184">
        <v>-1.4839</v>
      </c>
      <c r="J290" s="184">
        <v>3.2073</v>
      </c>
      <c r="K290" s="184">
        <v>11.777100000000001</v>
      </c>
      <c r="L290" s="184">
        <v>33.485500000000002</v>
      </c>
      <c r="M290" s="184">
        <v>63.789299999999997</v>
      </c>
      <c r="N290" s="184">
        <v>90.503799999999998</v>
      </c>
      <c r="O290" s="184">
        <v>15.3888</v>
      </c>
      <c r="P290" s="184">
        <v>14.0467</v>
      </c>
      <c r="Q290" s="184">
        <v>18.7196</v>
      </c>
      <c r="R290" s="184">
        <v>26.276399999999999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0.32364999999999999</v>
      </c>
      <c r="G291" s="186">
        <v>0.32364999999999999</v>
      </c>
      <c r="H291" s="186">
        <v>-1.1304875000000001</v>
      </c>
      <c r="I291" s="186">
        <v>-0.80820000000000003</v>
      </c>
      <c r="J291" s="186">
        <v>3.4478750000000002</v>
      </c>
      <c r="K291" s="186">
        <v>10.1898125</v>
      </c>
      <c r="L291" s="186">
        <v>28.54635</v>
      </c>
      <c r="M291" s="186">
        <v>53.670524999999998</v>
      </c>
      <c r="N291" s="186">
        <v>74.458474999999993</v>
      </c>
      <c r="O291" s="186">
        <v>15.344574999999999</v>
      </c>
      <c r="P291" s="186">
        <v>15.963537500000001</v>
      </c>
      <c r="Q291" s="186">
        <v>16.042462499999999</v>
      </c>
      <c r="R291" s="186">
        <v>23.457012500000001</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0.28264999999999996</v>
      </c>
      <c r="G292" s="186">
        <v>0.28264999999999996</v>
      </c>
      <c r="H292" s="186">
        <v>-1.3011999999999999</v>
      </c>
      <c r="I292" s="186">
        <v>-0.99465000000000003</v>
      </c>
      <c r="J292" s="186">
        <v>3.2374999999999998</v>
      </c>
      <c r="K292" s="186">
        <v>10.56575</v>
      </c>
      <c r="L292" s="186">
        <v>29.096200000000003</v>
      </c>
      <c r="M292" s="186">
        <v>54.93045</v>
      </c>
      <c r="N292" s="186">
        <v>76.347250000000003</v>
      </c>
      <c r="O292" s="186">
        <v>15.38815</v>
      </c>
      <c r="P292" s="186">
        <v>15.6721</v>
      </c>
      <c r="Q292" s="186">
        <v>15.379100000000001</v>
      </c>
      <c r="R292" s="186">
        <v>23.79935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44368</v>
      </c>
      <c r="E295" s="184">
        <v>87.272300000000001</v>
      </c>
      <c r="F295" s="184">
        <v>4.8952999999999998</v>
      </c>
      <c r="G295" s="184">
        <v>4.8952999999999998</v>
      </c>
      <c r="H295" s="184">
        <v>-7.2074999999999996</v>
      </c>
      <c r="I295" s="184">
        <v>2.3412000000000002</v>
      </c>
      <c r="J295" s="184">
        <v>4.0721999999999996</v>
      </c>
      <c r="K295" s="184">
        <v>8.5900999999999996</v>
      </c>
      <c r="L295" s="184">
        <v>4.2541000000000002</v>
      </c>
      <c r="M295" s="184">
        <v>6.3273999999999999</v>
      </c>
      <c r="N295" s="184">
        <v>6.9645000000000001</v>
      </c>
      <c r="O295" s="184">
        <v>9.3107000000000006</v>
      </c>
      <c r="P295" s="184">
        <v>8.5114999999999998</v>
      </c>
      <c r="Q295" s="184">
        <v>9.3178000000000001</v>
      </c>
      <c r="R295" s="184">
        <v>9.1404999999999994</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44368</v>
      </c>
      <c r="E296" s="184">
        <v>88.145899999999997</v>
      </c>
      <c r="F296" s="184">
        <v>5.0678000000000001</v>
      </c>
      <c r="G296" s="184">
        <v>5.0678000000000001</v>
      </c>
      <c r="H296" s="184">
        <v>-7.0476999999999999</v>
      </c>
      <c r="I296" s="184">
        <v>2.5017</v>
      </c>
      <c r="J296" s="184">
        <v>4.2335000000000003</v>
      </c>
      <c r="K296" s="184">
        <v>8.7559000000000005</v>
      </c>
      <c r="L296" s="184">
        <v>4.4157000000000002</v>
      </c>
      <c r="M296" s="184">
        <v>6.4904000000000002</v>
      </c>
      <c r="N296" s="184">
        <v>7.1345000000000001</v>
      </c>
      <c r="O296" s="184">
        <v>9.4594000000000005</v>
      </c>
      <c r="P296" s="184">
        <v>8.6501999999999999</v>
      </c>
      <c r="Q296" s="184">
        <v>8.9840999999999998</v>
      </c>
      <c r="R296" s="184">
        <v>9.2996999999999996</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44368</v>
      </c>
      <c r="E297" s="184">
        <v>13.7736</v>
      </c>
      <c r="F297" s="184">
        <v>3.9763000000000002</v>
      </c>
      <c r="G297" s="184">
        <v>3.9763000000000002</v>
      </c>
      <c r="H297" s="184">
        <v>-7.9379</v>
      </c>
      <c r="I297" s="184">
        <v>1.9132</v>
      </c>
      <c r="J297" s="184">
        <v>3.9626000000000001</v>
      </c>
      <c r="K297" s="184">
        <v>8.0984999999999996</v>
      </c>
      <c r="L297" s="184">
        <v>4.5232000000000001</v>
      </c>
      <c r="M297" s="184">
        <v>6.4992000000000001</v>
      </c>
      <c r="N297" s="184">
        <v>7.9558</v>
      </c>
      <c r="O297" s="184">
        <v>8.7540999999999993</v>
      </c>
      <c r="P297" s="184"/>
      <c r="Q297" s="184">
        <v>8.4598999999999993</v>
      </c>
      <c r="R297" s="184">
        <v>10.091200000000001</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44368</v>
      </c>
      <c r="E298" s="184">
        <v>13.3561</v>
      </c>
      <c r="F298" s="184">
        <v>3.2803</v>
      </c>
      <c r="G298" s="184">
        <v>3.2803</v>
      </c>
      <c r="H298" s="184">
        <v>-8.6136999999999997</v>
      </c>
      <c r="I298" s="184">
        <v>1.2303999999999999</v>
      </c>
      <c r="J298" s="184">
        <v>3.2797000000000001</v>
      </c>
      <c r="K298" s="184">
        <v>7.4008000000000003</v>
      </c>
      <c r="L298" s="184">
        <v>3.8302</v>
      </c>
      <c r="M298" s="184">
        <v>5.7976999999999999</v>
      </c>
      <c r="N298" s="184">
        <v>7.2313999999999998</v>
      </c>
      <c r="O298" s="184">
        <v>7.9446000000000003</v>
      </c>
      <c r="P298" s="184"/>
      <c r="Q298" s="184">
        <v>7.6163999999999996</v>
      </c>
      <c r="R298" s="184">
        <v>9.3015000000000008</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44368</v>
      </c>
      <c r="E299" s="184">
        <v>21.899000000000001</v>
      </c>
      <c r="F299" s="184">
        <v>5.7808000000000002</v>
      </c>
      <c r="G299" s="184">
        <v>5.7808000000000002</v>
      </c>
      <c r="H299" s="184">
        <v>-6.0171000000000001</v>
      </c>
      <c r="I299" s="184">
        <v>2.8008000000000002</v>
      </c>
      <c r="J299" s="184">
        <v>3.1753999999999998</v>
      </c>
      <c r="K299" s="184">
        <v>5.9701000000000004</v>
      </c>
      <c r="L299" s="184">
        <v>1.8774</v>
      </c>
      <c r="M299" s="184">
        <v>4.3087</v>
      </c>
      <c r="N299" s="184">
        <v>5.0594000000000001</v>
      </c>
      <c r="O299" s="184">
        <v>5.0785999999999998</v>
      </c>
      <c r="P299" s="184">
        <v>6.0244</v>
      </c>
      <c r="Q299" s="184">
        <v>6.4057000000000004</v>
      </c>
      <c r="R299" s="184">
        <v>9.2011000000000003</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44368</v>
      </c>
      <c r="E300" s="184">
        <v>22.9129</v>
      </c>
      <c r="F300" s="184">
        <v>6.5347999999999997</v>
      </c>
      <c r="G300" s="184">
        <v>6.5347999999999997</v>
      </c>
      <c r="H300" s="184">
        <v>-5.2515999999999998</v>
      </c>
      <c r="I300" s="184">
        <v>3.5777000000000001</v>
      </c>
      <c r="J300" s="184">
        <v>3.9443000000000001</v>
      </c>
      <c r="K300" s="184">
        <v>6.7428999999999997</v>
      </c>
      <c r="L300" s="184">
        <v>2.5762</v>
      </c>
      <c r="M300" s="184">
        <v>4.9398</v>
      </c>
      <c r="N300" s="184">
        <v>5.6989999999999998</v>
      </c>
      <c r="O300" s="184">
        <v>5.5590999999999999</v>
      </c>
      <c r="P300" s="184">
        <v>6.5509000000000004</v>
      </c>
      <c r="Q300" s="184">
        <v>7.4941000000000004</v>
      </c>
      <c r="R300" s="184">
        <v>9.7376000000000005</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44368</v>
      </c>
      <c r="E301" s="184">
        <v>18.328299999999999</v>
      </c>
      <c r="F301" s="184">
        <v>4.9142000000000001</v>
      </c>
      <c r="G301" s="184">
        <v>4.9142000000000001</v>
      </c>
      <c r="H301" s="184">
        <v>-8.9461999999999993</v>
      </c>
      <c r="I301" s="184">
        <v>1.0246</v>
      </c>
      <c r="J301" s="184">
        <v>2.6591</v>
      </c>
      <c r="K301" s="184">
        <v>7.6429999999999998</v>
      </c>
      <c r="L301" s="184">
        <v>3.5160999999999998</v>
      </c>
      <c r="M301" s="184">
        <v>5.2885999999999997</v>
      </c>
      <c r="N301" s="184">
        <v>5.8262999999999998</v>
      </c>
      <c r="O301" s="184">
        <v>8.7514000000000003</v>
      </c>
      <c r="P301" s="184">
        <v>8.0206</v>
      </c>
      <c r="Q301" s="184">
        <v>8.5648</v>
      </c>
      <c r="R301" s="184">
        <v>8.2216000000000005</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44368</v>
      </c>
      <c r="E302" s="184">
        <v>17.5533</v>
      </c>
      <c r="F302" s="184">
        <v>4.2294999999999998</v>
      </c>
      <c r="G302" s="184">
        <v>4.2294999999999998</v>
      </c>
      <c r="H302" s="184">
        <v>-9.5771999999999995</v>
      </c>
      <c r="I302" s="184">
        <v>0.38619999999999999</v>
      </c>
      <c r="J302" s="184">
        <v>2.0225</v>
      </c>
      <c r="K302" s="184">
        <v>7.0335000000000001</v>
      </c>
      <c r="L302" s="184">
        <v>2.9011</v>
      </c>
      <c r="M302" s="184">
        <v>4.6486000000000001</v>
      </c>
      <c r="N302" s="184">
        <v>5.1543999999999999</v>
      </c>
      <c r="O302" s="184">
        <v>7.9997999999999996</v>
      </c>
      <c r="P302" s="184">
        <v>7.2870999999999997</v>
      </c>
      <c r="Q302" s="184">
        <v>7.9305000000000003</v>
      </c>
      <c r="R302" s="184">
        <v>7.4951999999999996</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44368</v>
      </c>
      <c r="E303" s="184">
        <v>12.915800000000001</v>
      </c>
      <c r="F303" s="184">
        <v>4.9004000000000003</v>
      </c>
      <c r="G303" s="184">
        <v>4.9004000000000003</v>
      </c>
      <c r="H303" s="184">
        <v>0.44409999999999999</v>
      </c>
      <c r="I303" s="184">
        <v>3.1528</v>
      </c>
      <c r="J303" s="184">
        <v>3.2360000000000002</v>
      </c>
      <c r="K303" s="184">
        <v>4.8982999999999999</v>
      </c>
      <c r="L303" s="184">
        <v>3.62</v>
      </c>
      <c r="M303" s="184">
        <v>4.7130999999999998</v>
      </c>
      <c r="N303" s="184">
        <v>5.2695999999999996</v>
      </c>
      <c r="O303" s="184"/>
      <c r="P303" s="184"/>
      <c r="Q303" s="184">
        <v>9.6377000000000006</v>
      </c>
      <c r="R303" s="184">
        <v>8.4893000000000001</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44368</v>
      </c>
      <c r="E304" s="184">
        <v>12.825100000000001</v>
      </c>
      <c r="F304" s="184">
        <v>4.6501999999999999</v>
      </c>
      <c r="G304" s="184">
        <v>4.6501999999999999</v>
      </c>
      <c r="H304" s="184">
        <v>0.20330000000000001</v>
      </c>
      <c r="I304" s="184">
        <v>2.9102000000000001</v>
      </c>
      <c r="J304" s="184">
        <v>2.9820000000000002</v>
      </c>
      <c r="K304" s="184">
        <v>4.6355000000000004</v>
      </c>
      <c r="L304" s="184">
        <v>3.3563000000000001</v>
      </c>
      <c r="M304" s="184">
        <v>4.4497999999999998</v>
      </c>
      <c r="N304" s="184">
        <v>5.0058999999999996</v>
      </c>
      <c r="O304" s="184"/>
      <c r="P304" s="184"/>
      <c r="Q304" s="184">
        <v>9.3602000000000007</v>
      </c>
      <c r="R304" s="184">
        <v>8.2132000000000005</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44368</v>
      </c>
      <c r="E307" s="184">
        <v>10.3062</v>
      </c>
      <c r="F307" s="184">
        <v>-3.7765</v>
      </c>
      <c r="G307" s="184">
        <v>-3.7765</v>
      </c>
      <c r="H307" s="184">
        <v>-17.4971</v>
      </c>
      <c r="I307" s="184">
        <v>1.62</v>
      </c>
      <c r="J307" s="184">
        <v>5.5900999999999996</v>
      </c>
      <c r="K307" s="184">
        <v>11.7645</v>
      </c>
      <c r="L307" s="184"/>
      <c r="M307" s="184"/>
      <c r="N307" s="184"/>
      <c r="O307" s="184"/>
      <c r="P307" s="184"/>
      <c r="Q307" s="184">
        <v>11.7645</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44368</v>
      </c>
      <c r="E308" s="184">
        <v>10.302099999999999</v>
      </c>
      <c r="F308" s="184">
        <v>-3.8959999999999999</v>
      </c>
      <c r="G308" s="184">
        <v>-3.8959999999999999</v>
      </c>
      <c r="H308" s="184">
        <v>-17.604600000000001</v>
      </c>
      <c r="I308" s="184">
        <v>1.494</v>
      </c>
      <c r="J308" s="184">
        <v>5.4424000000000001</v>
      </c>
      <c r="K308" s="184">
        <v>11.606999999999999</v>
      </c>
      <c r="L308" s="184"/>
      <c r="M308" s="184"/>
      <c r="N308" s="184"/>
      <c r="O308" s="184"/>
      <c r="P308" s="184"/>
      <c r="Q308" s="184">
        <v>11.606999999999999</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44368</v>
      </c>
      <c r="E309" s="184">
        <v>78.1233</v>
      </c>
      <c r="F309" s="184">
        <v>3.2869000000000002</v>
      </c>
      <c r="G309" s="184">
        <v>3.2869000000000002</v>
      </c>
      <c r="H309" s="184">
        <v>-8.2631999999999994</v>
      </c>
      <c r="I309" s="184">
        <v>0.89470000000000005</v>
      </c>
      <c r="J309" s="184">
        <v>2.6267</v>
      </c>
      <c r="K309" s="184">
        <v>7.0462999999999996</v>
      </c>
      <c r="L309" s="184">
        <v>3.8449</v>
      </c>
      <c r="M309" s="184">
        <v>6.4330999999999996</v>
      </c>
      <c r="N309" s="184">
        <v>6.9427000000000003</v>
      </c>
      <c r="O309" s="184">
        <v>8.3339999999999996</v>
      </c>
      <c r="P309" s="184">
        <v>8.3023000000000007</v>
      </c>
      <c r="Q309" s="184">
        <v>8.9387000000000008</v>
      </c>
      <c r="R309" s="184">
        <v>7.3211000000000004</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44368</v>
      </c>
      <c r="E310" s="184">
        <v>82.768799999999999</v>
      </c>
      <c r="F310" s="184">
        <v>3.8083999999999998</v>
      </c>
      <c r="G310" s="184">
        <v>3.8083999999999998</v>
      </c>
      <c r="H310" s="184">
        <v>-7.7497999999999996</v>
      </c>
      <c r="I310" s="184">
        <v>1.4088000000000001</v>
      </c>
      <c r="J310" s="184">
        <v>3.1421999999999999</v>
      </c>
      <c r="K310" s="184">
        <v>7.6018999999999997</v>
      </c>
      <c r="L310" s="184">
        <v>4.4089999999999998</v>
      </c>
      <c r="M310" s="184">
        <v>7.0164999999999997</v>
      </c>
      <c r="N310" s="184">
        <v>7.5406000000000004</v>
      </c>
      <c r="O310" s="184">
        <v>8.9458000000000002</v>
      </c>
      <c r="P310" s="184">
        <v>8.9356000000000009</v>
      </c>
      <c r="Q310" s="184">
        <v>9.3140999999999998</v>
      </c>
      <c r="R310" s="184">
        <v>7.9284999999999997</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44368</v>
      </c>
      <c r="E312" s="184">
        <v>25.318300000000001</v>
      </c>
      <c r="F312" s="184">
        <v>5.7211999999999996</v>
      </c>
      <c r="G312" s="184">
        <v>5.7211999999999996</v>
      </c>
      <c r="H312" s="184">
        <v>-11.2616</v>
      </c>
      <c r="I312" s="184">
        <v>0.28839999999999999</v>
      </c>
      <c r="J312" s="184">
        <v>3.7088000000000001</v>
      </c>
      <c r="K312" s="184">
        <v>9.1953999999999994</v>
      </c>
      <c r="L312" s="184">
        <v>3.7021000000000002</v>
      </c>
      <c r="M312" s="184">
        <v>6.0282</v>
      </c>
      <c r="N312" s="184">
        <v>6.6920999999999999</v>
      </c>
      <c r="O312" s="184">
        <v>9.3635999999999999</v>
      </c>
      <c r="P312" s="184">
        <v>8.5269999999999992</v>
      </c>
      <c r="Q312" s="184">
        <v>8.8231999999999999</v>
      </c>
      <c r="R312" s="184">
        <v>9.0099</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44368</v>
      </c>
      <c r="E313" s="184">
        <v>25.595500000000001</v>
      </c>
      <c r="F313" s="184">
        <v>6.0399000000000003</v>
      </c>
      <c r="G313" s="184">
        <v>6.0399000000000003</v>
      </c>
      <c r="H313" s="184">
        <v>-10.9574</v>
      </c>
      <c r="I313" s="184">
        <v>0.60109999999999997</v>
      </c>
      <c r="J313" s="184">
        <v>4.0204000000000004</v>
      </c>
      <c r="K313" s="184">
        <v>9.5085999999999995</v>
      </c>
      <c r="L313" s="184">
        <v>4.0128000000000004</v>
      </c>
      <c r="M313" s="184">
        <v>6.3464</v>
      </c>
      <c r="N313" s="184">
        <v>7.0175999999999998</v>
      </c>
      <c r="O313" s="184">
        <v>9.5655000000000001</v>
      </c>
      <c r="P313" s="184">
        <v>8.6929999999999996</v>
      </c>
      <c r="Q313" s="184">
        <v>8.8765000000000001</v>
      </c>
      <c r="R313" s="184">
        <v>9.2653999999999996</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44368</v>
      </c>
      <c r="E314" s="184">
        <v>10.3507</v>
      </c>
      <c r="F314" s="184">
        <v>4.2331000000000003</v>
      </c>
      <c r="G314" s="184">
        <v>4.2331000000000003</v>
      </c>
      <c r="H314" s="184">
        <v>-15.620100000000001</v>
      </c>
      <c r="I314" s="184">
        <v>-0.27700000000000002</v>
      </c>
      <c r="J314" s="184">
        <v>3.0794000000000001</v>
      </c>
      <c r="K314" s="184">
        <v>9.4216999999999995</v>
      </c>
      <c r="L314" s="184">
        <v>3.2187000000000001</v>
      </c>
      <c r="M314" s="184"/>
      <c r="N314" s="184"/>
      <c r="O314" s="184"/>
      <c r="P314" s="184"/>
      <c r="Q314" s="184">
        <v>4.8304</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44368</v>
      </c>
      <c r="E315" s="184">
        <v>10.3194</v>
      </c>
      <c r="F315" s="184">
        <v>3.774</v>
      </c>
      <c r="G315" s="184">
        <v>3.774</v>
      </c>
      <c r="H315" s="184">
        <v>-16.018799999999999</v>
      </c>
      <c r="I315" s="184">
        <v>-0.68200000000000005</v>
      </c>
      <c r="J315" s="184">
        <v>2.6644999999999999</v>
      </c>
      <c r="K315" s="184">
        <v>8.9974000000000007</v>
      </c>
      <c r="L315" s="184">
        <v>2.7902</v>
      </c>
      <c r="M315" s="184"/>
      <c r="N315" s="184"/>
      <c r="O315" s="184"/>
      <c r="P315" s="184"/>
      <c r="Q315" s="184">
        <v>4.3993000000000002</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44368</v>
      </c>
      <c r="E316" s="184">
        <v>22.9847</v>
      </c>
      <c r="F316" s="184">
        <v>6.6733000000000002</v>
      </c>
      <c r="G316" s="184">
        <v>6.6733000000000002</v>
      </c>
      <c r="H316" s="184">
        <v>-2.0636000000000001</v>
      </c>
      <c r="I316" s="184">
        <v>4.7840999999999996</v>
      </c>
      <c r="J316" s="184">
        <v>4.4425999999999997</v>
      </c>
      <c r="K316" s="184">
        <v>7.2923</v>
      </c>
      <c r="L316" s="184">
        <v>4.0774999999999997</v>
      </c>
      <c r="M316" s="184">
        <v>5.8029000000000002</v>
      </c>
      <c r="N316" s="184">
        <v>6.4767000000000001</v>
      </c>
      <c r="O316" s="184">
        <v>8.7053999999999991</v>
      </c>
      <c r="P316" s="184">
        <v>8.0437999999999992</v>
      </c>
      <c r="Q316" s="184">
        <v>7.2638999999999996</v>
      </c>
      <c r="R316" s="184">
        <v>8.6136999999999997</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44368</v>
      </c>
      <c r="E317" s="184">
        <v>23.8308</v>
      </c>
      <c r="F317" s="184">
        <v>6.9474</v>
      </c>
      <c r="G317" s="184">
        <v>6.9474</v>
      </c>
      <c r="H317" s="184">
        <v>-1.7717000000000001</v>
      </c>
      <c r="I317" s="184">
        <v>5.0861999999999998</v>
      </c>
      <c r="J317" s="184">
        <v>4.7523</v>
      </c>
      <c r="K317" s="184">
        <v>7.6105999999999998</v>
      </c>
      <c r="L317" s="184">
        <v>4.3963000000000001</v>
      </c>
      <c r="M317" s="184">
        <v>6.1299000000000001</v>
      </c>
      <c r="N317" s="184">
        <v>6.8113999999999999</v>
      </c>
      <c r="O317" s="184">
        <v>9.0411000000000001</v>
      </c>
      <c r="P317" s="184">
        <v>8.3869000000000007</v>
      </c>
      <c r="Q317" s="184">
        <v>8.8655000000000008</v>
      </c>
      <c r="R317" s="184">
        <v>8.9525000000000006</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44368</v>
      </c>
      <c r="E318" s="184">
        <v>15.5236</v>
      </c>
      <c r="F318" s="184">
        <v>0.627</v>
      </c>
      <c r="G318" s="184">
        <v>0.627</v>
      </c>
      <c r="H318" s="184">
        <v>-14.7042</v>
      </c>
      <c r="I318" s="184">
        <v>-0.78910000000000002</v>
      </c>
      <c r="J318" s="184">
        <v>2.653</v>
      </c>
      <c r="K318" s="184">
        <v>8.7577999999999996</v>
      </c>
      <c r="L318" s="184">
        <v>3.9373</v>
      </c>
      <c r="M318" s="184">
        <v>6.4790999999999999</v>
      </c>
      <c r="N318" s="184">
        <v>6.8243999999999998</v>
      </c>
      <c r="O318" s="184">
        <v>8.9177999999999997</v>
      </c>
      <c r="P318" s="184">
        <v>8.3667999999999996</v>
      </c>
      <c r="Q318" s="184">
        <v>8.4137000000000004</v>
      </c>
      <c r="R318" s="184">
        <v>8.9114000000000004</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44368</v>
      </c>
      <c r="E319" s="184">
        <v>15.2645</v>
      </c>
      <c r="F319" s="184">
        <v>0.31879999999999997</v>
      </c>
      <c r="G319" s="184">
        <v>0.31879999999999997</v>
      </c>
      <c r="H319" s="184">
        <v>-14.987</v>
      </c>
      <c r="I319" s="184">
        <v>-1.0926</v>
      </c>
      <c r="J319" s="184">
        <v>2.3573</v>
      </c>
      <c r="K319" s="184">
        <v>8.4497999999999998</v>
      </c>
      <c r="L319" s="184">
        <v>3.6288999999999998</v>
      </c>
      <c r="M319" s="184">
        <v>6.1599000000000004</v>
      </c>
      <c r="N319" s="184">
        <v>6.4968000000000004</v>
      </c>
      <c r="O319" s="184">
        <v>8.5813000000000006</v>
      </c>
      <c r="P319" s="184">
        <v>8.0324000000000009</v>
      </c>
      <c r="Q319" s="184">
        <v>8.0790000000000006</v>
      </c>
      <c r="R319" s="184">
        <v>8.5786999999999995</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44368</v>
      </c>
      <c r="E320" s="184">
        <v>2512.7750000000001</v>
      </c>
      <c r="F320" s="184">
        <v>3.4470000000000001</v>
      </c>
      <c r="G320" s="184">
        <v>3.4470000000000001</v>
      </c>
      <c r="H320" s="184">
        <v>-11.3681</v>
      </c>
      <c r="I320" s="184">
        <v>0.61760000000000004</v>
      </c>
      <c r="J320" s="184">
        <v>2.9367999999999999</v>
      </c>
      <c r="K320" s="184">
        <v>7.2938999999999998</v>
      </c>
      <c r="L320" s="184">
        <v>3.2835999999999999</v>
      </c>
      <c r="M320" s="184">
        <v>4.9939</v>
      </c>
      <c r="N320" s="184">
        <v>5.8183999999999996</v>
      </c>
      <c r="O320" s="184">
        <v>8.8051999999999992</v>
      </c>
      <c r="P320" s="184">
        <v>7.6551</v>
      </c>
      <c r="Q320" s="184">
        <v>6.8554000000000004</v>
      </c>
      <c r="R320" s="184">
        <v>8.5198999999999998</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44368</v>
      </c>
      <c r="E321" s="184">
        <v>2651.5992000000001</v>
      </c>
      <c r="F321" s="184">
        <v>3.8472</v>
      </c>
      <c r="G321" s="184">
        <v>3.8472</v>
      </c>
      <c r="H321" s="184">
        <v>-10.968999999999999</v>
      </c>
      <c r="I321" s="184">
        <v>1.0177</v>
      </c>
      <c r="J321" s="184">
        <v>3.3378999999999999</v>
      </c>
      <c r="K321" s="184">
        <v>7.7011000000000003</v>
      </c>
      <c r="L321" s="184">
        <v>3.6901999999999999</v>
      </c>
      <c r="M321" s="184">
        <v>5.4093999999999998</v>
      </c>
      <c r="N321" s="184">
        <v>6.2426000000000004</v>
      </c>
      <c r="O321" s="184">
        <v>9.3026999999999997</v>
      </c>
      <c r="P321" s="184">
        <v>8.2513000000000005</v>
      </c>
      <c r="Q321" s="184">
        <v>8.0343999999999998</v>
      </c>
      <c r="R321" s="184">
        <v>8.9517000000000007</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44368</v>
      </c>
      <c r="E322" s="184">
        <v>2940.5702000000001</v>
      </c>
      <c r="F322" s="184">
        <v>6.5002000000000004</v>
      </c>
      <c r="G322" s="184">
        <v>6.5002000000000004</v>
      </c>
      <c r="H322" s="184">
        <v>-3.6953</v>
      </c>
      <c r="I322" s="184">
        <v>3.3622000000000001</v>
      </c>
      <c r="J322" s="184">
        <v>4.1635</v>
      </c>
      <c r="K322" s="184">
        <v>8.0874000000000006</v>
      </c>
      <c r="L322" s="184">
        <v>3.3914</v>
      </c>
      <c r="M322" s="184">
        <v>5.3593999999999999</v>
      </c>
      <c r="N322" s="184">
        <v>6.1989000000000001</v>
      </c>
      <c r="O322" s="184">
        <v>8.3292999999999999</v>
      </c>
      <c r="P322" s="184">
        <v>8.0967000000000002</v>
      </c>
      <c r="Q322" s="184">
        <v>8.1547999999999998</v>
      </c>
      <c r="R322" s="184">
        <v>8.0142000000000007</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44368</v>
      </c>
      <c r="E323" s="184">
        <v>3028.2294000000002</v>
      </c>
      <c r="F323" s="184">
        <v>6.8437000000000001</v>
      </c>
      <c r="G323" s="184">
        <v>6.8437000000000001</v>
      </c>
      <c r="H323" s="184">
        <v>-3.3542000000000001</v>
      </c>
      <c r="I323" s="184">
        <v>3.7075999999999998</v>
      </c>
      <c r="J323" s="184">
        <v>4.5115999999999996</v>
      </c>
      <c r="K323" s="184">
        <v>8.4648000000000003</v>
      </c>
      <c r="L323" s="184">
        <v>3.7616000000000001</v>
      </c>
      <c r="M323" s="184">
        <v>5.7156000000000002</v>
      </c>
      <c r="N323" s="184">
        <v>6.5487000000000002</v>
      </c>
      <c r="O323" s="184">
        <v>8.6523000000000003</v>
      </c>
      <c r="P323" s="184">
        <v>8.3978000000000002</v>
      </c>
      <c r="Q323" s="184">
        <v>8.7260000000000009</v>
      </c>
      <c r="R323" s="184">
        <v>8.3450000000000006</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44368</v>
      </c>
      <c r="E324" s="184">
        <v>60.748100000000001</v>
      </c>
      <c r="F324" s="184">
        <v>8.5981000000000005</v>
      </c>
      <c r="G324" s="184">
        <v>8.5981000000000005</v>
      </c>
      <c r="H324" s="184">
        <v>-26.957899999999999</v>
      </c>
      <c r="I324" s="184">
        <v>1.9413</v>
      </c>
      <c r="J324" s="184">
        <v>3.8912</v>
      </c>
      <c r="K324" s="184">
        <v>11.8962</v>
      </c>
      <c r="L324" s="184">
        <v>3.5038</v>
      </c>
      <c r="M324" s="184">
        <v>5.4462000000000002</v>
      </c>
      <c r="N324" s="184">
        <v>5.6985999999999999</v>
      </c>
      <c r="O324" s="184">
        <v>10.588800000000001</v>
      </c>
      <c r="P324" s="184">
        <v>8.7060999999999993</v>
      </c>
      <c r="Q324" s="184">
        <v>8.3980999999999995</v>
      </c>
      <c r="R324" s="184">
        <v>9.7914999999999992</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44368</v>
      </c>
      <c r="E325" s="184">
        <v>57.814100000000003</v>
      </c>
      <c r="F325" s="184">
        <v>8.2550000000000008</v>
      </c>
      <c r="G325" s="184">
        <v>8.2550000000000008</v>
      </c>
      <c r="H325" s="184">
        <v>-27.292400000000001</v>
      </c>
      <c r="I325" s="184">
        <v>1.5973999999999999</v>
      </c>
      <c r="J325" s="184">
        <v>3.5501999999999998</v>
      </c>
      <c r="K325" s="184">
        <v>11.5435</v>
      </c>
      <c r="L325" s="184">
        <v>3.1406000000000001</v>
      </c>
      <c r="M325" s="184">
        <v>5.0823</v>
      </c>
      <c r="N325" s="184">
        <v>5.3372999999999999</v>
      </c>
      <c r="O325" s="184">
        <v>10.2371</v>
      </c>
      <c r="P325" s="184">
        <v>8.2128999999999994</v>
      </c>
      <c r="Q325" s="184">
        <v>7.5067000000000004</v>
      </c>
      <c r="R325" s="184">
        <v>9.4274000000000004</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44368</v>
      </c>
      <c r="E326" s="184">
        <v>10.1784</v>
      </c>
      <c r="F326" s="184">
        <v>5.0225</v>
      </c>
      <c r="G326" s="184">
        <v>5.0225</v>
      </c>
      <c r="H326" s="184">
        <v>-12.8268</v>
      </c>
      <c r="I326" s="184">
        <v>0.53800000000000003</v>
      </c>
      <c r="J326" s="184">
        <v>2.411</v>
      </c>
      <c r="K326" s="184">
        <v>6.4496000000000002</v>
      </c>
      <c r="L326" s="184"/>
      <c r="M326" s="184"/>
      <c r="N326" s="184"/>
      <c r="O326" s="184"/>
      <c r="P326" s="184"/>
      <c r="Q326" s="184">
        <v>6.7828999999999997</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44368</v>
      </c>
      <c r="E327" s="184">
        <v>10.165800000000001</v>
      </c>
      <c r="F327" s="184">
        <v>4.6694000000000004</v>
      </c>
      <c r="G327" s="184">
        <v>4.6694000000000004</v>
      </c>
      <c r="H327" s="184">
        <v>-13.1999</v>
      </c>
      <c r="I327" s="184">
        <v>0.12820000000000001</v>
      </c>
      <c r="J327" s="184">
        <v>1.9722999999999999</v>
      </c>
      <c r="K327" s="184">
        <v>5.9767000000000001</v>
      </c>
      <c r="L327" s="184"/>
      <c r="M327" s="184"/>
      <c r="N327" s="184"/>
      <c r="O327" s="184"/>
      <c r="P327" s="184"/>
      <c r="Q327" s="184">
        <v>6.3038999999999996</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44368</v>
      </c>
      <c r="E328" s="184">
        <v>46.086100000000002</v>
      </c>
      <c r="F328" s="184">
        <v>5.2030000000000003</v>
      </c>
      <c r="G328" s="184">
        <v>5.2030000000000003</v>
      </c>
      <c r="H328" s="184">
        <v>-4.6459999999999999</v>
      </c>
      <c r="I328" s="184">
        <v>2.8940000000000001</v>
      </c>
      <c r="J328" s="184">
        <v>4.7248999999999999</v>
      </c>
      <c r="K328" s="184">
        <v>8.0505999999999993</v>
      </c>
      <c r="L328" s="184">
        <v>4.7504999999999997</v>
      </c>
      <c r="M328" s="184">
        <v>6.5636000000000001</v>
      </c>
      <c r="N328" s="184">
        <v>7.2862999999999998</v>
      </c>
      <c r="O328" s="184">
        <v>7.8240999999999996</v>
      </c>
      <c r="P328" s="184">
        <v>7.5723000000000003</v>
      </c>
      <c r="Q328" s="184">
        <v>7.6295999999999999</v>
      </c>
      <c r="R328" s="184">
        <v>8.0373999999999999</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44368</v>
      </c>
      <c r="E329" s="184">
        <v>47.660400000000003</v>
      </c>
      <c r="F329" s="184">
        <v>5.6186999999999996</v>
      </c>
      <c r="G329" s="184">
        <v>5.6186999999999996</v>
      </c>
      <c r="H329" s="184">
        <v>-4.2415000000000003</v>
      </c>
      <c r="I329" s="184">
        <v>3.3027000000000002</v>
      </c>
      <c r="J329" s="184">
        <v>5.1285999999999996</v>
      </c>
      <c r="K329" s="184">
        <v>8.4595000000000002</v>
      </c>
      <c r="L329" s="184">
        <v>5.1608000000000001</v>
      </c>
      <c r="M329" s="184">
        <v>6.9839000000000002</v>
      </c>
      <c r="N329" s="184">
        <v>7.7164999999999999</v>
      </c>
      <c r="O329" s="184">
        <v>8.2554999999999996</v>
      </c>
      <c r="P329" s="184">
        <v>8.0366</v>
      </c>
      <c r="Q329" s="184">
        <v>8.5002999999999993</v>
      </c>
      <c r="R329" s="184">
        <v>8.4695</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44368</v>
      </c>
      <c r="E330" s="184">
        <v>34.304099999999998</v>
      </c>
      <c r="F330" s="184">
        <v>11.644299999999999</v>
      </c>
      <c r="G330" s="184">
        <v>11.644299999999999</v>
      </c>
      <c r="H330" s="184">
        <v>-8.3163999999999998</v>
      </c>
      <c r="I330" s="184">
        <v>3.1501999999999999</v>
      </c>
      <c r="J330" s="184">
        <v>4.4202000000000004</v>
      </c>
      <c r="K330" s="184">
        <v>8.6969999999999992</v>
      </c>
      <c r="L330" s="184">
        <v>4.4851000000000001</v>
      </c>
      <c r="M330" s="184">
        <v>6.0538999999999996</v>
      </c>
      <c r="N330" s="184">
        <v>6.4284999999999997</v>
      </c>
      <c r="O330" s="184">
        <v>7.8712999999999997</v>
      </c>
      <c r="P330" s="184">
        <v>7.0011999999999999</v>
      </c>
      <c r="Q330" s="184">
        <v>6.9278000000000004</v>
      </c>
      <c r="R330" s="184">
        <v>7.9893999999999998</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44368</v>
      </c>
      <c r="E331" s="184">
        <v>37.129800000000003</v>
      </c>
      <c r="F331" s="184">
        <v>12.037699999999999</v>
      </c>
      <c r="G331" s="184">
        <v>12.037699999999999</v>
      </c>
      <c r="H331" s="184">
        <v>-7.9364999999999997</v>
      </c>
      <c r="I331" s="184">
        <v>3.5367000000000002</v>
      </c>
      <c r="J331" s="184">
        <v>4.8110999999999997</v>
      </c>
      <c r="K331" s="184">
        <v>9.0942000000000007</v>
      </c>
      <c r="L331" s="184">
        <v>5.0972</v>
      </c>
      <c r="M331" s="184">
        <v>6.7549000000000001</v>
      </c>
      <c r="N331" s="184">
        <v>7.1807999999999996</v>
      </c>
      <c r="O331" s="184">
        <v>8.7919999999999998</v>
      </c>
      <c r="P331" s="184">
        <v>8.0153999999999996</v>
      </c>
      <c r="Q331" s="184">
        <v>8.1460000000000008</v>
      </c>
      <c r="R331" s="184">
        <v>8.8033999999999999</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44368</v>
      </c>
      <c r="E334" s="184">
        <v>12.384600000000001</v>
      </c>
      <c r="F334" s="184">
        <v>4.6189999999999998</v>
      </c>
      <c r="G334" s="184">
        <v>4.6189999999999998</v>
      </c>
      <c r="H334" s="184">
        <v>-8.9525000000000006</v>
      </c>
      <c r="I334" s="184">
        <v>0.54749999999999999</v>
      </c>
      <c r="J334" s="184">
        <v>3.1553</v>
      </c>
      <c r="K334" s="184">
        <v>7.7614999999999998</v>
      </c>
      <c r="L334" s="184">
        <v>3.0362</v>
      </c>
      <c r="M334" s="184">
        <v>5.399</v>
      </c>
      <c r="N334" s="184">
        <v>5.6855000000000002</v>
      </c>
      <c r="O334" s="184"/>
      <c r="P334" s="184"/>
      <c r="Q334" s="184">
        <v>9.3762000000000008</v>
      </c>
      <c r="R334" s="184">
        <v>8.8640000000000008</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44368</v>
      </c>
      <c r="E335" s="184">
        <v>12.2378</v>
      </c>
      <c r="F335" s="184">
        <v>4.1769999999999996</v>
      </c>
      <c r="G335" s="184">
        <v>4.1769999999999996</v>
      </c>
      <c r="H335" s="184">
        <v>-9.3568999999999996</v>
      </c>
      <c r="I335" s="184">
        <v>8.5199999999999998E-2</v>
      </c>
      <c r="J335" s="184">
        <v>2.7000999999999999</v>
      </c>
      <c r="K335" s="184">
        <v>7.2859999999999996</v>
      </c>
      <c r="L335" s="184">
        <v>2.5642999999999998</v>
      </c>
      <c r="M335" s="184">
        <v>4.9088000000000003</v>
      </c>
      <c r="N335" s="184">
        <v>5.1742999999999997</v>
      </c>
      <c r="O335" s="184"/>
      <c r="P335" s="184"/>
      <c r="Q335" s="184">
        <v>8.8310999999999993</v>
      </c>
      <c r="R335" s="184">
        <v>8.3285999999999998</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44368</v>
      </c>
      <c r="E336" s="184">
        <v>31.7058</v>
      </c>
      <c r="F336" s="184">
        <v>7.4489999999999998</v>
      </c>
      <c r="G336" s="184">
        <v>7.4489999999999998</v>
      </c>
      <c r="H336" s="184">
        <v>-8.8164999999999996</v>
      </c>
      <c r="I336" s="184">
        <v>1.6209</v>
      </c>
      <c r="J336" s="184">
        <v>3.2658</v>
      </c>
      <c r="K336" s="184">
        <v>7.4287999999999998</v>
      </c>
      <c r="L336" s="184">
        <v>3.8466999999999998</v>
      </c>
      <c r="M336" s="184">
        <v>5.6348000000000003</v>
      </c>
      <c r="N336" s="184">
        <v>6.0305</v>
      </c>
      <c r="O336" s="184">
        <v>9.4610000000000003</v>
      </c>
      <c r="P336" s="184">
        <v>8.3042999999999996</v>
      </c>
      <c r="Q336" s="184">
        <v>7.2506000000000004</v>
      </c>
      <c r="R336" s="184">
        <v>9.1463999999999999</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44368</v>
      </c>
      <c r="E337" s="184">
        <v>32.480400000000003</v>
      </c>
      <c r="F337" s="184">
        <v>7.7213000000000003</v>
      </c>
      <c r="G337" s="184">
        <v>7.7213000000000003</v>
      </c>
      <c r="H337" s="184">
        <v>-8.5586000000000002</v>
      </c>
      <c r="I337" s="184">
        <v>1.8715999999999999</v>
      </c>
      <c r="J337" s="184">
        <v>3.5232000000000001</v>
      </c>
      <c r="K337" s="184">
        <v>7.6954000000000002</v>
      </c>
      <c r="L337" s="184">
        <v>4.1082000000000001</v>
      </c>
      <c r="M337" s="184">
        <v>5.8944000000000001</v>
      </c>
      <c r="N337" s="184">
        <v>6.2910000000000004</v>
      </c>
      <c r="O337" s="184">
        <v>9.7522000000000002</v>
      </c>
      <c r="P337" s="184">
        <v>8.7257999999999996</v>
      </c>
      <c r="Q337" s="184">
        <v>8.3004999999999995</v>
      </c>
      <c r="R337" s="184">
        <v>9.3958999999999993</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44368</v>
      </c>
      <c r="E338" s="184">
        <v>200.18340000000001</v>
      </c>
      <c r="F338" s="184">
        <v>0</v>
      </c>
      <c r="G338" s="184">
        <v>0</v>
      </c>
      <c r="H338" s="184">
        <v>0</v>
      </c>
      <c r="I338" s="184">
        <v>0</v>
      </c>
      <c r="J338" s="184">
        <v>0</v>
      </c>
      <c r="K338" s="184">
        <v>0</v>
      </c>
      <c r="L338" s="184">
        <v>0</v>
      </c>
      <c r="M338" s="184">
        <v>0</v>
      </c>
      <c r="N338" s="184">
        <v>-15.0722</v>
      </c>
      <c r="O338" s="184"/>
      <c r="P338" s="184"/>
      <c r="Q338" s="184">
        <v>-10.876099999999999</v>
      </c>
      <c r="R338" s="184">
        <v>-10.973599999999999</v>
      </c>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44368</v>
      </c>
      <c r="E339" s="184">
        <v>192.02520000000001</v>
      </c>
      <c r="F339" s="184">
        <v>0</v>
      </c>
      <c r="G339" s="184">
        <v>0</v>
      </c>
      <c r="H339" s="184">
        <v>0</v>
      </c>
      <c r="I339" s="184">
        <v>0</v>
      </c>
      <c r="J339" s="184">
        <v>0</v>
      </c>
      <c r="K339" s="184">
        <v>0</v>
      </c>
      <c r="L339" s="184">
        <v>0</v>
      </c>
      <c r="M339" s="184">
        <v>0</v>
      </c>
      <c r="N339" s="184">
        <v>-15.072100000000001</v>
      </c>
      <c r="O339" s="184"/>
      <c r="P339" s="184"/>
      <c r="Q339" s="184">
        <v>-10.876099999999999</v>
      </c>
      <c r="R339" s="184">
        <v>-10.973599999999999</v>
      </c>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44368</v>
      </c>
      <c r="E340" s="184">
        <v>12.298999999999999</v>
      </c>
      <c r="F340" s="184">
        <v>4.2552000000000003</v>
      </c>
      <c r="G340" s="184">
        <v>4.2552000000000003</v>
      </c>
      <c r="H340" s="184">
        <v>-13.911099999999999</v>
      </c>
      <c r="I340" s="184">
        <v>-0.1484</v>
      </c>
      <c r="J340" s="184">
        <v>2.3885999999999998</v>
      </c>
      <c r="K340" s="184">
        <v>8.9963999999999995</v>
      </c>
      <c r="L340" s="184">
        <v>2.9148999999999998</v>
      </c>
      <c r="M340" s="184">
        <v>5.5831</v>
      </c>
      <c r="N340" s="184">
        <v>6.0494000000000003</v>
      </c>
      <c r="O340" s="184">
        <v>6.8901000000000003</v>
      </c>
      <c r="P340" s="184"/>
      <c r="Q340" s="184">
        <v>6.9570999999999996</v>
      </c>
      <c r="R340" s="184">
        <v>9.2558000000000007</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44368</v>
      </c>
      <c r="E341" s="184">
        <v>12.178800000000001</v>
      </c>
      <c r="F341" s="184">
        <v>3.8974000000000002</v>
      </c>
      <c r="G341" s="184">
        <v>3.8974000000000002</v>
      </c>
      <c r="H341" s="184">
        <v>-14.3035</v>
      </c>
      <c r="I341" s="184">
        <v>-0.51370000000000005</v>
      </c>
      <c r="J341" s="184">
        <v>2.0337000000000001</v>
      </c>
      <c r="K341" s="184">
        <v>8.6602999999999994</v>
      </c>
      <c r="L341" s="184">
        <v>2.7069999999999999</v>
      </c>
      <c r="M341" s="184">
        <v>5.3525999999999998</v>
      </c>
      <c r="N341" s="184">
        <v>5.7889999999999997</v>
      </c>
      <c r="O341" s="184">
        <v>6.5548000000000002</v>
      </c>
      <c r="P341" s="184"/>
      <c r="Q341" s="184">
        <v>6.6162000000000001</v>
      </c>
      <c r="R341" s="184">
        <v>8.9110999999999994</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44368</v>
      </c>
      <c r="E342" s="184">
        <v>12.984999999999999</v>
      </c>
      <c r="F342" s="184">
        <v>5.9058000000000002</v>
      </c>
      <c r="G342" s="184">
        <v>5.9058000000000002</v>
      </c>
      <c r="H342" s="184">
        <v>-10.3398</v>
      </c>
      <c r="I342" s="184">
        <v>1.9088000000000001</v>
      </c>
      <c r="J342" s="184">
        <v>3.3919000000000001</v>
      </c>
      <c r="K342" s="184">
        <v>7.6536999999999997</v>
      </c>
      <c r="L342" s="184">
        <v>3.5587</v>
      </c>
      <c r="M342" s="184">
        <v>5.7487000000000004</v>
      </c>
      <c r="N342" s="184">
        <v>6.3022999999999998</v>
      </c>
      <c r="O342" s="184"/>
      <c r="P342" s="184"/>
      <c r="Q342" s="184">
        <v>9.5241000000000007</v>
      </c>
      <c r="R342" s="184">
        <v>9.3626000000000005</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44368</v>
      </c>
      <c r="E343" s="184">
        <v>12.8711</v>
      </c>
      <c r="F343" s="184">
        <v>5.5796999999999999</v>
      </c>
      <c r="G343" s="184">
        <v>5.5796999999999999</v>
      </c>
      <c r="H343" s="184">
        <v>-10.6328</v>
      </c>
      <c r="I343" s="184">
        <v>1.6214999999999999</v>
      </c>
      <c r="J343" s="184">
        <v>3.1000999999999999</v>
      </c>
      <c r="K343" s="184">
        <v>7.3623000000000003</v>
      </c>
      <c r="L343" s="184">
        <v>3.2715999999999998</v>
      </c>
      <c r="M343" s="184">
        <v>5.4542999999999999</v>
      </c>
      <c r="N343" s="184">
        <v>6.0033000000000003</v>
      </c>
      <c r="O343" s="184"/>
      <c r="P343" s="184"/>
      <c r="Q343" s="184">
        <v>9.1885999999999992</v>
      </c>
      <c r="R343" s="184">
        <v>9.0642999999999994</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4.7108704545454545</v>
      </c>
      <c r="G344" s="186">
        <v>4.7108704545454545</v>
      </c>
      <c r="H344" s="186">
        <v>-9.5028704545454534</v>
      </c>
      <c r="I344" s="186">
        <v>1.5446</v>
      </c>
      <c r="J344" s="186">
        <v>3.3514772727272732</v>
      </c>
      <c r="K344" s="186">
        <v>7.7632000000000012</v>
      </c>
      <c r="L344" s="186">
        <v>3.4790100000000002</v>
      </c>
      <c r="M344" s="186">
        <v>5.4262657894736845</v>
      </c>
      <c r="N344" s="186">
        <v>5.2037026315789454</v>
      </c>
      <c r="O344" s="186">
        <v>8.5209533333333329</v>
      </c>
      <c r="P344" s="186">
        <v>8.0503076923076922</v>
      </c>
      <c r="Q344" s="186">
        <v>7.3001159090909091</v>
      </c>
      <c r="R344" s="186">
        <v>7.7500789473684222</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4.89785</v>
      </c>
      <c r="G345" s="186">
        <v>4.89785</v>
      </c>
      <c r="H345" s="186">
        <v>-8.8813499999999994</v>
      </c>
      <c r="I345" s="186">
        <v>1.5457000000000001</v>
      </c>
      <c r="J345" s="186">
        <v>3.2727500000000003</v>
      </c>
      <c r="K345" s="186">
        <v>7.7313000000000001</v>
      </c>
      <c r="L345" s="186">
        <v>3.6244499999999999</v>
      </c>
      <c r="M345" s="186">
        <v>5.6752000000000002</v>
      </c>
      <c r="N345" s="186">
        <v>6.2667999999999999</v>
      </c>
      <c r="O345" s="186">
        <v>8.7527499999999989</v>
      </c>
      <c r="P345" s="186">
        <v>8.2320999999999991</v>
      </c>
      <c r="Q345" s="186">
        <v>8.2276500000000006</v>
      </c>
      <c r="R345" s="186">
        <v>8.8875500000000009</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44368</v>
      </c>
      <c r="E348" s="184">
        <v>16.521599999999999</v>
      </c>
      <c r="F348" s="184">
        <v>9.0646000000000004</v>
      </c>
      <c r="G348" s="184">
        <v>9.0646000000000004</v>
      </c>
      <c r="H348" s="184">
        <v>-0.85199999999999998</v>
      </c>
      <c r="I348" s="184">
        <v>4.3151000000000002</v>
      </c>
      <c r="J348" s="184">
        <v>8.6577999999999999</v>
      </c>
      <c r="K348" s="184">
        <v>10.2201</v>
      </c>
      <c r="L348" s="184">
        <v>8.7287999999999997</v>
      </c>
      <c r="M348" s="184">
        <v>10.2723</v>
      </c>
      <c r="N348" s="184">
        <v>12.026999999999999</v>
      </c>
      <c r="O348" s="184">
        <v>7.1565000000000003</v>
      </c>
      <c r="P348" s="184">
        <v>8.1694999999999993</v>
      </c>
      <c r="Q348" s="184">
        <v>8.4459999999999997</v>
      </c>
      <c r="R348" s="184">
        <v>7.2591999999999999</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44368</v>
      </c>
      <c r="E349" s="184">
        <v>15.6134</v>
      </c>
      <c r="F349" s="184">
        <v>8.3436000000000003</v>
      </c>
      <c r="G349" s="184">
        <v>8.3436000000000003</v>
      </c>
      <c r="H349" s="184">
        <v>-1.6025</v>
      </c>
      <c r="I349" s="184">
        <v>3.5615999999999999</v>
      </c>
      <c r="J349" s="184">
        <v>7.9029999999999996</v>
      </c>
      <c r="K349" s="184">
        <v>9.2138000000000009</v>
      </c>
      <c r="L349" s="184">
        <v>7.8052999999999999</v>
      </c>
      <c r="M349" s="184">
        <v>9.3694000000000006</v>
      </c>
      <c r="N349" s="184">
        <v>11.0967</v>
      </c>
      <c r="O349" s="184">
        <v>6.2137000000000002</v>
      </c>
      <c r="P349" s="184">
        <v>7.1486999999999998</v>
      </c>
      <c r="Q349" s="184">
        <v>7.4588000000000001</v>
      </c>
      <c r="R349" s="184">
        <v>6.3804999999999996</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44368</v>
      </c>
      <c r="E350" s="184">
        <v>0.41570000000000001</v>
      </c>
      <c r="F350" s="184">
        <v>0</v>
      </c>
      <c r="G350" s="184">
        <v>0</v>
      </c>
      <c r="H350" s="184">
        <v>0</v>
      </c>
      <c r="I350" s="184">
        <v>0</v>
      </c>
      <c r="J350" s="184">
        <v>0</v>
      </c>
      <c r="K350" s="184">
        <v>0</v>
      </c>
      <c r="L350" s="184">
        <v>0</v>
      </c>
      <c r="M350" s="184">
        <v>0</v>
      </c>
      <c r="N350" s="184">
        <v>0</v>
      </c>
      <c r="O350" s="184"/>
      <c r="P350" s="184"/>
      <c r="Q350" s="184">
        <v>-15.967000000000001</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44368</v>
      </c>
      <c r="E351" s="184">
        <v>0.39800000000000002</v>
      </c>
      <c r="F351" s="184">
        <v>0</v>
      </c>
      <c r="G351" s="184">
        <v>0</v>
      </c>
      <c r="H351" s="184">
        <v>0</v>
      </c>
      <c r="I351" s="184">
        <v>0</v>
      </c>
      <c r="J351" s="184">
        <v>0</v>
      </c>
      <c r="K351" s="184">
        <v>0</v>
      </c>
      <c r="L351" s="184">
        <v>0</v>
      </c>
      <c r="M351" s="184">
        <v>0</v>
      </c>
      <c r="N351" s="184">
        <v>0</v>
      </c>
      <c r="O351" s="184"/>
      <c r="P351" s="184"/>
      <c r="Q351" s="184">
        <v>-15.963800000000001</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44368</v>
      </c>
      <c r="E352" s="184">
        <v>17.936900000000001</v>
      </c>
      <c r="F352" s="184">
        <v>5.9040999999999997</v>
      </c>
      <c r="G352" s="184">
        <v>5.9040999999999997</v>
      </c>
      <c r="H352" s="184">
        <v>-4.1246999999999998</v>
      </c>
      <c r="I352" s="184">
        <v>3.4201999999999999</v>
      </c>
      <c r="J352" s="184">
        <v>6.1696999999999997</v>
      </c>
      <c r="K352" s="184">
        <v>9.5805000000000007</v>
      </c>
      <c r="L352" s="184">
        <v>7.9884000000000004</v>
      </c>
      <c r="M352" s="184">
        <v>9.0214999999999996</v>
      </c>
      <c r="N352" s="184">
        <v>9.6915999999999993</v>
      </c>
      <c r="O352" s="184">
        <v>7.7538</v>
      </c>
      <c r="P352" s="184">
        <v>8.0092999999999996</v>
      </c>
      <c r="Q352" s="184">
        <v>8.7838999999999992</v>
      </c>
      <c r="R352" s="184">
        <v>9.1624999999999996</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44368</v>
      </c>
      <c r="E353" s="184">
        <v>16.570699999999999</v>
      </c>
      <c r="F353" s="184">
        <v>4.9212999999999996</v>
      </c>
      <c r="G353" s="184">
        <v>4.9212999999999996</v>
      </c>
      <c r="H353" s="184">
        <v>-5.1555</v>
      </c>
      <c r="I353" s="184">
        <v>2.3778999999999999</v>
      </c>
      <c r="J353" s="184">
        <v>5.1311</v>
      </c>
      <c r="K353" s="184">
        <v>8.5031999999999996</v>
      </c>
      <c r="L353" s="184">
        <v>6.8758999999999997</v>
      </c>
      <c r="M353" s="184">
        <v>7.8711000000000002</v>
      </c>
      <c r="N353" s="184">
        <v>8.5084</v>
      </c>
      <c r="O353" s="184">
        <v>6.5552999999999999</v>
      </c>
      <c r="P353" s="184">
        <v>6.6957000000000004</v>
      </c>
      <c r="Q353" s="184">
        <v>7.5490000000000004</v>
      </c>
      <c r="R353" s="184">
        <v>7.9606000000000003</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44368</v>
      </c>
      <c r="E354" s="184">
        <v>15.7271</v>
      </c>
      <c r="F354" s="184">
        <v>4.6433999999999997</v>
      </c>
      <c r="G354" s="184">
        <v>4.6433999999999997</v>
      </c>
      <c r="H354" s="184">
        <v>-3.3134000000000001</v>
      </c>
      <c r="I354" s="184">
        <v>2.2565</v>
      </c>
      <c r="J354" s="184">
        <v>3.3258999999999999</v>
      </c>
      <c r="K354" s="184">
        <v>21.648</v>
      </c>
      <c r="L354" s="184">
        <v>15.2826</v>
      </c>
      <c r="M354" s="184">
        <v>14.640599999999999</v>
      </c>
      <c r="N354" s="184">
        <v>15.0526</v>
      </c>
      <c r="O354" s="184">
        <v>5.0854999999999997</v>
      </c>
      <c r="P354" s="184">
        <v>6.4840999999999998</v>
      </c>
      <c r="Q354" s="184">
        <v>7.3151000000000002</v>
      </c>
      <c r="R354" s="184">
        <v>5.6380999999999997</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44368</v>
      </c>
      <c r="E356" s="184">
        <v>16.772600000000001</v>
      </c>
      <c r="F356" s="184">
        <v>5.2249999999999996</v>
      </c>
      <c r="G356" s="184">
        <v>5.2249999999999996</v>
      </c>
      <c r="H356" s="184">
        <v>-2.7033</v>
      </c>
      <c r="I356" s="184">
        <v>2.8632</v>
      </c>
      <c r="J356" s="184">
        <v>3.9725999999999999</v>
      </c>
      <c r="K356" s="184">
        <v>22.3689</v>
      </c>
      <c r="L356" s="184">
        <v>16.036799999999999</v>
      </c>
      <c r="M356" s="184">
        <v>15.4269</v>
      </c>
      <c r="N356" s="184">
        <v>15.873200000000001</v>
      </c>
      <c r="O356" s="184">
        <v>5.9485000000000001</v>
      </c>
      <c r="P356" s="184">
        <v>7.5228000000000002</v>
      </c>
      <c r="Q356" s="184">
        <v>8.3973999999999993</v>
      </c>
      <c r="R356" s="184">
        <v>6.4603000000000002</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44368</v>
      </c>
      <c r="E358" s="184">
        <v>4.2991999999999999</v>
      </c>
      <c r="F358" s="184">
        <v>5.9459</v>
      </c>
      <c r="G358" s="184">
        <v>5.9459</v>
      </c>
      <c r="H358" s="184">
        <v>3.1553</v>
      </c>
      <c r="I358" s="184">
        <v>5.1039000000000003</v>
      </c>
      <c r="J358" s="184">
        <v>13.4903</v>
      </c>
      <c r="K358" s="184">
        <v>24.034800000000001</v>
      </c>
      <c r="L358" s="184">
        <v>14.9688</v>
      </c>
      <c r="M358" s="184">
        <v>12.1335</v>
      </c>
      <c r="N358" s="184">
        <v>14.726900000000001</v>
      </c>
      <c r="O358" s="184">
        <v>-31.8032</v>
      </c>
      <c r="P358" s="184">
        <v>-17.592099999999999</v>
      </c>
      <c r="Q358" s="184">
        <v>-12.507300000000001</v>
      </c>
      <c r="R358" s="184">
        <v>-34.113599999999998</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44368</v>
      </c>
      <c r="E359" s="184">
        <v>4.2481</v>
      </c>
      <c r="F359" s="184">
        <v>5.7306999999999997</v>
      </c>
      <c r="G359" s="184">
        <v>5.7306999999999997</v>
      </c>
      <c r="H359" s="184">
        <v>2.9474999999999998</v>
      </c>
      <c r="I359" s="184">
        <v>4.8574000000000002</v>
      </c>
      <c r="J359" s="184">
        <v>13.200799999999999</v>
      </c>
      <c r="K359" s="184">
        <v>23.744199999999999</v>
      </c>
      <c r="L359" s="184">
        <v>14.672000000000001</v>
      </c>
      <c r="M359" s="184">
        <v>11.832800000000001</v>
      </c>
      <c r="N359" s="184">
        <v>14.406599999999999</v>
      </c>
      <c r="O359" s="184">
        <v>-31.9816</v>
      </c>
      <c r="P359" s="184">
        <v>-17.763000000000002</v>
      </c>
      <c r="Q359" s="184">
        <v>-12.672800000000001</v>
      </c>
      <c r="R359" s="184">
        <v>-34.293399999999998</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44368</v>
      </c>
      <c r="E360" s="184">
        <v>32.2988</v>
      </c>
      <c r="F360" s="184">
        <v>4.0319000000000003</v>
      </c>
      <c r="G360" s="184">
        <v>4.0319000000000003</v>
      </c>
      <c r="H360" s="184">
        <v>3.1661000000000001</v>
      </c>
      <c r="I360" s="184">
        <v>3.5078999999999998</v>
      </c>
      <c r="J360" s="184">
        <v>3.7704</v>
      </c>
      <c r="K360" s="184">
        <v>5.4764999999999997</v>
      </c>
      <c r="L360" s="184">
        <v>4.9447999999999999</v>
      </c>
      <c r="M360" s="184">
        <v>5.1680000000000001</v>
      </c>
      <c r="N360" s="184">
        <v>7.4142999999999999</v>
      </c>
      <c r="O360" s="184">
        <v>2.9512999999999998</v>
      </c>
      <c r="P360" s="184">
        <v>4.8784000000000001</v>
      </c>
      <c r="Q360" s="184">
        <v>7.0027999999999997</v>
      </c>
      <c r="R360" s="184">
        <v>5.7061000000000002</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44368</v>
      </c>
      <c r="E361" s="184">
        <v>30.565899999999999</v>
      </c>
      <c r="F361" s="184">
        <v>3.1852</v>
      </c>
      <c r="G361" s="184">
        <v>3.1852</v>
      </c>
      <c r="H361" s="184">
        <v>2.3210999999999999</v>
      </c>
      <c r="I361" s="184">
        <v>2.681</v>
      </c>
      <c r="J361" s="184">
        <v>2.9581</v>
      </c>
      <c r="K361" s="184">
        <v>4.6825000000000001</v>
      </c>
      <c r="L361" s="184">
        <v>4.1391999999999998</v>
      </c>
      <c r="M361" s="184">
        <v>4.3502999999999998</v>
      </c>
      <c r="N361" s="184">
        <v>6.5509000000000004</v>
      </c>
      <c r="O361" s="184">
        <v>2.1383999999999999</v>
      </c>
      <c r="P361" s="184">
        <v>4.1223999999999998</v>
      </c>
      <c r="Q361" s="184">
        <v>6.36</v>
      </c>
      <c r="R361" s="184">
        <v>4.8686999999999996</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44368</v>
      </c>
      <c r="E362" s="184">
        <v>21.3489</v>
      </c>
      <c r="F362" s="184">
        <v>29.077100000000002</v>
      </c>
      <c r="G362" s="184">
        <v>29.077100000000002</v>
      </c>
      <c r="H362" s="184">
        <v>-5.9527000000000001</v>
      </c>
      <c r="I362" s="184">
        <v>10.2125</v>
      </c>
      <c r="J362" s="184">
        <v>8.0684000000000005</v>
      </c>
      <c r="K362" s="184">
        <v>17.653600000000001</v>
      </c>
      <c r="L362" s="184">
        <v>16.349</v>
      </c>
      <c r="M362" s="184">
        <v>19.4499</v>
      </c>
      <c r="N362" s="184">
        <v>14.535500000000001</v>
      </c>
      <c r="O362" s="184">
        <v>5.4889000000000001</v>
      </c>
      <c r="P362" s="184">
        <v>6.6962999999999999</v>
      </c>
      <c r="Q362" s="184">
        <v>8.2697000000000003</v>
      </c>
      <c r="R362" s="184">
        <v>4.5141</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44368</v>
      </c>
      <c r="E363" s="184">
        <v>22.741099999999999</v>
      </c>
      <c r="F363" s="184">
        <v>29.1205</v>
      </c>
      <c r="G363" s="184">
        <v>29.1205</v>
      </c>
      <c r="H363" s="184">
        <v>-5.9546999999999999</v>
      </c>
      <c r="I363" s="184">
        <v>10.2203</v>
      </c>
      <c r="J363" s="184">
        <v>8.0696999999999992</v>
      </c>
      <c r="K363" s="184">
        <v>17.6416</v>
      </c>
      <c r="L363" s="184">
        <v>16.645</v>
      </c>
      <c r="M363" s="184">
        <v>19.881499999999999</v>
      </c>
      <c r="N363" s="184">
        <v>15.0275</v>
      </c>
      <c r="O363" s="184">
        <v>6.1288999999999998</v>
      </c>
      <c r="P363" s="184">
        <v>7.4187000000000003</v>
      </c>
      <c r="Q363" s="184">
        <v>8.5786999999999995</v>
      </c>
      <c r="R363" s="184">
        <v>5.0829000000000004</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44368</v>
      </c>
      <c r="E370" s="184">
        <v>18.668299999999999</v>
      </c>
      <c r="F370" s="184">
        <v>7.8258000000000001</v>
      </c>
      <c r="G370" s="184">
        <v>7.8258000000000001</v>
      </c>
      <c r="H370" s="184">
        <v>-2.0939999999999999</v>
      </c>
      <c r="I370" s="184">
        <v>5.7244999999999999</v>
      </c>
      <c r="J370" s="184">
        <v>7.6109999999999998</v>
      </c>
      <c r="K370" s="184">
        <v>12.151899999999999</v>
      </c>
      <c r="L370" s="184">
        <v>8.109</v>
      </c>
      <c r="M370" s="184">
        <v>10.6172</v>
      </c>
      <c r="N370" s="184">
        <v>11.3399</v>
      </c>
      <c r="O370" s="184">
        <v>9.0472999999999999</v>
      </c>
      <c r="P370" s="184">
        <v>8.3346</v>
      </c>
      <c r="Q370" s="184">
        <v>8.9962</v>
      </c>
      <c r="R370" s="184">
        <v>9.7071000000000005</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44368</v>
      </c>
      <c r="E371" s="184">
        <v>19.680800000000001</v>
      </c>
      <c r="F371" s="184">
        <v>8.3513999999999999</v>
      </c>
      <c r="G371" s="184">
        <v>8.3513999999999999</v>
      </c>
      <c r="H371" s="184">
        <v>-1.5627</v>
      </c>
      <c r="I371" s="184">
        <v>6.2676999999999996</v>
      </c>
      <c r="J371" s="184">
        <v>8.1443999999999992</v>
      </c>
      <c r="K371" s="184">
        <v>12.706099999999999</v>
      </c>
      <c r="L371" s="184">
        <v>8.6559000000000008</v>
      </c>
      <c r="M371" s="184">
        <v>11.171099999999999</v>
      </c>
      <c r="N371" s="184">
        <v>11.9</v>
      </c>
      <c r="O371" s="184">
        <v>9.5946999999999996</v>
      </c>
      <c r="P371" s="184">
        <v>9.0569000000000006</v>
      </c>
      <c r="Q371" s="184">
        <v>9.7934999999999999</v>
      </c>
      <c r="R371" s="184">
        <v>10.2133</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44368</v>
      </c>
      <c r="E372" s="184">
        <v>24.121200000000002</v>
      </c>
      <c r="F372" s="184">
        <v>10.601599999999999</v>
      </c>
      <c r="G372" s="184">
        <v>10.601599999999999</v>
      </c>
      <c r="H372" s="184">
        <v>-5.7869000000000002</v>
      </c>
      <c r="I372" s="184">
        <v>5.8063000000000002</v>
      </c>
      <c r="J372" s="184">
        <v>10.355600000000001</v>
      </c>
      <c r="K372" s="184">
        <v>10.695499999999999</v>
      </c>
      <c r="L372" s="184">
        <v>6.8440000000000003</v>
      </c>
      <c r="M372" s="184">
        <v>8.4558</v>
      </c>
      <c r="N372" s="184">
        <v>9.6189999999999998</v>
      </c>
      <c r="O372" s="184">
        <v>8.7774999999999999</v>
      </c>
      <c r="P372" s="184">
        <v>8.4161000000000001</v>
      </c>
      <c r="Q372" s="184">
        <v>8.6989000000000001</v>
      </c>
      <c r="R372" s="184">
        <v>9.2913999999999994</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44368</v>
      </c>
      <c r="E373" s="184">
        <v>25.8841</v>
      </c>
      <c r="F373" s="184">
        <v>11.291499999999999</v>
      </c>
      <c r="G373" s="184">
        <v>11.291499999999999</v>
      </c>
      <c r="H373" s="184">
        <v>-5.1318999999999999</v>
      </c>
      <c r="I373" s="184">
        <v>6.4724000000000004</v>
      </c>
      <c r="J373" s="184">
        <v>11.033200000000001</v>
      </c>
      <c r="K373" s="184">
        <v>11.375299999999999</v>
      </c>
      <c r="L373" s="184">
        <v>7.5458999999999996</v>
      </c>
      <c r="M373" s="184">
        <v>9.1938999999999993</v>
      </c>
      <c r="N373" s="184">
        <v>10.370699999999999</v>
      </c>
      <c r="O373" s="184">
        <v>9.5381999999999998</v>
      </c>
      <c r="P373" s="184">
        <v>9.2774000000000001</v>
      </c>
      <c r="Q373" s="184">
        <v>9.5053999999999998</v>
      </c>
      <c r="R373" s="184">
        <v>9.9649000000000001</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44368</v>
      </c>
      <c r="E374" s="184">
        <v>13.3948</v>
      </c>
      <c r="F374" s="184">
        <v>12.0016</v>
      </c>
      <c r="G374" s="184">
        <v>12.0016</v>
      </c>
      <c r="H374" s="184">
        <v>0.73970000000000002</v>
      </c>
      <c r="I374" s="184">
        <v>0.52559999999999996</v>
      </c>
      <c r="J374" s="184">
        <v>3.6326999999999998</v>
      </c>
      <c r="K374" s="184">
        <v>7.8280000000000003</v>
      </c>
      <c r="L374" s="184">
        <v>5.6764999999999999</v>
      </c>
      <c r="M374" s="184">
        <v>8.1106999999999996</v>
      </c>
      <c r="N374" s="184">
        <v>9.0260999999999996</v>
      </c>
      <c r="O374" s="184">
        <v>-1.1003000000000001</v>
      </c>
      <c r="P374" s="184">
        <v>1.7664</v>
      </c>
      <c r="Q374" s="184">
        <v>4.0811999999999999</v>
      </c>
      <c r="R374" s="184">
        <v>-1.2265999999999999</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44368</v>
      </c>
      <c r="E375" s="184">
        <v>14.2523</v>
      </c>
      <c r="F375" s="184">
        <v>12.732900000000001</v>
      </c>
      <c r="G375" s="184">
        <v>12.732900000000001</v>
      </c>
      <c r="H375" s="184">
        <v>1.5004</v>
      </c>
      <c r="I375" s="184">
        <v>1.2627999999999999</v>
      </c>
      <c r="J375" s="184">
        <v>4.3697999999999997</v>
      </c>
      <c r="K375" s="184">
        <v>8.5767000000000007</v>
      </c>
      <c r="L375" s="184">
        <v>6.4245999999999999</v>
      </c>
      <c r="M375" s="184">
        <v>8.8603000000000005</v>
      </c>
      <c r="N375" s="184">
        <v>9.7897999999999996</v>
      </c>
      <c r="O375" s="184">
        <v>-0.40079999999999999</v>
      </c>
      <c r="P375" s="184">
        <v>2.6625999999999999</v>
      </c>
      <c r="Q375" s="184">
        <v>4.9687999999999999</v>
      </c>
      <c r="R375" s="184">
        <v>-0.57520000000000004</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44368</v>
      </c>
      <c r="E376" s="184">
        <v>13.7897</v>
      </c>
      <c r="F376" s="184">
        <v>4.5014000000000003</v>
      </c>
      <c r="G376" s="184">
        <v>4.5014000000000003</v>
      </c>
      <c r="H376" s="184">
        <v>-10.001200000000001</v>
      </c>
      <c r="I376" s="184">
        <v>1.2673000000000001</v>
      </c>
      <c r="J376" s="184">
        <v>4.2760999999999996</v>
      </c>
      <c r="K376" s="184">
        <v>9.3576999999999995</v>
      </c>
      <c r="L376" s="184">
        <v>5.1615000000000002</v>
      </c>
      <c r="M376" s="184">
        <v>7.0659999999999998</v>
      </c>
      <c r="N376" s="184">
        <v>7.3236999999999997</v>
      </c>
      <c r="O376" s="184">
        <v>8.2051999999999996</v>
      </c>
      <c r="P376" s="184"/>
      <c r="Q376" s="184">
        <v>7.7515999999999998</v>
      </c>
      <c r="R376" s="184">
        <v>7.9291</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44368</v>
      </c>
      <c r="E377" s="184">
        <v>13.2089</v>
      </c>
      <c r="F377" s="184">
        <v>3.5011999999999999</v>
      </c>
      <c r="G377" s="184">
        <v>3.5011999999999999</v>
      </c>
      <c r="H377" s="184">
        <v>-10.9512</v>
      </c>
      <c r="I377" s="184">
        <v>0.29609999999999997</v>
      </c>
      <c r="J377" s="184">
        <v>3.3163</v>
      </c>
      <c r="K377" s="184">
        <v>8.3694000000000006</v>
      </c>
      <c r="L377" s="184">
        <v>4.1136999999999997</v>
      </c>
      <c r="M377" s="184">
        <v>6.0087000000000002</v>
      </c>
      <c r="N377" s="184">
        <v>6.2679</v>
      </c>
      <c r="O377" s="184">
        <v>7.1851000000000003</v>
      </c>
      <c r="P377" s="184"/>
      <c r="Q377" s="184">
        <v>6.6797000000000004</v>
      </c>
      <c r="R377" s="184">
        <v>6.9363000000000001</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44368</v>
      </c>
      <c r="E378" s="184">
        <v>1459.5953999999999</v>
      </c>
      <c r="F378" s="184">
        <v>2.9064999999999999</v>
      </c>
      <c r="G378" s="184">
        <v>2.9064999999999999</v>
      </c>
      <c r="H378" s="184">
        <v>-7.1449999999999996</v>
      </c>
      <c r="I378" s="184">
        <v>1.335</v>
      </c>
      <c r="J378" s="184">
        <v>1.9389000000000001</v>
      </c>
      <c r="K378" s="184">
        <v>6.7457000000000003</v>
      </c>
      <c r="L378" s="184">
        <v>2.6665000000000001</v>
      </c>
      <c r="M378" s="184">
        <v>3.7124999999999999</v>
      </c>
      <c r="N378" s="184">
        <v>4.5174000000000003</v>
      </c>
      <c r="O378" s="184">
        <v>1.9758</v>
      </c>
      <c r="P378" s="184">
        <v>4.2759</v>
      </c>
      <c r="Q378" s="184">
        <v>5.7187000000000001</v>
      </c>
      <c r="R378" s="184">
        <v>6.5045999999999999</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44368</v>
      </c>
      <c r="E379" s="184">
        <v>1549.5884000000001</v>
      </c>
      <c r="F379" s="184">
        <v>4.0865</v>
      </c>
      <c r="G379" s="184">
        <v>4.0865</v>
      </c>
      <c r="H379" s="184">
        <v>-5.9665999999999997</v>
      </c>
      <c r="I379" s="184">
        <v>2.5158999999999998</v>
      </c>
      <c r="J379" s="184">
        <v>3.1213000000000002</v>
      </c>
      <c r="K379" s="184">
        <v>7.9271000000000003</v>
      </c>
      <c r="L379" s="184">
        <v>3.8353999999999999</v>
      </c>
      <c r="M379" s="184">
        <v>4.8962000000000003</v>
      </c>
      <c r="N379" s="184">
        <v>5.7214</v>
      </c>
      <c r="O379" s="184">
        <v>3.0464000000000002</v>
      </c>
      <c r="P379" s="184">
        <v>5.2465000000000002</v>
      </c>
      <c r="Q379" s="184">
        <v>6.6529999999999996</v>
      </c>
      <c r="R379" s="184">
        <v>7.7396000000000003</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44368</v>
      </c>
      <c r="E380" s="184">
        <v>23.796900000000001</v>
      </c>
      <c r="F380" s="184">
        <v>11.8218</v>
      </c>
      <c r="G380" s="184">
        <v>11.8218</v>
      </c>
      <c r="H380" s="184">
        <v>2.8281000000000001</v>
      </c>
      <c r="I380" s="184">
        <v>7.5925000000000002</v>
      </c>
      <c r="J380" s="184">
        <v>7.5438999999999998</v>
      </c>
      <c r="K380" s="184">
        <v>10.1311</v>
      </c>
      <c r="L380" s="184">
        <v>6.1631</v>
      </c>
      <c r="M380" s="184">
        <v>6.5964999999999998</v>
      </c>
      <c r="N380" s="184">
        <v>8.1903000000000006</v>
      </c>
      <c r="O380" s="184">
        <v>7.3773999999999997</v>
      </c>
      <c r="P380" s="184">
        <v>7.4626000000000001</v>
      </c>
      <c r="Q380" s="184">
        <v>8.1081000000000003</v>
      </c>
      <c r="R380" s="184">
        <v>7.2743000000000002</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44368</v>
      </c>
      <c r="E381" s="184">
        <v>25.7562</v>
      </c>
      <c r="F381" s="184">
        <v>12.8149</v>
      </c>
      <c r="G381" s="184">
        <v>12.8149</v>
      </c>
      <c r="H381" s="184">
        <v>3.8290999999999999</v>
      </c>
      <c r="I381" s="184">
        <v>8.5917999999999992</v>
      </c>
      <c r="J381" s="184">
        <v>8.5460999999999991</v>
      </c>
      <c r="K381" s="184">
        <v>11.1828</v>
      </c>
      <c r="L381" s="184">
        <v>7.2397999999999998</v>
      </c>
      <c r="M381" s="184">
        <v>7.7077</v>
      </c>
      <c r="N381" s="184">
        <v>9.3213000000000008</v>
      </c>
      <c r="O381" s="184">
        <v>8.4192</v>
      </c>
      <c r="P381" s="184">
        <v>8.4933999999999994</v>
      </c>
      <c r="Q381" s="184">
        <v>9.1463999999999999</v>
      </c>
      <c r="R381" s="184">
        <v>8.3483999999999998</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44368</v>
      </c>
      <c r="E382" s="184">
        <v>22.581299999999999</v>
      </c>
      <c r="F382" s="184">
        <v>3.3953000000000002</v>
      </c>
      <c r="G382" s="184">
        <v>3.3953000000000002</v>
      </c>
      <c r="H382" s="184">
        <v>-8.8520000000000003</v>
      </c>
      <c r="I382" s="184">
        <v>1.2475000000000001</v>
      </c>
      <c r="J382" s="184">
        <v>3.1892</v>
      </c>
      <c r="K382" s="184">
        <v>6.6300999999999997</v>
      </c>
      <c r="L382" s="184">
        <v>4.0999999999999996</v>
      </c>
      <c r="M382" s="184">
        <v>5.9596</v>
      </c>
      <c r="N382" s="184">
        <v>9.4507999999999992</v>
      </c>
      <c r="O382" s="184">
        <v>4.1539000000000001</v>
      </c>
      <c r="P382" s="184">
        <v>5.5141999999999998</v>
      </c>
      <c r="Q382" s="184">
        <v>7.2038000000000002</v>
      </c>
      <c r="R382" s="184">
        <v>4.2622999999999998</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44368</v>
      </c>
      <c r="E383" s="184">
        <v>23.701599999999999</v>
      </c>
      <c r="F383" s="184">
        <v>4.2107000000000001</v>
      </c>
      <c r="G383" s="184">
        <v>4.2107000000000001</v>
      </c>
      <c r="H383" s="184">
        <v>-8.0614000000000008</v>
      </c>
      <c r="I383" s="184">
        <v>2.0476000000000001</v>
      </c>
      <c r="J383" s="184">
        <v>3.9876</v>
      </c>
      <c r="K383" s="184">
        <v>7.4451000000000001</v>
      </c>
      <c r="L383" s="184">
        <v>4.9134000000000002</v>
      </c>
      <c r="M383" s="184">
        <v>6.7923999999999998</v>
      </c>
      <c r="N383" s="184">
        <v>10.5588</v>
      </c>
      <c r="O383" s="184">
        <v>4.9717000000000002</v>
      </c>
      <c r="P383" s="184">
        <v>6.2629000000000001</v>
      </c>
      <c r="Q383" s="184">
        <v>7.4766000000000004</v>
      </c>
      <c r="R383" s="184">
        <v>5.1703999999999999</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44368</v>
      </c>
      <c r="E384" s="184">
        <v>25.0641</v>
      </c>
      <c r="F384" s="184">
        <v>5.9736000000000002</v>
      </c>
      <c r="G384" s="184">
        <v>5.9736000000000002</v>
      </c>
      <c r="H384" s="184">
        <v>-4.6143999999999998</v>
      </c>
      <c r="I384" s="184">
        <v>9.7935999999999996</v>
      </c>
      <c r="J384" s="184">
        <v>7.4455999999999998</v>
      </c>
      <c r="K384" s="184">
        <v>8.5759000000000007</v>
      </c>
      <c r="L384" s="184">
        <v>7.7366999999999999</v>
      </c>
      <c r="M384" s="184">
        <v>9.6158999999999999</v>
      </c>
      <c r="N384" s="184">
        <v>9.3074999999999992</v>
      </c>
      <c r="O384" s="184">
        <v>1.0324</v>
      </c>
      <c r="P384" s="184">
        <v>3.5451999999999999</v>
      </c>
      <c r="Q384" s="184">
        <v>5.8765999999999998</v>
      </c>
      <c r="R384" s="184">
        <v>-0.68910000000000005</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44368</v>
      </c>
      <c r="E385" s="184">
        <v>26.808</v>
      </c>
      <c r="F385" s="184">
        <v>6.5842999999999998</v>
      </c>
      <c r="G385" s="184">
        <v>6.5842999999999998</v>
      </c>
      <c r="H385" s="184">
        <v>-4.0037000000000003</v>
      </c>
      <c r="I385" s="184">
        <v>10.4183</v>
      </c>
      <c r="J385" s="184">
        <v>8.0660000000000007</v>
      </c>
      <c r="K385" s="184">
        <v>9.2081</v>
      </c>
      <c r="L385" s="184">
        <v>8.3795999999999999</v>
      </c>
      <c r="M385" s="184">
        <v>10.278499999999999</v>
      </c>
      <c r="N385" s="184">
        <v>9.9832999999999998</v>
      </c>
      <c r="O385" s="184">
        <v>1.7083999999999999</v>
      </c>
      <c r="P385" s="184">
        <v>4.3335999999999997</v>
      </c>
      <c r="Q385" s="184">
        <v>6.6771000000000003</v>
      </c>
      <c r="R385" s="184">
        <v>-6.9800000000000001E-2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44368</v>
      </c>
      <c r="E386" s="184">
        <v>0.1197</v>
      </c>
      <c r="F386" s="184">
        <v>10.172800000000001</v>
      </c>
      <c r="G386" s="184">
        <v>10.172800000000001</v>
      </c>
      <c r="H386" s="184">
        <v>13.1012</v>
      </c>
      <c r="I386" s="184">
        <v>10.936</v>
      </c>
      <c r="J386" s="184">
        <v>10.920400000000001</v>
      </c>
      <c r="K386" s="184">
        <v>11.351800000000001</v>
      </c>
      <c r="L386" s="184">
        <v>-41.148600000000002</v>
      </c>
      <c r="M386" s="184">
        <v>-25.125399999999999</v>
      </c>
      <c r="N386" s="184">
        <v>-20.3536</v>
      </c>
      <c r="O386" s="184"/>
      <c r="P386" s="184"/>
      <c r="Q386" s="184">
        <v>-13.708600000000001</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44368</v>
      </c>
      <c r="E387" s="184">
        <v>0.12690000000000001</v>
      </c>
      <c r="F387" s="184">
        <v>9.5952000000000002</v>
      </c>
      <c r="G387" s="184">
        <v>9.5952000000000002</v>
      </c>
      <c r="H387" s="184">
        <v>8.2309000000000001</v>
      </c>
      <c r="I387" s="184">
        <v>10.3131</v>
      </c>
      <c r="J387" s="184">
        <v>10.295400000000001</v>
      </c>
      <c r="K387" s="184">
        <v>11.013299999999999</v>
      </c>
      <c r="L387" s="184">
        <v>-41.2896</v>
      </c>
      <c r="M387" s="184">
        <v>-25.148900000000001</v>
      </c>
      <c r="N387" s="184">
        <v>-20.377099999999999</v>
      </c>
      <c r="O387" s="184"/>
      <c r="P387" s="184"/>
      <c r="Q387" s="184">
        <v>-13.7186</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44368</v>
      </c>
      <c r="E390" s="184">
        <v>15.9656</v>
      </c>
      <c r="F390" s="184">
        <v>2.2103999999999999</v>
      </c>
      <c r="G390" s="184">
        <v>2.2103999999999999</v>
      </c>
      <c r="H390" s="184">
        <v>-3.3290999999999999</v>
      </c>
      <c r="I390" s="184">
        <v>0.60429999999999995</v>
      </c>
      <c r="J390" s="184">
        <v>4.2781000000000002</v>
      </c>
      <c r="K390" s="184">
        <v>7.5396000000000001</v>
      </c>
      <c r="L390" s="184">
        <v>10.1166</v>
      </c>
      <c r="M390" s="184">
        <v>11.2742</v>
      </c>
      <c r="N390" s="184">
        <v>9.7782999999999998</v>
      </c>
      <c r="O390" s="184">
        <v>3.7172999999999998</v>
      </c>
      <c r="P390" s="184">
        <v>5.5909000000000004</v>
      </c>
      <c r="Q390" s="184">
        <v>7.1974</v>
      </c>
      <c r="R390" s="184">
        <v>4.3935000000000004</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44368</v>
      </c>
      <c r="E391" s="184">
        <v>14.8796</v>
      </c>
      <c r="F391" s="184">
        <v>1.0630999999999999</v>
      </c>
      <c r="G391" s="184">
        <v>1.0630999999999999</v>
      </c>
      <c r="H391" s="184">
        <v>-4.4817</v>
      </c>
      <c r="I391" s="184">
        <v>-0.56059999999999999</v>
      </c>
      <c r="J391" s="184">
        <v>3.1021000000000001</v>
      </c>
      <c r="K391" s="184">
        <v>6.3548999999999998</v>
      </c>
      <c r="L391" s="184">
        <v>8.9018999999999995</v>
      </c>
      <c r="M391" s="184">
        <v>10.063700000000001</v>
      </c>
      <c r="N391" s="184">
        <v>8.4443999999999999</v>
      </c>
      <c r="O391" s="184">
        <v>2.6185</v>
      </c>
      <c r="P391" s="184">
        <v>4.4581</v>
      </c>
      <c r="Q391" s="184">
        <v>6.0814000000000004</v>
      </c>
      <c r="R391" s="184">
        <v>3.2532999999999999</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44368</v>
      </c>
      <c r="E396" s="184">
        <v>36.678699999999999</v>
      </c>
      <c r="F396" s="184">
        <v>4.8780999999999999</v>
      </c>
      <c r="G396" s="184">
        <v>4.8780999999999999</v>
      </c>
      <c r="H396" s="184">
        <v>-3.8923000000000001</v>
      </c>
      <c r="I396" s="184">
        <v>4.3930999999999996</v>
      </c>
      <c r="J396" s="184">
        <v>6.5625</v>
      </c>
      <c r="K396" s="184">
        <v>9.1554000000000002</v>
      </c>
      <c r="L396" s="184">
        <v>5.6417999999999999</v>
      </c>
      <c r="M396" s="184">
        <v>7.98</v>
      </c>
      <c r="N396" s="184">
        <v>8.7795000000000005</v>
      </c>
      <c r="O396" s="184">
        <v>8.2475000000000005</v>
      </c>
      <c r="P396" s="184">
        <v>8.2263999999999999</v>
      </c>
      <c r="Q396" s="184">
        <v>9.1949000000000005</v>
      </c>
      <c r="R396" s="184">
        <v>8.4382000000000001</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44368</v>
      </c>
      <c r="E397" s="184">
        <v>34.851100000000002</v>
      </c>
      <c r="F397" s="184">
        <v>4.2256</v>
      </c>
      <c r="G397" s="184">
        <v>4.2256</v>
      </c>
      <c r="H397" s="184">
        <v>-4.5145</v>
      </c>
      <c r="I397" s="184">
        <v>3.7608000000000001</v>
      </c>
      <c r="J397" s="184">
        <v>5.9318</v>
      </c>
      <c r="K397" s="184">
        <v>8.5144000000000002</v>
      </c>
      <c r="L397" s="184">
        <v>4.9851999999999999</v>
      </c>
      <c r="M397" s="184">
        <v>7.3070000000000004</v>
      </c>
      <c r="N397" s="184">
        <v>8.0922000000000001</v>
      </c>
      <c r="O397" s="184">
        <v>7.5430999999999999</v>
      </c>
      <c r="P397" s="184">
        <v>7.4569999999999999</v>
      </c>
      <c r="Q397" s="184">
        <v>7.6448</v>
      </c>
      <c r="R397" s="184">
        <v>7.7679</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44368</v>
      </c>
      <c r="E404" s="184">
        <v>0.6391</v>
      </c>
      <c r="F404" s="184">
        <v>11.433</v>
      </c>
      <c r="G404" s="184">
        <v>11.433</v>
      </c>
      <c r="H404" s="184">
        <v>11.4474</v>
      </c>
      <c r="I404" s="184">
        <v>11.0611</v>
      </c>
      <c r="J404" s="184">
        <v>11.1586</v>
      </c>
      <c r="K404" s="184">
        <v>11.317500000000001</v>
      </c>
      <c r="L404" s="184">
        <v>-40.0747</v>
      </c>
      <c r="M404" s="184">
        <v>-24.431799999999999</v>
      </c>
      <c r="N404" s="184">
        <v>-53.585299999999997</v>
      </c>
      <c r="O404" s="184"/>
      <c r="P404" s="184"/>
      <c r="Q404" s="184">
        <v>-47.4895</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44368</v>
      </c>
      <c r="E405" s="184">
        <v>0.58230000000000004</v>
      </c>
      <c r="F405" s="184">
        <v>10.456099999999999</v>
      </c>
      <c r="G405" s="184">
        <v>10.456099999999999</v>
      </c>
      <c r="H405" s="184">
        <v>10.767799999999999</v>
      </c>
      <c r="I405" s="184">
        <v>11.2416</v>
      </c>
      <c r="J405" s="184">
        <v>11.021100000000001</v>
      </c>
      <c r="K405" s="184">
        <v>11.323600000000001</v>
      </c>
      <c r="L405" s="184">
        <v>-40.511200000000002</v>
      </c>
      <c r="M405" s="184">
        <v>-24.7225</v>
      </c>
      <c r="N405" s="184">
        <v>-54.0867</v>
      </c>
      <c r="O405" s="184"/>
      <c r="P405" s="184"/>
      <c r="Q405" s="184">
        <v>-47.917299999999997</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44368</v>
      </c>
      <c r="E406" s="184">
        <v>12.6602</v>
      </c>
      <c r="F406" s="184">
        <v>6.7308000000000003</v>
      </c>
      <c r="G406" s="184">
        <v>6.7308000000000003</v>
      </c>
      <c r="H406" s="184">
        <v>-1.8116000000000001</v>
      </c>
      <c r="I406" s="184">
        <v>4.3110999999999997</v>
      </c>
      <c r="J406" s="184">
        <v>5.3625999999999996</v>
      </c>
      <c r="K406" s="184">
        <v>7.8573000000000004</v>
      </c>
      <c r="L406" s="184">
        <v>5.4309000000000003</v>
      </c>
      <c r="M406" s="184">
        <v>6.8438999999999997</v>
      </c>
      <c r="N406" s="184">
        <v>-3.0209000000000001</v>
      </c>
      <c r="O406" s="184">
        <v>-9.3407999999999998</v>
      </c>
      <c r="P406" s="184">
        <v>-2.4992000000000001</v>
      </c>
      <c r="Q406" s="184">
        <v>2.6747999999999998</v>
      </c>
      <c r="R406" s="184">
        <v>-15.142099999999999</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44368</v>
      </c>
      <c r="E407" s="184">
        <v>11.5337</v>
      </c>
      <c r="F407" s="184">
        <v>5.9101999999999997</v>
      </c>
      <c r="G407" s="184">
        <v>5.9101999999999997</v>
      </c>
      <c r="H407" s="184">
        <v>-2.6208</v>
      </c>
      <c r="I407" s="184">
        <v>3.5084</v>
      </c>
      <c r="J407" s="184">
        <v>4.5397999999999996</v>
      </c>
      <c r="K407" s="184">
        <v>7.0229999999999997</v>
      </c>
      <c r="L407" s="184">
        <v>4.5923999999999996</v>
      </c>
      <c r="M407" s="184">
        <v>5.9714</v>
      </c>
      <c r="N407" s="184">
        <v>-3.8319999999999999</v>
      </c>
      <c r="O407" s="184">
        <v>-10.164899999999999</v>
      </c>
      <c r="P407" s="184">
        <v>-3.4681999999999999</v>
      </c>
      <c r="Q407" s="184">
        <v>1.6746000000000001</v>
      </c>
      <c r="R407" s="184">
        <v>-15.861000000000001</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7.6117399999999993</v>
      </c>
      <c r="G408" s="186">
        <v>7.6117399999999993</v>
      </c>
      <c r="H408" s="186">
        <v>-1.5111300000000001</v>
      </c>
      <c r="I408" s="186">
        <v>4.6527824999999998</v>
      </c>
      <c r="J408" s="186">
        <v>6.3616975</v>
      </c>
      <c r="K408" s="186">
        <v>10.378125000000004</v>
      </c>
      <c r="L408" s="186">
        <v>2.7161724999999999</v>
      </c>
      <c r="M408" s="186">
        <v>5.3618099999999975</v>
      </c>
      <c r="N408" s="186">
        <v>4.1859474999999993</v>
      </c>
      <c r="O408" s="186">
        <v>2.2879058823529408</v>
      </c>
      <c r="P408" s="186">
        <v>4.2563781250000003</v>
      </c>
      <c r="Q408" s="186">
        <v>1.2505000000000004</v>
      </c>
      <c r="R408" s="186">
        <v>2.3016705882352939</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5.9280499999999998</v>
      </c>
      <c r="G409" s="186">
        <v>5.9280499999999998</v>
      </c>
      <c r="H409" s="186">
        <v>-2.6620499999999998</v>
      </c>
      <c r="I409" s="186">
        <v>3.6612</v>
      </c>
      <c r="J409" s="186">
        <v>6.0507499999999999</v>
      </c>
      <c r="K409" s="186">
        <v>9.2109500000000004</v>
      </c>
      <c r="L409" s="186">
        <v>6.2938499999999999</v>
      </c>
      <c r="M409" s="186">
        <v>7.9255500000000003</v>
      </c>
      <c r="N409" s="186">
        <v>9.1667999999999985</v>
      </c>
      <c r="O409" s="186">
        <v>5.2872000000000003</v>
      </c>
      <c r="P409" s="186">
        <v>6.3734999999999999</v>
      </c>
      <c r="Q409" s="186">
        <v>7.1000999999999994</v>
      </c>
      <c r="R409" s="186">
        <v>6.0433000000000003</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44368</v>
      </c>
      <c r="E412" s="184">
        <v>1132.9887000000001</v>
      </c>
      <c r="F412" s="184">
        <v>6.8625999999999996</v>
      </c>
      <c r="G412" s="184">
        <v>6.8625999999999996</v>
      </c>
      <c r="H412" s="184">
        <v>-6.5385</v>
      </c>
      <c r="I412" s="184">
        <v>3.0741999999999998</v>
      </c>
      <c r="J412" s="184">
        <v>3.6936</v>
      </c>
      <c r="K412" s="184">
        <v>7.7023000000000001</v>
      </c>
      <c r="L412" s="184">
        <v>4.3776999999999999</v>
      </c>
      <c r="M412" s="184">
        <v>6.2937000000000003</v>
      </c>
      <c r="N412" s="184">
        <v>6.6622000000000003</v>
      </c>
      <c r="O412" s="184"/>
      <c r="P412" s="184"/>
      <c r="Q412" s="184">
        <v>8.7765000000000004</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44368</v>
      </c>
      <c r="E413" s="184">
        <v>1158.1241</v>
      </c>
      <c r="F413" s="184">
        <v>16.254799999999999</v>
      </c>
      <c r="G413" s="184">
        <v>16.254799999999999</v>
      </c>
      <c r="H413" s="184">
        <v>-27.173400000000001</v>
      </c>
      <c r="I413" s="184">
        <v>4.8014000000000001</v>
      </c>
      <c r="J413" s="184">
        <v>5.5776000000000003</v>
      </c>
      <c r="K413" s="184">
        <v>15.3116</v>
      </c>
      <c r="L413" s="184">
        <v>5.5743999999999998</v>
      </c>
      <c r="M413" s="184">
        <v>7.2599</v>
      </c>
      <c r="N413" s="184">
        <v>7.6315</v>
      </c>
      <c r="O413" s="184"/>
      <c r="P413" s="184"/>
      <c r="Q413" s="184">
        <v>10.404500000000001</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44368</v>
      </c>
      <c r="E414" s="184">
        <v>22.200199999999999</v>
      </c>
      <c r="F414" s="184">
        <v>-3.3420999999999998</v>
      </c>
      <c r="G414" s="184">
        <v>-3.3420999999999998</v>
      </c>
      <c r="H414" s="184">
        <v>-11.273099999999999</v>
      </c>
      <c r="I414" s="184">
        <v>2.1743999999999999</v>
      </c>
      <c r="J414" s="184">
        <v>0.67930000000000001</v>
      </c>
      <c r="K414" s="184">
        <v>10.472099999999999</v>
      </c>
      <c r="L414" s="184">
        <v>1.825</v>
      </c>
      <c r="M414" s="184">
        <v>4.1688999999999998</v>
      </c>
      <c r="N414" s="184">
        <v>3.6871</v>
      </c>
      <c r="O414" s="184">
        <v>9.6913</v>
      </c>
      <c r="P414" s="184">
        <v>7.9321000000000002</v>
      </c>
      <c r="Q414" s="184">
        <v>8.0696999999999992</v>
      </c>
      <c r="R414" s="184">
        <v>7.5975000000000001</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44368</v>
      </c>
      <c r="E415" s="184">
        <v>22.588100000000001</v>
      </c>
      <c r="F415" s="184">
        <v>-3.1770999999999998</v>
      </c>
      <c r="G415" s="184">
        <v>-3.1770999999999998</v>
      </c>
      <c r="H415" s="184">
        <v>-11.033899999999999</v>
      </c>
      <c r="I415" s="184">
        <v>2.3452000000000002</v>
      </c>
      <c r="J415" s="184">
        <v>0.8659</v>
      </c>
      <c r="K415" s="184">
        <v>10.7881</v>
      </c>
      <c r="L415" s="184">
        <v>2.2970999999999999</v>
      </c>
      <c r="M415" s="184">
        <v>4.4664999999999999</v>
      </c>
      <c r="N415" s="184">
        <v>3.9350000000000001</v>
      </c>
      <c r="O415" s="184">
        <v>10.049099999999999</v>
      </c>
      <c r="P415" s="184"/>
      <c r="Q415" s="184">
        <v>8.0106999999999999</v>
      </c>
      <c r="R415" s="184">
        <v>7.9935</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44368</v>
      </c>
      <c r="E416" s="184">
        <v>206.12620000000001</v>
      </c>
      <c r="F416" s="184">
        <v>-6.0175999999999998</v>
      </c>
      <c r="G416" s="184">
        <v>-6.0175999999999998</v>
      </c>
      <c r="H416" s="184">
        <v>-1.1380999999999999</v>
      </c>
      <c r="I416" s="184">
        <v>5.1707000000000001</v>
      </c>
      <c r="J416" s="184">
        <v>1.0914999999999999</v>
      </c>
      <c r="K416" s="184">
        <v>10.718299999999999</v>
      </c>
      <c r="L416" s="184">
        <v>4.1806999999999999</v>
      </c>
      <c r="M416" s="184">
        <v>5.1464999999999996</v>
      </c>
      <c r="N416" s="184">
        <v>3.7475000000000001</v>
      </c>
      <c r="O416" s="184">
        <v>8.9143000000000008</v>
      </c>
      <c r="P416" s="184">
        <v>7.1623000000000001</v>
      </c>
      <c r="Q416" s="184">
        <v>7.1596000000000002</v>
      </c>
      <c r="R416" s="184">
        <v>7.3369</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2.1161200000000004</v>
      </c>
      <c r="G417" s="186">
        <v>2.1161200000000004</v>
      </c>
      <c r="H417" s="186">
        <v>-11.4314</v>
      </c>
      <c r="I417" s="186">
        <v>3.5131799999999997</v>
      </c>
      <c r="J417" s="186">
        <v>2.38158</v>
      </c>
      <c r="K417" s="186">
        <v>10.998479999999999</v>
      </c>
      <c r="L417" s="186">
        <v>3.6509799999999997</v>
      </c>
      <c r="M417" s="186">
        <v>5.4671000000000003</v>
      </c>
      <c r="N417" s="186">
        <v>5.1326599999999996</v>
      </c>
      <c r="O417" s="186">
        <v>9.5515666666666679</v>
      </c>
      <c r="P417" s="186">
        <v>7.5472000000000001</v>
      </c>
      <c r="Q417" s="186">
        <v>8.4841999999999995</v>
      </c>
      <c r="R417" s="186">
        <v>7.6426333333333334</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-3.1770999999999998</v>
      </c>
      <c r="G418" s="186">
        <v>-3.1770999999999998</v>
      </c>
      <c r="H418" s="186">
        <v>-11.033899999999999</v>
      </c>
      <c r="I418" s="186">
        <v>3.0741999999999998</v>
      </c>
      <c r="J418" s="186">
        <v>1.0914999999999999</v>
      </c>
      <c r="K418" s="186">
        <v>10.718299999999999</v>
      </c>
      <c r="L418" s="186">
        <v>4.1806999999999999</v>
      </c>
      <c r="M418" s="186">
        <v>5.1464999999999996</v>
      </c>
      <c r="N418" s="186">
        <v>3.9350000000000001</v>
      </c>
      <c r="O418" s="186">
        <v>9.6913</v>
      </c>
      <c r="P418" s="186">
        <v>7.5472000000000001</v>
      </c>
      <c r="Q418" s="186">
        <v>8.0696999999999992</v>
      </c>
      <c r="R418" s="186">
        <v>7.5975000000000001</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44368</v>
      </c>
      <c r="E421" s="184">
        <v>31.21</v>
      </c>
      <c r="F421" s="184">
        <v>80.009500000000003</v>
      </c>
      <c r="G421" s="184">
        <v>80.009500000000003</v>
      </c>
      <c r="H421" s="184">
        <v>318.17399999999998</v>
      </c>
      <c r="I421" s="184">
        <v>108.6944</v>
      </c>
      <c r="J421" s="184">
        <v>77.562799999999996</v>
      </c>
      <c r="K421" s="184">
        <v>32.234499999999997</v>
      </c>
      <c r="L421" s="184">
        <v>16.674199999999999</v>
      </c>
      <c r="M421" s="184">
        <v>14.159599999999999</v>
      </c>
      <c r="N421" s="184">
        <v>12.5442</v>
      </c>
      <c r="O421" s="184">
        <v>9.9594000000000005</v>
      </c>
      <c r="P421" s="184">
        <v>8.8073999999999995</v>
      </c>
      <c r="Q421" s="184">
        <v>8.1712000000000007</v>
      </c>
      <c r="R421" s="184">
        <v>11.008100000000001</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44368</v>
      </c>
      <c r="E422" s="184">
        <v>32.476599999999998</v>
      </c>
      <c r="F422" s="184">
        <v>80.5505</v>
      </c>
      <c r="G422" s="184">
        <v>80.5505</v>
      </c>
      <c r="H422" s="184">
        <v>318.70859999999999</v>
      </c>
      <c r="I422" s="184">
        <v>109.2178</v>
      </c>
      <c r="J422" s="184">
        <v>78.0869</v>
      </c>
      <c r="K422" s="184">
        <v>32.348300000000002</v>
      </c>
      <c r="L422" s="184">
        <v>16.991099999999999</v>
      </c>
      <c r="M422" s="184">
        <v>14.5565</v>
      </c>
      <c r="N422" s="184">
        <v>13.0076</v>
      </c>
      <c r="O422" s="184">
        <v>10.5183</v>
      </c>
      <c r="P422" s="184">
        <v>9.3574000000000002</v>
      </c>
      <c r="Q422" s="184">
        <v>8.8661999999999992</v>
      </c>
      <c r="R422" s="184">
        <v>11.574400000000001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44368</v>
      </c>
      <c r="E423" s="184">
        <v>40.356499999999997</v>
      </c>
      <c r="F423" s="184">
        <v>6.6059999999999999</v>
      </c>
      <c r="G423" s="184">
        <v>6.6059999999999999</v>
      </c>
      <c r="H423" s="184">
        <v>-36.883800000000001</v>
      </c>
      <c r="I423" s="184">
        <v>-4.6882000000000001</v>
      </c>
      <c r="J423" s="184">
        <v>25.555</v>
      </c>
      <c r="K423" s="184">
        <v>28.752700000000001</v>
      </c>
      <c r="L423" s="184">
        <v>29.701899999999998</v>
      </c>
      <c r="M423" s="184">
        <v>35.6601</v>
      </c>
      <c r="N423" s="184">
        <v>37.849400000000003</v>
      </c>
      <c r="O423" s="184">
        <v>12.5824</v>
      </c>
      <c r="P423" s="184">
        <v>12.599</v>
      </c>
      <c r="Q423" s="184">
        <v>9.8472000000000008</v>
      </c>
      <c r="R423" s="184">
        <v>18.3903</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44368</v>
      </c>
      <c r="E424" s="184">
        <v>20.429099999999998</v>
      </c>
      <c r="F424" s="184">
        <v>7.1509</v>
      </c>
      <c r="G424" s="184">
        <v>7.1509</v>
      </c>
      <c r="H424" s="184">
        <v>-36.345999999999997</v>
      </c>
      <c r="I424" s="184">
        <v>-4.141</v>
      </c>
      <c r="J424" s="184">
        <v>26.116</v>
      </c>
      <c r="K424" s="184">
        <v>28.696999999999999</v>
      </c>
      <c r="L424" s="184">
        <v>30.0413</v>
      </c>
      <c r="M424" s="184">
        <v>36.197200000000002</v>
      </c>
      <c r="N424" s="184">
        <v>38.061300000000003</v>
      </c>
      <c r="O424" s="184">
        <v>13.0459</v>
      </c>
      <c r="P424" s="184">
        <v>12.8832</v>
      </c>
      <c r="Q424" s="184">
        <v>11.4114</v>
      </c>
      <c r="R424" s="184">
        <v>18.864799999999999</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44368</v>
      </c>
      <c r="E425" s="184">
        <v>22.972799999999999</v>
      </c>
      <c r="F425" s="184">
        <v>6.8357999999999999</v>
      </c>
      <c r="G425" s="184">
        <v>6.8357999999999999</v>
      </c>
      <c r="H425" s="184">
        <v>-25.028300000000002</v>
      </c>
      <c r="I425" s="184">
        <v>-4.6334</v>
      </c>
      <c r="J425" s="184">
        <v>14.375500000000001</v>
      </c>
      <c r="K425" s="184">
        <v>16.959800000000001</v>
      </c>
      <c r="L425" s="184">
        <v>15.146599999999999</v>
      </c>
      <c r="M425" s="184">
        <v>19.6309</v>
      </c>
      <c r="N425" s="184">
        <v>19.982099999999999</v>
      </c>
      <c r="O425" s="184">
        <v>9.1976999999999993</v>
      </c>
      <c r="P425" s="184">
        <v>8.5856999999999992</v>
      </c>
      <c r="Q425" s="184">
        <v>8.5604999999999993</v>
      </c>
      <c r="R425" s="184">
        <v>11.809900000000001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44368</v>
      </c>
      <c r="E426" s="184">
        <v>24.0015</v>
      </c>
      <c r="F426" s="184">
        <v>7.6083999999999996</v>
      </c>
      <c r="G426" s="184">
        <v>7.6083999999999996</v>
      </c>
      <c r="H426" s="184">
        <v>-24.2834</v>
      </c>
      <c r="I426" s="184">
        <v>-3.8938000000000001</v>
      </c>
      <c r="J426" s="184">
        <v>15.134600000000001</v>
      </c>
      <c r="K426" s="184">
        <v>17.590800000000002</v>
      </c>
      <c r="L426" s="184">
        <v>15.8124</v>
      </c>
      <c r="M426" s="184">
        <v>20.321899999999999</v>
      </c>
      <c r="N426" s="184">
        <v>20.596</v>
      </c>
      <c r="O426" s="184">
        <v>9.7716999999999992</v>
      </c>
      <c r="P426" s="184">
        <v>9.16</v>
      </c>
      <c r="Q426" s="184">
        <v>8.8833000000000002</v>
      </c>
      <c r="R426" s="184">
        <v>12.398300000000001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44368</v>
      </c>
      <c r="E427" s="184">
        <v>26.351099999999999</v>
      </c>
      <c r="F427" s="184">
        <v>11.7851</v>
      </c>
      <c r="G427" s="184">
        <v>11.7851</v>
      </c>
      <c r="H427" s="184">
        <v>-29.122299999999999</v>
      </c>
      <c r="I427" s="184">
        <v>-3.2313000000000001</v>
      </c>
      <c r="J427" s="184">
        <v>24.032599999999999</v>
      </c>
      <c r="K427" s="184">
        <v>22.5959</v>
      </c>
      <c r="L427" s="184">
        <v>22.771899999999999</v>
      </c>
      <c r="M427" s="184">
        <v>29.677600000000002</v>
      </c>
      <c r="N427" s="184">
        <v>29.680299999999999</v>
      </c>
      <c r="O427" s="184">
        <v>11.023999999999999</v>
      </c>
      <c r="P427" s="184">
        <v>10.4686</v>
      </c>
      <c r="Q427" s="184">
        <v>10.041399999999999</v>
      </c>
      <c r="R427" s="184">
        <v>14.7042</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44368</v>
      </c>
      <c r="E428" s="184">
        <v>27.5273</v>
      </c>
      <c r="F428" s="184">
        <v>12.7425</v>
      </c>
      <c r="G428" s="184">
        <v>12.7425</v>
      </c>
      <c r="H428" s="184">
        <v>-28.203099999999999</v>
      </c>
      <c r="I428" s="184">
        <v>-2.3184</v>
      </c>
      <c r="J428" s="184">
        <v>24.967400000000001</v>
      </c>
      <c r="K428" s="184">
        <v>23.441400000000002</v>
      </c>
      <c r="L428" s="184">
        <v>23.604900000000001</v>
      </c>
      <c r="M428" s="184">
        <v>30.548500000000001</v>
      </c>
      <c r="N428" s="184">
        <v>30.459499999999998</v>
      </c>
      <c r="O428" s="184">
        <v>11.655900000000001</v>
      </c>
      <c r="P428" s="184">
        <v>11.081300000000001</v>
      </c>
      <c r="Q428" s="184">
        <v>10.666700000000001</v>
      </c>
      <c r="R428" s="184">
        <v>15.3789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44368</v>
      </c>
      <c r="E429" s="184">
        <v>11.224500000000001</v>
      </c>
      <c r="F429" s="184">
        <v>5.9645999999999999</v>
      </c>
      <c r="G429" s="184">
        <v>5.9645999999999999</v>
      </c>
      <c r="H429" s="184">
        <v>-4.9659000000000004</v>
      </c>
      <c r="I429" s="184">
        <v>3.7450000000000001</v>
      </c>
      <c r="J429" s="184">
        <v>5.7023999999999999</v>
      </c>
      <c r="K429" s="184">
        <v>9.2657000000000007</v>
      </c>
      <c r="L429" s="184">
        <v>5.6582999999999997</v>
      </c>
      <c r="M429" s="184">
        <v>7.3341000000000003</v>
      </c>
      <c r="N429" s="184">
        <v>7.5585000000000004</v>
      </c>
      <c r="O429" s="184"/>
      <c r="P429" s="184"/>
      <c r="Q429" s="184">
        <v>8.6184999999999992</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44368</v>
      </c>
      <c r="E430" s="184">
        <v>11.1806</v>
      </c>
      <c r="F430" s="184">
        <v>5.6612</v>
      </c>
      <c r="G430" s="184">
        <v>5.6612</v>
      </c>
      <c r="H430" s="184">
        <v>-5.2645999999999997</v>
      </c>
      <c r="I430" s="184">
        <v>3.4323000000000001</v>
      </c>
      <c r="J430" s="184">
        <v>5.3954000000000004</v>
      </c>
      <c r="K430" s="184">
        <v>8.9573</v>
      </c>
      <c r="L430" s="184">
        <v>5.3498000000000001</v>
      </c>
      <c r="M430" s="184">
        <v>7.0166000000000004</v>
      </c>
      <c r="N430" s="184">
        <v>7.2361000000000004</v>
      </c>
      <c r="O430" s="184"/>
      <c r="P430" s="184"/>
      <c r="Q430" s="184">
        <v>8.3142999999999994</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44368</v>
      </c>
      <c r="E431" s="184">
        <v>11.3088</v>
      </c>
      <c r="F431" s="184">
        <v>6.7816999999999998</v>
      </c>
      <c r="G431" s="184">
        <v>6.7816999999999998</v>
      </c>
      <c r="H431" s="184">
        <v>-6.3552</v>
      </c>
      <c r="I431" s="184">
        <v>3.0467</v>
      </c>
      <c r="J431" s="184">
        <v>3.6343999999999999</v>
      </c>
      <c r="K431" s="184">
        <v>7.5644999999999998</v>
      </c>
      <c r="L431" s="184">
        <v>4.3132999999999999</v>
      </c>
      <c r="M431" s="184">
        <v>6.2390999999999996</v>
      </c>
      <c r="N431" s="184">
        <v>6.5753000000000004</v>
      </c>
      <c r="O431" s="184"/>
      <c r="P431" s="184"/>
      <c r="Q431" s="184">
        <v>8.6857000000000006</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44368</v>
      </c>
      <c r="E432" s="184">
        <v>11.3088</v>
      </c>
      <c r="F432" s="184">
        <v>6.7816999999999998</v>
      </c>
      <c r="G432" s="184">
        <v>6.7816999999999998</v>
      </c>
      <c r="H432" s="184">
        <v>-6.3552</v>
      </c>
      <c r="I432" s="184">
        <v>3.0467</v>
      </c>
      <c r="J432" s="184">
        <v>3.6343999999999999</v>
      </c>
      <c r="K432" s="184">
        <v>7.5644999999999998</v>
      </c>
      <c r="L432" s="184">
        <v>4.3132999999999999</v>
      </c>
      <c r="M432" s="184">
        <v>6.2390999999999996</v>
      </c>
      <c r="N432" s="184">
        <v>6.5753000000000004</v>
      </c>
      <c r="O432" s="184"/>
      <c r="P432" s="184"/>
      <c r="Q432" s="184">
        <v>8.6857000000000006</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44368</v>
      </c>
      <c r="E433" s="184">
        <v>11.564</v>
      </c>
      <c r="F433" s="184">
        <v>16.2242</v>
      </c>
      <c r="G433" s="184">
        <v>16.2242</v>
      </c>
      <c r="H433" s="184">
        <v>-27.137899999999998</v>
      </c>
      <c r="I433" s="184">
        <v>4.6525999999999996</v>
      </c>
      <c r="J433" s="184">
        <v>5.4622999999999999</v>
      </c>
      <c r="K433" s="184">
        <v>15.1629</v>
      </c>
      <c r="L433" s="184">
        <v>5.5297999999999998</v>
      </c>
      <c r="M433" s="184">
        <v>7.1715</v>
      </c>
      <c r="N433" s="184">
        <v>7.5556999999999999</v>
      </c>
      <c r="O433" s="184"/>
      <c r="P433" s="184"/>
      <c r="Q433" s="184">
        <v>10.3406</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44368</v>
      </c>
      <c r="E434" s="184">
        <v>11.564</v>
      </c>
      <c r="F434" s="184">
        <v>16.2242</v>
      </c>
      <c r="G434" s="184">
        <v>16.2242</v>
      </c>
      <c r="H434" s="184">
        <v>-27.137899999999998</v>
      </c>
      <c r="I434" s="184">
        <v>4.6525999999999996</v>
      </c>
      <c r="J434" s="184">
        <v>5.4622999999999999</v>
      </c>
      <c r="K434" s="184">
        <v>15.1629</v>
      </c>
      <c r="L434" s="184">
        <v>5.5297999999999998</v>
      </c>
      <c r="M434" s="184">
        <v>7.1715</v>
      </c>
      <c r="N434" s="184">
        <v>7.5556999999999999</v>
      </c>
      <c r="O434" s="184"/>
      <c r="P434" s="184"/>
      <c r="Q434" s="184">
        <v>10.3406</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44368</v>
      </c>
      <c r="E435" s="184">
        <v>95.549800000000005</v>
      </c>
      <c r="F435" s="184">
        <v>22.324200000000001</v>
      </c>
      <c r="G435" s="184">
        <v>22.324200000000001</v>
      </c>
      <c r="H435" s="184">
        <v>6.1246</v>
      </c>
      <c r="I435" s="184">
        <v>13.858000000000001</v>
      </c>
      <c r="J435" s="184">
        <v>63.448700000000002</v>
      </c>
      <c r="K435" s="184">
        <v>44.066400000000002</v>
      </c>
      <c r="L435" s="184">
        <v>47.398800000000001</v>
      </c>
      <c r="M435" s="184">
        <v>48.9101</v>
      </c>
      <c r="N435" s="184">
        <v>42.6447</v>
      </c>
      <c r="O435" s="184">
        <v>6.7828999999999997</v>
      </c>
      <c r="P435" s="184">
        <v>7.992</v>
      </c>
      <c r="Q435" s="184">
        <v>13.639799999999999</v>
      </c>
      <c r="R435" s="184">
        <v>6.6844999999999999</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44368</v>
      </c>
      <c r="E436" s="184">
        <v>103.95820000000001</v>
      </c>
      <c r="F436" s="184">
        <v>23.311</v>
      </c>
      <c r="G436" s="184">
        <v>23.311</v>
      </c>
      <c r="H436" s="184">
        <v>7.1371000000000002</v>
      </c>
      <c r="I436" s="184">
        <v>14.8809</v>
      </c>
      <c r="J436" s="184">
        <v>64.510800000000003</v>
      </c>
      <c r="K436" s="184">
        <v>45.137500000000003</v>
      </c>
      <c r="L436" s="184">
        <v>48.73</v>
      </c>
      <c r="M436" s="184">
        <v>50.354700000000001</v>
      </c>
      <c r="N436" s="184">
        <v>44.135899999999999</v>
      </c>
      <c r="O436" s="184">
        <v>7.9067999999999996</v>
      </c>
      <c r="P436" s="184">
        <v>9.1441999999999997</v>
      </c>
      <c r="Q436" s="184">
        <v>10.089499999999999</v>
      </c>
      <c r="R436" s="184">
        <v>7.7927999999999997</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44368</v>
      </c>
      <c r="E437" s="184">
        <v>52.7363</v>
      </c>
      <c r="F437" s="184">
        <v>21.285299999999999</v>
      </c>
      <c r="G437" s="184">
        <v>21.285299999999999</v>
      </c>
      <c r="H437" s="184">
        <v>-16.1554</v>
      </c>
      <c r="I437" s="184">
        <v>-1.8526</v>
      </c>
      <c r="J437" s="184">
        <v>29.802700000000002</v>
      </c>
      <c r="K437" s="184">
        <v>27.790099999999999</v>
      </c>
      <c r="L437" s="184">
        <v>38.477699999999999</v>
      </c>
      <c r="M437" s="184">
        <v>39.308</v>
      </c>
      <c r="N437" s="184">
        <v>34.602400000000003</v>
      </c>
      <c r="O437" s="184">
        <v>4.7881</v>
      </c>
      <c r="P437" s="184">
        <v>6.5749000000000004</v>
      </c>
      <c r="Q437" s="184">
        <v>9.9273000000000007</v>
      </c>
      <c r="R437" s="184">
        <v>4.3834999999999997</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44368</v>
      </c>
      <c r="E438" s="184">
        <v>55.798200000000001</v>
      </c>
      <c r="F438" s="184">
        <v>22.018999999999998</v>
      </c>
      <c r="G438" s="184">
        <v>22.018999999999998</v>
      </c>
      <c r="H438" s="184">
        <v>-15.429399999999999</v>
      </c>
      <c r="I438" s="184">
        <v>-1.1162000000000001</v>
      </c>
      <c r="J438" s="184">
        <v>30.555399999999999</v>
      </c>
      <c r="K438" s="184">
        <v>28.658899999999999</v>
      </c>
      <c r="L438" s="184">
        <v>39.4178</v>
      </c>
      <c r="M438" s="184">
        <v>40.244399999999999</v>
      </c>
      <c r="N438" s="184">
        <v>35.529400000000003</v>
      </c>
      <c r="O438" s="184">
        <v>5.4715999999999996</v>
      </c>
      <c r="P438" s="184">
        <v>7.3586</v>
      </c>
      <c r="Q438" s="184">
        <v>8.9888999999999992</v>
      </c>
      <c r="R438" s="184">
        <v>5.0585000000000004</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44368</v>
      </c>
      <c r="E439" s="184">
        <v>33.689399999999999</v>
      </c>
      <c r="F439" s="184">
        <v>16.671500000000002</v>
      </c>
      <c r="G439" s="184">
        <v>16.671500000000002</v>
      </c>
      <c r="H439" s="184">
        <v>-10.9659</v>
      </c>
      <c r="I439" s="184">
        <v>1.5642</v>
      </c>
      <c r="J439" s="184">
        <v>23.454699999999999</v>
      </c>
      <c r="K439" s="184">
        <v>22.520399999999999</v>
      </c>
      <c r="L439" s="184">
        <v>28.823599999999999</v>
      </c>
      <c r="M439" s="184">
        <v>28.4939</v>
      </c>
      <c r="N439" s="184">
        <v>25.032900000000001</v>
      </c>
      <c r="O439" s="184">
        <v>-0.33129999999999998</v>
      </c>
      <c r="P439" s="184">
        <v>3.2311999999999999</v>
      </c>
      <c r="Q439" s="184">
        <v>7.1586999999999996</v>
      </c>
      <c r="R439" s="184">
        <v>-3.5939999999999999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44368</v>
      </c>
      <c r="E440" s="184">
        <v>35.687899999999999</v>
      </c>
      <c r="F440" s="184">
        <v>17.4117</v>
      </c>
      <c r="G440" s="184">
        <v>17.4117</v>
      </c>
      <c r="H440" s="184">
        <v>-10.2075</v>
      </c>
      <c r="I440" s="184">
        <v>2.3252000000000002</v>
      </c>
      <c r="J440" s="184">
        <v>24.229700000000001</v>
      </c>
      <c r="K440" s="184">
        <v>23.414400000000001</v>
      </c>
      <c r="L440" s="184">
        <v>29.787400000000002</v>
      </c>
      <c r="M440" s="184">
        <v>29.4573</v>
      </c>
      <c r="N440" s="184">
        <v>25.9559</v>
      </c>
      <c r="O440" s="184">
        <v>0.36990000000000001</v>
      </c>
      <c r="P440" s="184">
        <v>3.9918999999999998</v>
      </c>
      <c r="Q440" s="184">
        <v>6.1775000000000002</v>
      </c>
      <c r="R440" s="184">
        <v>-2.9517000000000002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44368</v>
      </c>
      <c r="E441" s="184">
        <v>44.939900000000002</v>
      </c>
      <c r="F441" s="184">
        <v>15.994199999999999</v>
      </c>
      <c r="G441" s="184">
        <v>15.994199999999999</v>
      </c>
      <c r="H441" s="184">
        <v>-9.7513000000000005</v>
      </c>
      <c r="I441" s="184">
        <v>-2.7006999999999999</v>
      </c>
      <c r="J441" s="184">
        <v>11.5404</v>
      </c>
      <c r="K441" s="184">
        <v>9.5504999999999995</v>
      </c>
      <c r="L441" s="184">
        <v>14.1325</v>
      </c>
      <c r="M441" s="184">
        <v>15.8718</v>
      </c>
      <c r="N441" s="184">
        <v>14.110300000000001</v>
      </c>
      <c r="O441" s="184">
        <v>7.9268999999999998</v>
      </c>
      <c r="P441" s="184">
        <v>7.9522000000000004</v>
      </c>
      <c r="Q441" s="184">
        <v>9.2639999999999993</v>
      </c>
      <c r="R441" s="184">
        <v>8.6653000000000002</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44368</v>
      </c>
      <c r="E442" s="184">
        <v>46.671999999999997</v>
      </c>
      <c r="F442" s="184">
        <v>16.6022</v>
      </c>
      <c r="G442" s="184">
        <v>16.6022</v>
      </c>
      <c r="H442" s="184">
        <v>-9.1562999999999999</v>
      </c>
      <c r="I442" s="184">
        <v>-2.1154000000000002</v>
      </c>
      <c r="J442" s="184">
        <v>12.132</v>
      </c>
      <c r="K442" s="184">
        <v>10.1648</v>
      </c>
      <c r="L442" s="184">
        <v>14.803699999999999</v>
      </c>
      <c r="M442" s="184">
        <v>16.585000000000001</v>
      </c>
      <c r="N442" s="184">
        <v>14.853899999999999</v>
      </c>
      <c r="O442" s="184">
        <v>8.4757999999999996</v>
      </c>
      <c r="P442" s="184">
        <v>8.4484999999999992</v>
      </c>
      <c r="Q442" s="184">
        <v>9.1098999999999997</v>
      </c>
      <c r="R442" s="184">
        <v>9.2966999999999995</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44368</v>
      </c>
      <c r="E443" s="184">
        <v>13.038</v>
      </c>
      <c r="F443" s="184">
        <v>18.879300000000001</v>
      </c>
      <c r="G443" s="184">
        <v>18.879300000000001</v>
      </c>
      <c r="H443" s="184">
        <v>-18.808599999999998</v>
      </c>
      <c r="I443" s="184">
        <v>-6.98</v>
      </c>
      <c r="J443" s="184">
        <v>40.011400000000002</v>
      </c>
      <c r="K443" s="184">
        <v>40.760199999999998</v>
      </c>
      <c r="L443" s="184">
        <v>35.535899999999998</v>
      </c>
      <c r="M443" s="184">
        <v>34.897399999999998</v>
      </c>
      <c r="N443" s="184">
        <v>28.8201</v>
      </c>
      <c r="O443" s="184">
        <v>2.5979000000000001</v>
      </c>
      <c r="P443" s="184">
        <v>3.8706</v>
      </c>
      <c r="Q443" s="184">
        <v>4.1223000000000001</v>
      </c>
      <c r="R443" s="184">
        <v>1.7782</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44368</v>
      </c>
      <c r="E444" s="184">
        <v>14.137700000000001</v>
      </c>
      <c r="F444" s="184">
        <v>19.9983</v>
      </c>
      <c r="G444" s="184">
        <v>19.9983</v>
      </c>
      <c r="H444" s="184">
        <v>-17.680199999999999</v>
      </c>
      <c r="I444" s="184">
        <v>-5.8878000000000004</v>
      </c>
      <c r="J444" s="184">
        <v>41.094900000000003</v>
      </c>
      <c r="K444" s="184">
        <v>41.7089</v>
      </c>
      <c r="L444" s="184">
        <v>36.530299999999997</v>
      </c>
      <c r="M444" s="184">
        <v>35.901600000000002</v>
      </c>
      <c r="N444" s="184">
        <v>29.792000000000002</v>
      </c>
      <c r="O444" s="184">
        <v>3.3773</v>
      </c>
      <c r="P444" s="184">
        <v>4.9943</v>
      </c>
      <c r="Q444" s="184">
        <v>5.4141000000000004</v>
      </c>
      <c r="R444" s="184">
        <v>2.4702000000000002</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44368</v>
      </c>
      <c r="E445" s="184">
        <v>26.293600000000001</v>
      </c>
      <c r="F445" s="184">
        <v>17.748200000000001</v>
      </c>
      <c r="G445" s="184">
        <v>17.748200000000001</v>
      </c>
      <c r="H445" s="184">
        <v>-34.044199999999996</v>
      </c>
      <c r="I445" s="184">
        <v>2.4117000000000002</v>
      </c>
      <c r="J445" s="184">
        <v>29.552800000000001</v>
      </c>
      <c r="K445" s="184">
        <v>30.453700000000001</v>
      </c>
      <c r="L445" s="184">
        <v>32.998699999999999</v>
      </c>
      <c r="M445" s="184">
        <v>35.271500000000003</v>
      </c>
      <c r="N445" s="184">
        <v>37.873199999999997</v>
      </c>
      <c r="O445" s="184">
        <v>12.881399999999999</v>
      </c>
      <c r="P445" s="184">
        <v>12.805400000000001</v>
      </c>
      <c r="Q445" s="184">
        <v>10.973699999999999</v>
      </c>
      <c r="R445" s="184">
        <v>14.866</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44368</v>
      </c>
      <c r="E446" s="184">
        <v>24.5824</v>
      </c>
      <c r="F446" s="184">
        <v>17</v>
      </c>
      <c r="G446" s="184">
        <v>17</v>
      </c>
      <c r="H446" s="184">
        <v>-34.786499999999997</v>
      </c>
      <c r="I446" s="184">
        <v>1.6555</v>
      </c>
      <c r="J446" s="184">
        <v>28.7882</v>
      </c>
      <c r="K446" s="184">
        <v>29.935300000000002</v>
      </c>
      <c r="L446" s="184">
        <v>32.325499999999998</v>
      </c>
      <c r="M446" s="184">
        <v>34.488999999999997</v>
      </c>
      <c r="N446" s="184">
        <v>36.976700000000001</v>
      </c>
      <c r="O446" s="184">
        <v>12.026999999999999</v>
      </c>
      <c r="P446" s="184">
        <v>11.8688</v>
      </c>
      <c r="Q446" s="184">
        <v>10.065899999999999</v>
      </c>
      <c r="R446" s="184">
        <v>14.0168</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44368</v>
      </c>
      <c r="E447" s="184">
        <v>17.010999999999999</v>
      </c>
      <c r="F447" s="184">
        <v>7.1499999999999994E-2</v>
      </c>
      <c r="G447" s="184">
        <v>7.1499999999999994E-2</v>
      </c>
      <c r="H447" s="184">
        <v>-18.418099999999999</v>
      </c>
      <c r="I447" s="184">
        <v>-2.0827</v>
      </c>
      <c r="J447" s="184">
        <v>4.8651</v>
      </c>
      <c r="K447" s="184">
        <v>8.9701000000000004</v>
      </c>
      <c r="L447" s="184">
        <v>4.8354999999999997</v>
      </c>
      <c r="M447" s="184">
        <v>8.6260999999999992</v>
      </c>
      <c r="N447" s="184">
        <v>12.005699999999999</v>
      </c>
      <c r="O447" s="184">
        <v>6.8632</v>
      </c>
      <c r="P447" s="184">
        <v>6.7077999999999998</v>
      </c>
      <c r="Q447" s="184">
        <v>7.7157</v>
      </c>
      <c r="R447" s="184">
        <v>7.6955</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44368</v>
      </c>
      <c r="E448" s="184">
        <v>17.505400000000002</v>
      </c>
      <c r="F448" s="184">
        <v>0.90359999999999996</v>
      </c>
      <c r="G448" s="184">
        <v>0.90359999999999996</v>
      </c>
      <c r="H448" s="184">
        <v>-17.6631</v>
      </c>
      <c r="I448" s="184">
        <v>-1.3248</v>
      </c>
      <c r="J448" s="184">
        <v>5.6159999999999997</v>
      </c>
      <c r="K448" s="184">
        <v>9.7386999999999997</v>
      </c>
      <c r="L448" s="184">
        <v>5.6130000000000004</v>
      </c>
      <c r="M448" s="184">
        <v>9.4270999999999994</v>
      </c>
      <c r="N448" s="184">
        <v>12.849399999999999</v>
      </c>
      <c r="O448" s="184">
        <v>7.5159000000000002</v>
      </c>
      <c r="P448" s="184">
        <v>7.2054999999999998</v>
      </c>
      <c r="Q448" s="184">
        <v>8.1483000000000008</v>
      </c>
      <c r="R448" s="184">
        <v>8.5007999999999999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44368</v>
      </c>
      <c r="E449" s="184">
        <v>73.721800000000002</v>
      </c>
      <c r="F449" s="184">
        <v>31.404499999999999</v>
      </c>
      <c r="G449" s="184">
        <v>31.404499999999999</v>
      </c>
      <c r="H449" s="184">
        <v>-30.733499999999999</v>
      </c>
      <c r="I449" s="184">
        <v>-2.6955</v>
      </c>
      <c r="J449" s="184">
        <v>18.3003</v>
      </c>
      <c r="K449" s="184">
        <v>23.862400000000001</v>
      </c>
      <c r="L449" s="184">
        <v>26.373100000000001</v>
      </c>
      <c r="M449" s="184">
        <v>33.385599999999997</v>
      </c>
      <c r="N449" s="184">
        <v>32.9925</v>
      </c>
      <c r="O449" s="184">
        <v>13.399800000000001</v>
      </c>
      <c r="P449" s="184">
        <v>13.114800000000001</v>
      </c>
      <c r="Q449" s="184">
        <v>12.0776</v>
      </c>
      <c r="R449" s="184">
        <v>14.6721</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44368</v>
      </c>
      <c r="E450" s="184">
        <v>77.855599999999995</v>
      </c>
      <c r="F450" s="184">
        <v>32.638800000000003</v>
      </c>
      <c r="G450" s="184">
        <v>32.638800000000003</v>
      </c>
      <c r="H450" s="184">
        <v>-29.5214</v>
      </c>
      <c r="I450" s="184">
        <v>-1.4759</v>
      </c>
      <c r="J450" s="184">
        <v>19.592099999999999</v>
      </c>
      <c r="K450" s="184">
        <v>25.2606</v>
      </c>
      <c r="L450" s="184">
        <v>27.8825</v>
      </c>
      <c r="M450" s="184">
        <v>35.037100000000002</v>
      </c>
      <c r="N450" s="184">
        <v>34.732999999999997</v>
      </c>
      <c r="O450" s="184">
        <v>14.5771</v>
      </c>
      <c r="P450" s="184">
        <v>13.8956</v>
      </c>
      <c r="Q450" s="184">
        <v>12.282</v>
      </c>
      <c r="R450" s="184">
        <v>16.156099999999999</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44368</v>
      </c>
      <c r="E451" s="184">
        <v>34.846699999999998</v>
      </c>
      <c r="F451" s="184">
        <v>4.4009</v>
      </c>
      <c r="G451" s="184">
        <v>4.4009</v>
      </c>
      <c r="H451" s="184">
        <v>-4.2760999999999996</v>
      </c>
      <c r="I451" s="184">
        <v>4.1740000000000004</v>
      </c>
      <c r="J451" s="184">
        <v>4.3613</v>
      </c>
      <c r="K451" s="184">
        <v>7.0984999999999996</v>
      </c>
      <c r="L451" s="184">
        <v>4.8667999999999996</v>
      </c>
      <c r="M451" s="184">
        <v>6.5008999999999997</v>
      </c>
      <c r="N451" s="184">
        <v>7.4592000000000001</v>
      </c>
      <c r="O451" s="184">
        <v>8.0523000000000007</v>
      </c>
      <c r="P451" s="184">
        <v>7.9455</v>
      </c>
      <c r="Q451" s="184">
        <v>7.3852000000000002</v>
      </c>
      <c r="R451" s="184">
        <v>8.2494999999999994</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44368</v>
      </c>
      <c r="E452" s="184">
        <v>35.911200000000001</v>
      </c>
      <c r="F452" s="184">
        <v>4.7111000000000001</v>
      </c>
      <c r="G452" s="184">
        <v>4.7111000000000001</v>
      </c>
      <c r="H452" s="184">
        <v>-3.9464000000000001</v>
      </c>
      <c r="I452" s="184">
        <v>4.4870999999999999</v>
      </c>
      <c r="J452" s="184">
        <v>4.6609999999999996</v>
      </c>
      <c r="K452" s="184">
        <v>7.3295000000000003</v>
      </c>
      <c r="L452" s="184">
        <v>5.0708000000000002</v>
      </c>
      <c r="M452" s="184">
        <v>6.7085999999999997</v>
      </c>
      <c r="N452" s="184">
        <v>7.7144000000000004</v>
      </c>
      <c r="O452" s="184">
        <v>8.5366</v>
      </c>
      <c r="P452" s="184">
        <v>8.4404000000000003</v>
      </c>
      <c r="Q452" s="184">
        <v>8.9548000000000005</v>
      </c>
      <c r="R452" s="184">
        <v>8.5555000000000003</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44368</v>
      </c>
      <c r="E453" s="184">
        <v>42.2682</v>
      </c>
      <c r="F453" s="184">
        <v>16.429300000000001</v>
      </c>
      <c r="G453" s="184">
        <v>16.429300000000001</v>
      </c>
      <c r="H453" s="184">
        <v>-10.5999</v>
      </c>
      <c r="I453" s="184">
        <v>4.6342999999999996</v>
      </c>
      <c r="J453" s="184">
        <v>14.080399999999999</v>
      </c>
      <c r="K453" s="184">
        <v>17.3123</v>
      </c>
      <c r="L453" s="184">
        <v>15.03</v>
      </c>
      <c r="M453" s="184">
        <v>17.160299999999999</v>
      </c>
      <c r="N453" s="184">
        <v>20.223600000000001</v>
      </c>
      <c r="O453" s="184">
        <v>9.3840000000000003</v>
      </c>
      <c r="P453" s="184">
        <v>8.6892999999999994</v>
      </c>
      <c r="Q453" s="184">
        <v>8.5751000000000008</v>
      </c>
      <c r="R453" s="184">
        <v>10.225899999999999</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44368</v>
      </c>
      <c r="E454" s="184">
        <v>44.187399999999997</v>
      </c>
      <c r="F454" s="184">
        <v>17.095199999999998</v>
      </c>
      <c r="G454" s="184">
        <v>17.095199999999998</v>
      </c>
      <c r="H454" s="184">
        <v>-9.9405000000000001</v>
      </c>
      <c r="I454" s="184">
        <v>5.2972999999999999</v>
      </c>
      <c r="J454" s="184">
        <v>14.7471</v>
      </c>
      <c r="K454" s="184">
        <v>17.873899999999999</v>
      </c>
      <c r="L454" s="184">
        <v>15.5726</v>
      </c>
      <c r="M454" s="184">
        <v>17.717400000000001</v>
      </c>
      <c r="N454" s="184">
        <v>20.816400000000002</v>
      </c>
      <c r="O454" s="184">
        <v>9.9702999999999999</v>
      </c>
      <c r="P454" s="184">
        <v>9.2396999999999991</v>
      </c>
      <c r="Q454" s="184">
        <v>9.3415999999999997</v>
      </c>
      <c r="R454" s="184">
        <v>10.8416</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44368</v>
      </c>
      <c r="E455" s="184">
        <v>35.939</v>
      </c>
      <c r="F455" s="184">
        <v>3.3186</v>
      </c>
      <c r="G455" s="184">
        <v>3.3186</v>
      </c>
      <c r="H455" s="184">
        <v>-9.11</v>
      </c>
      <c r="I455" s="184">
        <v>0.95069999999999999</v>
      </c>
      <c r="J455" s="184">
        <v>2.7584</v>
      </c>
      <c r="K455" s="184">
        <v>6.8219000000000003</v>
      </c>
      <c r="L455" s="184">
        <v>3.5996999999999999</v>
      </c>
      <c r="M455" s="184">
        <v>5.2793000000000001</v>
      </c>
      <c r="N455" s="184">
        <v>5.7374999999999998</v>
      </c>
      <c r="O455" s="184">
        <v>9.2638999999999996</v>
      </c>
      <c r="P455" s="184">
        <v>8.2928999999999995</v>
      </c>
      <c r="Q455" s="184">
        <v>8.7131000000000007</v>
      </c>
      <c r="R455" s="184">
        <v>9.0104000000000006</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44368</v>
      </c>
      <c r="E456" s="184">
        <v>34.683799999999998</v>
      </c>
      <c r="F456" s="184">
        <v>2.9472999999999998</v>
      </c>
      <c r="G456" s="184">
        <v>2.9472999999999998</v>
      </c>
      <c r="H456" s="184">
        <v>-9.4541000000000004</v>
      </c>
      <c r="I456" s="184">
        <v>0.60150000000000003</v>
      </c>
      <c r="J456" s="184">
        <v>2.4083999999999999</v>
      </c>
      <c r="K456" s="184">
        <v>6.4637000000000002</v>
      </c>
      <c r="L456" s="184">
        <v>3.2273000000000001</v>
      </c>
      <c r="M456" s="184">
        <v>4.8941999999999997</v>
      </c>
      <c r="N456" s="184">
        <v>5.3426</v>
      </c>
      <c r="O456" s="184">
        <v>8.8485999999999994</v>
      </c>
      <c r="P456" s="184">
        <v>7.8556999999999997</v>
      </c>
      <c r="Q456" s="184">
        <v>7.6928999999999998</v>
      </c>
      <c r="R456" s="184">
        <v>8.5947999999999993</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44368</v>
      </c>
      <c r="E457" s="184">
        <v>26.042999999999999</v>
      </c>
      <c r="F457" s="184">
        <v>10.6609</v>
      </c>
      <c r="G457" s="184">
        <v>10.6609</v>
      </c>
      <c r="H457" s="184">
        <v>-9.4731000000000005</v>
      </c>
      <c r="I457" s="184">
        <v>2.3346</v>
      </c>
      <c r="J457" s="184">
        <v>12.676399999999999</v>
      </c>
      <c r="K457" s="184">
        <v>10.0336</v>
      </c>
      <c r="L457" s="184">
        <v>10.0959</v>
      </c>
      <c r="M457" s="184">
        <v>11.7235</v>
      </c>
      <c r="N457" s="184">
        <v>12.7087</v>
      </c>
      <c r="O457" s="184">
        <v>7.9725000000000001</v>
      </c>
      <c r="P457" s="184">
        <v>8.4707000000000008</v>
      </c>
      <c r="Q457" s="184">
        <v>9.0643999999999991</v>
      </c>
      <c r="R457" s="184">
        <v>8.5829000000000004</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44368</v>
      </c>
      <c r="E458" s="184">
        <v>24.885200000000001</v>
      </c>
      <c r="F458" s="184">
        <v>10.031000000000001</v>
      </c>
      <c r="G458" s="184">
        <v>10.031000000000001</v>
      </c>
      <c r="H458" s="184">
        <v>-10.121700000000001</v>
      </c>
      <c r="I458" s="184">
        <v>1.6878</v>
      </c>
      <c r="J458" s="184">
        <v>12.021000000000001</v>
      </c>
      <c r="K458" s="184">
        <v>9.3658000000000001</v>
      </c>
      <c r="L458" s="184">
        <v>9.3940000000000001</v>
      </c>
      <c r="M458" s="184">
        <v>10.9902</v>
      </c>
      <c r="N458" s="184">
        <v>11.9643</v>
      </c>
      <c r="O458" s="184">
        <v>7.1769999999999996</v>
      </c>
      <c r="P458" s="184">
        <v>7.7435</v>
      </c>
      <c r="Q458" s="184">
        <v>8.3529</v>
      </c>
      <c r="R458" s="184">
        <v>7.8422000000000001</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44368</v>
      </c>
      <c r="E459" s="184">
        <v>28.604600000000001</v>
      </c>
      <c r="F459" s="184">
        <v>16.440300000000001</v>
      </c>
      <c r="G459" s="184">
        <v>16.440300000000001</v>
      </c>
      <c r="H459" s="184">
        <v>-17.477399999999999</v>
      </c>
      <c r="I459" s="184">
        <v>4.2633999999999999</v>
      </c>
      <c r="J459" s="184">
        <v>27.273900000000001</v>
      </c>
      <c r="K459" s="184">
        <v>20.5732</v>
      </c>
      <c r="L459" s="184">
        <v>19.963200000000001</v>
      </c>
      <c r="M459" s="184">
        <v>22.259899999999998</v>
      </c>
      <c r="N459" s="184">
        <v>23.823899999999998</v>
      </c>
      <c r="O459" s="184">
        <v>8.6442999999999994</v>
      </c>
      <c r="P459" s="184">
        <v>9.2528000000000006</v>
      </c>
      <c r="Q459" s="184">
        <v>9.6613000000000007</v>
      </c>
      <c r="R459" s="184">
        <v>10.7494</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44368</v>
      </c>
      <c r="E460" s="184">
        <v>27.407299999999999</v>
      </c>
      <c r="F460" s="184">
        <v>15.646100000000001</v>
      </c>
      <c r="G460" s="184">
        <v>15.646100000000001</v>
      </c>
      <c r="H460" s="184">
        <v>-18.257100000000001</v>
      </c>
      <c r="I460" s="184">
        <v>3.5244</v>
      </c>
      <c r="J460" s="184">
        <v>26.537099999999999</v>
      </c>
      <c r="K460" s="184">
        <v>19.850999999999999</v>
      </c>
      <c r="L460" s="184">
        <v>19.168099999999999</v>
      </c>
      <c r="M460" s="184">
        <v>21.4207</v>
      </c>
      <c r="N460" s="184">
        <v>22.9788</v>
      </c>
      <c r="O460" s="184">
        <v>7.8909000000000002</v>
      </c>
      <c r="P460" s="184">
        <v>8.5667000000000009</v>
      </c>
      <c r="Q460" s="184">
        <v>9.2772000000000006</v>
      </c>
      <c r="R460" s="184">
        <v>9.9914000000000005</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44368</v>
      </c>
      <c r="E461" s="184">
        <v>123.32299999999999</v>
      </c>
      <c r="F461" s="184">
        <v>38.399700000000003</v>
      </c>
      <c r="G461" s="184">
        <v>38.399700000000003</v>
      </c>
      <c r="H461" s="184">
        <v>-0.42280000000000001</v>
      </c>
      <c r="I461" s="184">
        <v>12.084899999999999</v>
      </c>
      <c r="J461" s="184">
        <v>46.6922</v>
      </c>
      <c r="K461" s="184">
        <v>33.089700000000001</v>
      </c>
      <c r="L461" s="184">
        <v>32.267299999999999</v>
      </c>
      <c r="M461" s="184">
        <v>37.3384</v>
      </c>
      <c r="N461" s="184">
        <v>40.794400000000003</v>
      </c>
      <c r="O461" s="184">
        <v>17.312100000000001</v>
      </c>
      <c r="P461" s="184">
        <v>14.0464</v>
      </c>
      <c r="Q461" s="184">
        <v>16.050699999999999</v>
      </c>
      <c r="R461" s="184">
        <v>22.657699999999998</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44368</v>
      </c>
      <c r="E462" s="184">
        <v>128.67400000000001</v>
      </c>
      <c r="F462" s="184">
        <v>39.271799999999999</v>
      </c>
      <c r="G462" s="184">
        <v>39.271799999999999</v>
      </c>
      <c r="H462" s="184">
        <v>0.36470000000000002</v>
      </c>
      <c r="I462" s="184">
        <v>12.888999999999999</v>
      </c>
      <c r="J462" s="184">
        <v>47.542299999999997</v>
      </c>
      <c r="K462" s="184">
        <v>33.972200000000001</v>
      </c>
      <c r="L462" s="184">
        <v>33.064799999999998</v>
      </c>
      <c r="M462" s="184">
        <v>38.213299999999997</v>
      </c>
      <c r="N462" s="184">
        <v>41.664400000000001</v>
      </c>
      <c r="O462" s="184">
        <v>18.070599999999999</v>
      </c>
      <c r="P462" s="184">
        <v>14.862500000000001</v>
      </c>
      <c r="Q462" s="184">
        <v>15.0801</v>
      </c>
      <c r="R462" s="184">
        <v>23.2849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44368</v>
      </c>
      <c r="E463" s="184">
        <v>22.7636</v>
      </c>
      <c r="F463" s="184">
        <v>0.37409999999999999</v>
      </c>
      <c r="G463" s="184">
        <v>0.37409999999999999</v>
      </c>
      <c r="H463" s="184">
        <v>-33.8857</v>
      </c>
      <c r="I463" s="184">
        <v>-15.574299999999999</v>
      </c>
      <c r="J463" s="184">
        <v>7.3175999999999997</v>
      </c>
      <c r="K463" s="184">
        <v>13.1563</v>
      </c>
      <c r="L463" s="184">
        <v>10.881</v>
      </c>
      <c r="M463" s="184">
        <v>14.847799999999999</v>
      </c>
      <c r="N463" s="184">
        <v>17.1968</v>
      </c>
      <c r="O463" s="184">
        <v>9.4429999999999996</v>
      </c>
      <c r="P463" s="184">
        <v>9.1402999999999999</v>
      </c>
      <c r="Q463" s="184">
        <v>9.6256000000000004</v>
      </c>
      <c r="R463" s="184">
        <v>10.548400000000001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44368</v>
      </c>
      <c r="E464" s="184">
        <v>22.574400000000001</v>
      </c>
      <c r="F464" s="184">
        <v>0</v>
      </c>
      <c r="G464" s="184">
        <v>0</v>
      </c>
      <c r="H464" s="184">
        <v>-34.259099999999997</v>
      </c>
      <c r="I464" s="184">
        <v>-15.9436</v>
      </c>
      <c r="J464" s="184">
        <v>6.9463999999999997</v>
      </c>
      <c r="K464" s="184">
        <v>12.772399999999999</v>
      </c>
      <c r="L464" s="184">
        <v>10.488099999999999</v>
      </c>
      <c r="M464" s="184">
        <v>14.4374</v>
      </c>
      <c r="N464" s="184">
        <v>16.7944</v>
      </c>
      <c r="O464" s="184">
        <v>9.1727000000000007</v>
      </c>
      <c r="P464" s="184">
        <v>8.9414999999999996</v>
      </c>
      <c r="Q464" s="184">
        <v>9.4657</v>
      </c>
      <c r="R464" s="184">
        <v>10.2273</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16.929906818181816</v>
      </c>
      <c r="G465" s="186">
        <v>16.929906818181816</v>
      </c>
      <c r="H465" s="186">
        <v>-1.1618159090909119</v>
      </c>
      <c r="I465" s="186">
        <v>5.7149318181818183</v>
      </c>
      <c r="J465" s="186">
        <v>22.560015909090911</v>
      </c>
      <c r="K465" s="186">
        <v>20.545570454545455</v>
      </c>
      <c r="L465" s="186">
        <v>19.495322727272729</v>
      </c>
      <c r="M465" s="186">
        <v>21.992652272727273</v>
      </c>
      <c r="N465" s="186">
        <v>21.894645454545454</v>
      </c>
      <c r="O465" s="186">
        <v>9.0032736842105265</v>
      </c>
      <c r="P465" s="186">
        <v>9.0417578947368433</v>
      </c>
      <c r="Q465" s="186">
        <v>9.4052068181818171</v>
      </c>
      <c r="R465" s="186">
        <v>10.236371052631579</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16.109200000000001</v>
      </c>
      <c r="G466" s="186">
        <v>16.109200000000001</v>
      </c>
      <c r="H466" s="186">
        <v>-13.197649999999999</v>
      </c>
      <c r="I466" s="186">
        <v>1.6716500000000001</v>
      </c>
      <c r="J466" s="186">
        <v>16.717449999999999</v>
      </c>
      <c r="K466" s="186">
        <v>18.862449999999999</v>
      </c>
      <c r="L466" s="186">
        <v>16.243299999999998</v>
      </c>
      <c r="M466" s="186">
        <v>18.674150000000001</v>
      </c>
      <c r="N466" s="186">
        <v>20.409800000000001</v>
      </c>
      <c r="O466" s="186">
        <v>9.01065</v>
      </c>
      <c r="P466" s="186">
        <v>8.6374999999999993</v>
      </c>
      <c r="Q466" s="186">
        <v>9.0871499999999994</v>
      </c>
      <c r="R466" s="186">
        <v>10.108650000000001</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44368</v>
      </c>
      <c r="E469" s="184">
        <v>228.45</v>
      </c>
      <c r="F469" s="184">
        <v>0.41320000000000001</v>
      </c>
      <c r="G469" s="184">
        <v>0.41320000000000001</v>
      </c>
      <c r="H469" s="184">
        <v>-0.17480000000000001</v>
      </c>
      <c r="I469" s="184">
        <v>2.2743000000000002</v>
      </c>
      <c r="J469" s="184">
        <v>5.9993999999999996</v>
      </c>
      <c r="K469" s="184">
        <v>17.231999999999999</v>
      </c>
      <c r="L469" s="184">
        <v>26.818000000000001</v>
      </c>
      <c r="M469" s="184">
        <v>41.245199999999997</v>
      </c>
      <c r="N469" s="184">
        <v>60.642699999999998</v>
      </c>
      <c r="O469" s="184">
        <v>10.916700000000001</v>
      </c>
      <c r="P469" s="184">
        <v>11.4717</v>
      </c>
      <c r="Q469" s="184">
        <v>18.565300000000001</v>
      </c>
      <c r="R469" s="184">
        <v>20.8581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44368</v>
      </c>
      <c r="E470" s="184">
        <v>243.24</v>
      </c>
      <c r="F470" s="184">
        <v>0.4128</v>
      </c>
      <c r="G470" s="184">
        <v>0.4128</v>
      </c>
      <c r="H470" s="184">
        <v>-0.16420000000000001</v>
      </c>
      <c r="I470" s="184">
        <v>2.2961999999999998</v>
      </c>
      <c r="J470" s="184">
        <v>6.0561999999999996</v>
      </c>
      <c r="K470" s="184">
        <v>17.416499999999999</v>
      </c>
      <c r="L470" s="184">
        <v>27.2043</v>
      </c>
      <c r="M470" s="184">
        <v>41.938499999999998</v>
      </c>
      <c r="N470" s="184">
        <v>61.7395</v>
      </c>
      <c r="O470" s="184">
        <v>11.6594</v>
      </c>
      <c r="P470" s="184">
        <v>12.280900000000001</v>
      </c>
      <c r="Q470" s="184">
        <v>11.6686</v>
      </c>
      <c r="R470" s="184">
        <v>21.656400000000001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44368</v>
      </c>
      <c r="E471" s="184">
        <v>12.233000000000001</v>
      </c>
      <c r="F471" s="184">
        <v>0.22120000000000001</v>
      </c>
      <c r="G471" s="184">
        <v>0.22120000000000001</v>
      </c>
      <c r="H471" s="184">
        <v>-0.88319999999999999</v>
      </c>
      <c r="I471" s="184">
        <v>0.80759999999999998</v>
      </c>
      <c r="J471" s="184">
        <v>5.0674000000000001</v>
      </c>
      <c r="K471" s="184">
        <v>11.7067</v>
      </c>
      <c r="L471" s="184">
        <v>22.268899999999999</v>
      </c>
      <c r="M471" s="184"/>
      <c r="N471" s="184"/>
      <c r="O471" s="184"/>
      <c r="P471" s="184"/>
      <c r="Q471" s="184">
        <v>22.33</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44368</v>
      </c>
      <c r="E472" s="184">
        <v>12.129</v>
      </c>
      <c r="F472" s="184">
        <v>0.21479999999999999</v>
      </c>
      <c r="G472" s="184">
        <v>0.21479999999999999</v>
      </c>
      <c r="H472" s="184">
        <v>-0.90690000000000004</v>
      </c>
      <c r="I472" s="184">
        <v>0.75590000000000002</v>
      </c>
      <c r="J472" s="184">
        <v>4.9311999999999996</v>
      </c>
      <c r="K472" s="184">
        <v>11.2446</v>
      </c>
      <c r="L472" s="184">
        <v>21.253599999999999</v>
      </c>
      <c r="M472" s="184"/>
      <c r="N472" s="184"/>
      <c r="O472" s="184"/>
      <c r="P472" s="184"/>
      <c r="Q472" s="184">
        <v>21.29</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44368</v>
      </c>
      <c r="E473" s="184">
        <v>22.52</v>
      </c>
      <c r="F473" s="184">
        <v>0.5806</v>
      </c>
      <c r="G473" s="184">
        <v>0.5806</v>
      </c>
      <c r="H473" s="184">
        <v>-1.0545</v>
      </c>
      <c r="I473" s="184">
        <v>1.1679999999999999</v>
      </c>
      <c r="J473" s="184">
        <v>4.8905000000000003</v>
      </c>
      <c r="K473" s="184">
        <v>11.9284</v>
      </c>
      <c r="L473" s="184">
        <v>32.392699999999998</v>
      </c>
      <c r="M473" s="184">
        <v>51.0396</v>
      </c>
      <c r="N473" s="184">
        <v>69.834100000000007</v>
      </c>
      <c r="O473" s="184">
        <v>9.9031000000000002</v>
      </c>
      <c r="P473" s="184">
        <v>12.649900000000001</v>
      </c>
      <c r="Q473" s="184">
        <v>12.106</v>
      </c>
      <c r="R473" s="184">
        <v>17.014500000000002</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44368</v>
      </c>
      <c r="E474" s="184">
        <v>23.76</v>
      </c>
      <c r="F474" s="184">
        <v>0.5927</v>
      </c>
      <c r="G474" s="184">
        <v>0.5927</v>
      </c>
      <c r="H474" s="184">
        <v>-1.0411999999999999</v>
      </c>
      <c r="I474" s="184">
        <v>1.1924999999999999</v>
      </c>
      <c r="J474" s="184">
        <v>4.9934000000000003</v>
      </c>
      <c r="K474" s="184">
        <v>12.1813</v>
      </c>
      <c r="L474" s="184">
        <v>33.034700000000001</v>
      </c>
      <c r="M474" s="184">
        <v>52.0154</v>
      </c>
      <c r="N474" s="184">
        <v>71.428600000000003</v>
      </c>
      <c r="O474" s="184">
        <v>10.8263</v>
      </c>
      <c r="P474" s="184">
        <v>13.5181</v>
      </c>
      <c r="Q474" s="184">
        <v>12.955</v>
      </c>
      <c r="R474" s="184">
        <v>17.987300000000001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44368</v>
      </c>
      <c r="E475" s="184">
        <v>15.71</v>
      </c>
      <c r="F475" s="184">
        <v>0</v>
      </c>
      <c r="G475" s="184">
        <v>0</v>
      </c>
      <c r="H475" s="184">
        <v>-1.0705</v>
      </c>
      <c r="I475" s="184">
        <v>0.25530000000000003</v>
      </c>
      <c r="J475" s="184">
        <v>3.0840000000000001</v>
      </c>
      <c r="K475" s="184">
        <v>9.5536999999999992</v>
      </c>
      <c r="L475" s="184">
        <v>18.298200000000001</v>
      </c>
      <c r="M475" s="184">
        <v>34.158799999999999</v>
      </c>
      <c r="N475" s="184">
        <v>52.081299999999999</v>
      </c>
      <c r="O475" s="184"/>
      <c r="P475" s="184"/>
      <c r="Q475" s="184">
        <v>19.791899999999998</v>
      </c>
      <c r="R475" s="184">
        <v>24.068000000000001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44368</v>
      </c>
      <c r="E476" s="184">
        <v>15.17</v>
      </c>
      <c r="F476" s="184">
        <v>0</v>
      </c>
      <c r="G476" s="184">
        <v>0</v>
      </c>
      <c r="H476" s="184">
        <v>-1.1082000000000001</v>
      </c>
      <c r="I476" s="184">
        <v>0.26440000000000002</v>
      </c>
      <c r="J476" s="184">
        <v>2.9870999999999999</v>
      </c>
      <c r="K476" s="184">
        <v>9.2939000000000007</v>
      </c>
      <c r="L476" s="184">
        <v>17.779499999999999</v>
      </c>
      <c r="M476" s="184">
        <v>33.186999999999998</v>
      </c>
      <c r="N476" s="184">
        <v>50.645499999999998</v>
      </c>
      <c r="O476" s="184"/>
      <c r="P476" s="184"/>
      <c r="Q476" s="184">
        <v>18.128499999999999</v>
      </c>
      <c r="R476" s="184">
        <v>22.460699999999999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44368</v>
      </c>
      <c r="E477" s="184">
        <v>77.3</v>
      </c>
      <c r="F477" s="184">
        <v>0.42870000000000003</v>
      </c>
      <c r="G477" s="184">
        <v>0.42870000000000003</v>
      </c>
      <c r="H477" s="184">
        <v>0.33750000000000002</v>
      </c>
      <c r="I477" s="184">
        <v>1.3371999999999999</v>
      </c>
      <c r="J477" s="184">
        <v>4.8846999999999996</v>
      </c>
      <c r="K477" s="184">
        <v>10.6182</v>
      </c>
      <c r="L477" s="184">
        <v>23.937799999999999</v>
      </c>
      <c r="M477" s="184">
        <v>42.200099999999999</v>
      </c>
      <c r="N477" s="184">
        <v>56.954300000000003</v>
      </c>
      <c r="O477" s="184">
        <v>14.019299999999999</v>
      </c>
      <c r="P477" s="184">
        <v>17.1815</v>
      </c>
      <c r="Q477" s="184">
        <v>13.033300000000001</v>
      </c>
      <c r="R477" s="184">
        <v>20.885000000000002</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44368</v>
      </c>
      <c r="E478" s="184">
        <v>80.77</v>
      </c>
      <c r="F478" s="184">
        <v>0.42270000000000002</v>
      </c>
      <c r="G478" s="184">
        <v>0.42270000000000002</v>
      </c>
      <c r="H478" s="184">
        <v>0.34789999999999999</v>
      </c>
      <c r="I478" s="184">
        <v>1.3680000000000001</v>
      </c>
      <c r="J478" s="184">
        <v>4.9234</v>
      </c>
      <c r="K478" s="184">
        <v>10.75</v>
      </c>
      <c r="L478" s="184">
        <v>24.2042</v>
      </c>
      <c r="M478" s="184">
        <v>42.677999999999997</v>
      </c>
      <c r="N478" s="184">
        <v>57.661499999999997</v>
      </c>
      <c r="O478" s="184">
        <v>14.725199999999999</v>
      </c>
      <c r="P478" s="184">
        <v>17.766999999999999</v>
      </c>
      <c r="Q478" s="184">
        <v>14.075900000000001</v>
      </c>
      <c r="R478" s="184">
        <v>21.505199999999999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44368</v>
      </c>
      <c r="E479" s="184">
        <v>72.269800000000004</v>
      </c>
      <c r="F479" s="184">
        <v>0.41799999999999998</v>
      </c>
      <c r="G479" s="184">
        <v>0.41799999999999998</v>
      </c>
      <c r="H479" s="184">
        <v>0.3377</v>
      </c>
      <c r="I479" s="184">
        <v>2.2496999999999998</v>
      </c>
      <c r="J479" s="184">
        <v>7.9874000000000001</v>
      </c>
      <c r="K479" s="184">
        <v>14.526400000000001</v>
      </c>
      <c r="L479" s="184">
        <v>33.2624</v>
      </c>
      <c r="M479" s="184">
        <v>58.448500000000003</v>
      </c>
      <c r="N479" s="184">
        <v>78.941900000000004</v>
      </c>
      <c r="O479" s="184">
        <v>14.817</v>
      </c>
      <c r="P479" s="184">
        <v>16.379100000000001</v>
      </c>
      <c r="Q479" s="184">
        <v>13.990600000000001</v>
      </c>
      <c r="R479" s="184">
        <v>24.8598</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44368</v>
      </c>
      <c r="E480" s="184">
        <v>76.594399999999993</v>
      </c>
      <c r="F480" s="184">
        <v>0.42359999999999998</v>
      </c>
      <c r="G480" s="184">
        <v>0.42359999999999998</v>
      </c>
      <c r="H480" s="184">
        <v>0.35110000000000002</v>
      </c>
      <c r="I480" s="184">
        <v>2.2770999999999999</v>
      </c>
      <c r="J480" s="184">
        <v>8.0508000000000006</v>
      </c>
      <c r="K480" s="184">
        <v>14.734400000000001</v>
      </c>
      <c r="L480" s="184">
        <v>33.764099999999999</v>
      </c>
      <c r="M480" s="184">
        <v>59.424199999999999</v>
      </c>
      <c r="N480" s="184">
        <v>80.573499999999996</v>
      </c>
      <c r="O480" s="184">
        <v>15.762700000000001</v>
      </c>
      <c r="P480" s="184">
        <v>17.2851</v>
      </c>
      <c r="Q480" s="184">
        <v>15.0344</v>
      </c>
      <c r="R480" s="184">
        <v>26.0184</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44368</v>
      </c>
      <c r="E481" s="184">
        <v>99.417699999999996</v>
      </c>
      <c r="F481" s="184">
        <v>0.48470000000000002</v>
      </c>
      <c r="G481" s="184">
        <v>0.48470000000000002</v>
      </c>
      <c r="H481" s="184">
        <v>-3.7199999999999997E-2</v>
      </c>
      <c r="I481" s="184">
        <v>1.3824000000000001</v>
      </c>
      <c r="J481" s="184">
        <v>5.5442999999999998</v>
      </c>
      <c r="K481" s="184">
        <v>13.5091</v>
      </c>
      <c r="L481" s="184">
        <v>27.589300000000001</v>
      </c>
      <c r="M481" s="184">
        <v>42.839300000000001</v>
      </c>
      <c r="N481" s="184">
        <v>61.523499999999999</v>
      </c>
      <c r="O481" s="184">
        <v>15.271100000000001</v>
      </c>
      <c r="P481" s="184">
        <v>15.470800000000001</v>
      </c>
      <c r="Q481" s="184">
        <v>13.1874</v>
      </c>
      <c r="R481" s="184">
        <v>21.591100000000001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44368</v>
      </c>
      <c r="E482" s="184">
        <v>94.414199999999994</v>
      </c>
      <c r="F482" s="184">
        <v>0.4803</v>
      </c>
      <c r="G482" s="184">
        <v>0.4803</v>
      </c>
      <c r="H482" s="184">
        <v>-4.8099999999999997E-2</v>
      </c>
      <c r="I482" s="184">
        <v>1.3605</v>
      </c>
      <c r="J482" s="184">
        <v>5.4950000000000001</v>
      </c>
      <c r="K482" s="184">
        <v>13.3444</v>
      </c>
      <c r="L482" s="184">
        <v>27.2273</v>
      </c>
      <c r="M482" s="184">
        <v>42.2303</v>
      </c>
      <c r="N482" s="184">
        <v>60.6036</v>
      </c>
      <c r="O482" s="184">
        <v>14.5997</v>
      </c>
      <c r="P482" s="184">
        <v>14.7743</v>
      </c>
      <c r="Q482" s="184">
        <v>14.919</v>
      </c>
      <c r="R482" s="184">
        <v>20.9146</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0.36380714285714283</v>
      </c>
      <c r="G483" s="186">
        <v>0.36380714285714283</v>
      </c>
      <c r="H483" s="186">
        <v>-0.36532857142857145</v>
      </c>
      <c r="I483" s="186">
        <v>1.3563642857142857</v>
      </c>
      <c r="J483" s="186">
        <v>5.3496285714285721</v>
      </c>
      <c r="K483" s="186">
        <v>12.717114285714285</v>
      </c>
      <c r="L483" s="186">
        <v>26.359642857142855</v>
      </c>
      <c r="M483" s="186">
        <v>45.117075</v>
      </c>
      <c r="N483" s="186">
        <v>63.552500000000002</v>
      </c>
      <c r="O483" s="186">
        <v>13.250049999999998</v>
      </c>
      <c r="P483" s="186">
        <v>14.877840000000001</v>
      </c>
      <c r="Q483" s="186">
        <v>15.791135714285714</v>
      </c>
      <c r="R483" s="186">
        <v>21.651591666666665</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0.42035</v>
      </c>
      <c r="G484" s="186">
        <v>0.42035</v>
      </c>
      <c r="H484" s="186">
        <v>-0.16950000000000001</v>
      </c>
      <c r="I484" s="186">
        <v>1.3488500000000001</v>
      </c>
      <c r="J484" s="186">
        <v>5.0304000000000002</v>
      </c>
      <c r="K484" s="186">
        <v>12.05485</v>
      </c>
      <c r="L484" s="186">
        <v>27.011150000000001</v>
      </c>
      <c r="M484" s="186">
        <v>42.454149999999998</v>
      </c>
      <c r="N484" s="186">
        <v>61.083100000000002</v>
      </c>
      <c r="O484" s="186">
        <v>14.3095</v>
      </c>
      <c r="P484" s="186">
        <v>15.12255</v>
      </c>
      <c r="Q484" s="186">
        <v>14.497450000000001</v>
      </c>
      <c r="R484" s="186">
        <v>21.54815</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44368</v>
      </c>
      <c r="E487" s="184">
        <v>36.760300000000001</v>
      </c>
      <c r="F487" s="184">
        <v>9.8710000000000004</v>
      </c>
      <c r="G487" s="184">
        <v>9.8710000000000004</v>
      </c>
      <c r="H487" s="184">
        <v>-5.9082999999999997</v>
      </c>
      <c r="I487" s="184">
        <v>4.4401999999999999</v>
      </c>
      <c r="J487" s="184">
        <v>6.5997000000000003</v>
      </c>
      <c r="K487" s="184">
        <v>10.425700000000001</v>
      </c>
      <c r="L487" s="184">
        <v>6.0697999999999999</v>
      </c>
      <c r="M487" s="184">
        <v>7.1961000000000004</v>
      </c>
      <c r="N487" s="184">
        <v>9.0054999999999996</v>
      </c>
      <c r="O487" s="184">
        <v>6.0274000000000001</v>
      </c>
      <c r="P487" s="184">
        <v>6.0784000000000002</v>
      </c>
      <c r="Q487" s="184">
        <v>7.8131000000000004</v>
      </c>
      <c r="R487" s="184">
        <v>4.8178000000000001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44368</v>
      </c>
      <c r="E488" s="184">
        <v>24.271899999999999</v>
      </c>
      <c r="F488" s="184">
        <v>9.2805</v>
      </c>
      <c r="G488" s="184">
        <v>9.2805</v>
      </c>
      <c r="H488" s="184">
        <v>-6.5011999999999999</v>
      </c>
      <c r="I488" s="184">
        <v>3.8403</v>
      </c>
      <c r="J488" s="184">
        <v>5.9970999999999997</v>
      </c>
      <c r="K488" s="184">
        <v>9.9547000000000008</v>
      </c>
      <c r="L488" s="184">
        <v>5.5542999999999996</v>
      </c>
      <c r="M488" s="184">
        <v>6.6279000000000003</v>
      </c>
      <c r="N488" s="184">
        <v>8.4040999999999997</v>
      </c>
      <c r="O488" s="184">
        <v>5.4333999999999998</v>
      </c>
      <c r="P488" s="184">
        <v>5.4802</v>
      </c>
      <c r="Q488" s="184">
        <v>7.532</v>
      </c>
      <c r="R488" s="184">
        <v>4.2294999999999998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44368</v>
      </c>
      <c r="E489" s="184">
        <v>35.093000000000004</v>
      </c>
      <c r="F489" s="184">
        <v>9.2638999999999996</v>
      </c>
      <c r="G489" s="184">
        <v>9.2638999999999996</v>
      </c>
      <c r="H489" s="184">
        <v>-6.4999000000000002</v>
      </c>
      <c r="I489" s="184">
        <v>3.8391000000000002</v>
      </c>
      <c r="J489" s="184">
        <v>5.9958</v>
      </c>
      <c r="K489" s="184">
        <v>9.9596</v>
      </c>
      <c r="L489" s="184">
        <v>5.5613999999999999</v>
      </c>
      <c r="M489" s="184">
        <v>6.6397000000000004</v>
      </c>
      <c r="N489" s="184">
        <v>8.4143000000000008</v>
      </c>
      <c r="O489" s="184">
        <v>5.4382999999999999</v>
      </c>
      <c r="P489" s="184">
        <v>5.4831000000000003</v>
      </c>
      <c r="Q489" s="184">
        <v>7.7866999999999997</v>
      </c>
      <c r="R489" s="184">
        <v>4.2365000000000004</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44368</v>
      </c>
      <c r="E490" s="184">
        <v>1.4522999999999999</v>
      </c>
      <c r="F490" s="184">
        <v>0</v>
      </c>
      <c r="G490" s="184">
        <v>0</v>
      </c>
      <c r="H490" s="184">
        <v>0</v>
      </c>
      <c r="I490" s="184">
        <v>0</v>
      </c>
      <c r="J490" s="184">
        <v>0</v>
      </c>
      <c r="K490" s="184">
        <v>0</v>
      </c>
      <c r="L490" s="184">
        <v>0</v>
      </c>
      <c r="M490" s="184">
        <v>0</v>
      </c>
      <c r="N490" s="184">
        <v>0</v>
      </c>
      <c r="O490" s="184"/>
      <c r="P490" s="184"/>
      <c r="Q490" s="184">
        <v>-15.970700000000001</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44368</v>
      </c>
      <c r="E491" s="184">
        <v>0.96740000000000004</v>
      </c>
      <c r="F491" s="184">
        <v>0</v>
      </c>
      <c r="G491" s="184">
        <v>0</v>
      </c>
      <c r="H491" s="184">
        <v>0</v>
      </c>
      <c r="I491" s="184">
        <v>0</v>
      </c>
      <c r="J491" s="184">
        <v>0</v>
      </c>
      <c r="K491" s="184">
        <v>0</v>
      </c>
      <c r="L491" s="184">
        <v>0</v>
      </c>
      <c r="M491" s="184">
        <v>0</v>
      </c>
      <c r="N491" s="184">
        <v>0</v>
      </c>
      <c r="O491" s="184"/>
      <c r="P491" s="184"/>
      <c r="Q491" s="184">
        <v>-15.9673</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44368</v>
      </c>
      <c r="E492" s="184">
        <v>1.3985000000000001</v>
      </c>
      <c r="F492" s="184">
        <v>0</v>
      </c>
      <c r="G492" s="184">
        <v>0</v>
      </c>
      <c r="H492" s="184">
        <v>0</v>
      </c>
      <c r="I492" s="184">
        <v>0</v>
      </c>
      <c r="J492" s="184">
        <v>0</v>
      </c>
      <c r="K492" s="184">
        <v>0</v>
      </c>
      <c r="L492" s="184">
        <v>0</v>
      </c>
      <c r="M492" s="184">
        <v>0</v>
      </c>
      <c r="N492" s="184">
        <v>0</v>
      </c>
      <c r="O492" s="184"/>
      <c r="P492" s="184"/>
      <c r="Q492" s="184">
        <v>-15.9688</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44368</v>
      </c>
      <c r="E493" s="184">
        <v>25.366900000000001</v>
      </c>
      <c r="F493" s="184">
        <v>11.954499999999999</v>
      </c>
      <c r="G493" s="184">
        <v>11.954499999999999</v>
      </c>
      <c r="H493" s="184">
        <v>-17.9038</v>
      </c>
      <c r="I493" s="184">
        <v>6.9249999999999998</v>
      </c>
      <c r="J493" s="184">
        <v>5.5260999999999996</v>
      </c>
      <c r="K493" s="184">
        <v>15.375500000000001</v>
      </c>
      <c r="L493" s="184">
        <v>4.6422999999999996</v>
      </c>
      <c r="M493" s="184">
        <v>6.2422000000000004</v>
      </c>
      <c r="N493" s="184">
        <v>6.7289000000000003</v>
      </c>
      <c r="O493" s="184">
        <v>10.690099999999999</v>
      </c>
      <c r="P493" s="184">
        <v>9.3828999999999994</v>
      </c>
      <c r="Q493" s="184">
        <v>9.6130999999999993</v>
      </c>
      <c r="R493" s="184">
        <v>10.0307</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44368</v>
      </c>
      <c r="E494" s="184">
        <v>23.4268</v>
      </c>
      <c r="F494" s="184">
        <v>11.5405</v>
      </c>
      <c r="G494" s="184">
        <v>11.5405</v>
      </c>
      <c r="H494" s="184">
        <v>-18.3203</v>
      </c>
      <c r="I494" s="184">
        <v>6.5042999999999997</v>
      </c>
      <c r="J494" s="184">
        <v>5.1032999999999999</v>
      </c>
      <c r="K494" s="184">
        <v>14.9496</v>
      </c>
      <c r="L494" s="184">
        <v>4.2244999999999999</v>
      </c>
      <c r="M494" s="184">
        <v>5.8103999999999996</v>
      </c>
      <c r="N494" s="184">
        <v>6.2896000000000001</v>
      </c>
      <c r="O494" s="184">
        <v>10.027699999999999</v>
      </c>
      <c r="P494" s="184">
        <v>8.6036000000000001</v>
      </c>
      <c r="Q494" s="184">
        <v>8.7408999999999999</v>
      </c>
      <c r="R494" s="184">
        <v>9.4878</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44368</v>
      </c>
      <c r="E495" s="184">
        <v>18.4923</v>
      </c>
      <c r="F495" s="184">
        <v>-8.6128</v>
      </c>
      <c r="G495" s="184">
        <v>-8.6128</v>
      </c>
      <c r="H495" s="184">
        <v>-19.8034</v>
      </c>
      <c r="I495" s="184">
        <v>-2.9855</v>
      </c>
      <c r="J495" s="184">
        <v>0.54149999999999998</v>
      </c>
      <c r="K495" s="184">
        <v>7.3471000000000002</v>
      </c>
      <c r="L495" s="184">
        <v>1.0082</v>
      </c>
      <c r="M495" s="184">
        <v>7.8731999999999998</v>
      </c>
      <c r="N495" s="184">
        <v>6.4320000000000004</v>
      </c>
      <c r="O495" s="184">
        <v>4.1464999999999996</v>
      </c>
      <c r="P495" s="184">
        <v>5.3776000000000002</v>
      </c>
      <c r="Q495" s="184">
        <v>7.0850999999999997</v>
      </c>
      <c r="R495" s="184">
        <v>7.0350999999999999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44368</v>
      </c>
      <c r="E496" s="184">
        <v>19.551200000000001</v>
      </c>
      <c r="F496" s="184">
        <v>-8.2088000000000001</v>
      </c>
      <c r="G496" s="184">
        <v>-8.2088000000000001</v>
      </c>
      <c r="H496" s="184">
        <v>-19.4495</v>
      </c>
      <c r="I496" s="184">
        <v>-2.6375999999999999</v>
      </c>
      <c r="J496" s="184">
        <v>0.87990000000000002</v>
      </c>
      <c r="K496" s="184">
        <v>7.6760000000000002</v>
      </c>
      <c r="L496" s="184">
        <v>1.3371999999999999</v>
      </c>
      <c r="M496" s="184">
        <v>8.2215000000000007</v>
      </c>
      <c r="N496" s="184">
        <v>6.7796000000000003</v>
      </c>
      <c r="O496" s="184">
        <v>4.5655000000000001</v>
      </c>
      <c r="P496" s="184">
        <v>5.9061000000000003</v>
      </c>
      <c r="Q496" s="184">
        <v>7.5751999999999997</v>
      </c>
      <c r="R496" s="184">
        <v>7.4237000000000002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44368</v>
      </c>
      <c r="E497" s="184">
        <v>36.266300000000001</v>
      </c>
      <c r="F497" s="184">
        <v>-2.7168000000000001</v>
      </c>
      <c r="G497" s="184">
        <v>-2.7168000000000001</v>
      </c>
      <c r="H497" s="184">
        <v>-16.339300000000001</v>
      </c>
      <c r="I497" s="184">
        <v>-1.5590999999999999</v>
      </c>
      <c r="J497" s="184">
        <v>-0.99260000000000004</v>
      </c>
      <c r="K497" s="184">
        <v>6.6185</v>
      </c>
      <c r="L497" s="184">
        <v>0.65800000000000003</v>
      </c>
      <c r="M497" s="184">
        <v>3.2483</v>
      </c>
      <c r="N497" s="184">
        <v>2.7357999999999998</v>
      </c>
      <c r="O497" s="184">
        <v>7.0023</v>
      </c>
      <c r="P497" s="184">
        <v>6.9050000000000002</v>
      </c>
      <c r="Q497" s="184">
        <v>7.9931999999999999</v>
      </c>
      <c r="R497" s="184">
        <v>6.0260999999999996</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44368</v>
      </c>
      <c r="E498" s="184">
        <v>38.751300000000001</v>
      </c>
      <c r="F498" s="184">
        <v>-1.3813</v>
      </c>
      <c r="G498" s="184">
        <v>-1.3813</v>
      </c>
      <c r="H498" s="184">
        <v>-15.0137</v>
      </c>
      <c r="I498" s="184">
        <v>-0.22869999999999999</v>
      </c>
      <c r="J498" s="184">
        <v>0.33739999999999998</v>
      </c>
      <c r="K498" s="184">
        <v>7.9701000000000004</v>
      </c>
      <c r="L498" s="184">
        <v>1.9608000000000001</v>
      </c>
      <c r="M498" s="184">
        <v>4.5301999999999998</v>
      </c>
      <c r="N498" s="184">
        <v>3.9695</v>
      </c>
      <c r="O498" s="184">
        <v>8.1006</v>
      </c>
      <c r="P498" s="184">
        <v>7.9294000000000002</v>
      </c>
      <c r="Q498" s="184">
        <v>8.6486000000000001</v>
      </c>
      <c r="R498" s="184">
        <v>7.1120999999999999</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44368</v>
      </c>
      <c r="E499" s="184">
        <v>25.369</v>
      </c>
      <c r="F499" s="184">
        <v>-1.8701000000000001</v>
      </c>
      <c r="G499" s="184">
        <v>-1.8701000000000001</v>
      </c>
      <c r="H499" s="184">
        <v>-15.5129</v>
      </c>
      <c r="I499" s="184">
        <v>-0.72950000000000004</v>
      </c>
      <c r="J499" s="184">
        <v>-0.1578</v>
      </c>
      <c r="K499" s="184">
        <v>7.4679000000000002</v>
      </c>
      <c r="L499" s="184">
        <v>1.454</v>
      </c>
      <c r="M499" s="184">
        <v>4.0110000000000001</v>
      </c>
      <c r="N499" s="184">
        <v>3.4365000000000001</v>
      </c>
      <c r="O499" s="184">
        <v>7.5956999999999999</v>
      </c>
      <c r="P499" s="184">
        <v>7.4787999999999997</v>
      </c>
      <c r="Q499" s="184">
        <v>7.8235000000000001</v>
      </c>
      <c r="R499" s="184">
        <v>6.5850999999999997</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44368</v>
      </c>
      <c r="E500" s="184">
        <v>25.346599999999999</v>
      </c>
      <c r="F500" s="184">
        <v>-3.3592</v>
      </c>
      <c r="G500" s="184">
        <v>-3.3592</v>
      </c>
      <c r="H500" s="184">
        <v>-12.539199999999999</v>
      </c>
      <c r="I500" s="184">
        <v>0.38059999999999999</v>
      </c>
      <c r="J500" s="184">
        <v>1.7865</v>
      </c>
      <c r="K500" s="184">
        <v>4.2652999999999999</v>
      </c>
      <c r="L500" s="184">
        <v>1.2851999999999999</v>
      </c>
      <c r="M500" s="184">
        <v>3.7576999999999998</v>
      </c>
      <c r="N500" s="184">
        <v>3.5741999999999998</v>
      </c>
      <c r="O500" s="184">
        <v>8.2112999999999996</v>
      </c>
      <c r="P500" s="184">
        <v>8.0269999999999992</v>
      </c>
      <c r="Q500" s="184">
        <v>8.6338000000000008</v>
      </c>
      <c r="R500" s="184">
        <v>7.0807000000000002</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44368</v>
      </c>
      <c r="E501" s="184">
        <v>24.009899999999998</v>
      </c>
      <c r="F501" s="184">
        <v>-4.4576000000000002</v>
      </c>
      <c r="G501" s="184">
        <v>-4.4576000000000002</v>
      </c>
      <c r="H501" s="184">
        <v>-13.6244</v>
      </c>
      <c r="I501" s="184">
        <v>-0.69479999999999997</v>
      </c>
      <c r="J501" s="184">
        <v>0.73599999999999999</v>
      </c>
      <c r="K501" s="184">
        <v>3.2155999999999998</v>
      </c>
      <c r="L501" s="184">
        <v>0.2727</v>
      </c>
      <c r="M501" s="184">
        <v>2.7650999999999999</v>
      </c>
      <c r="N501" s="184">
        <v>2.6074999999999999</v>
      </c>
      <c r="O501" s="184">
        <v>7.2748999999999997</v>
      </c>
      <c r="P501" s="184">
        <v>7.2016</v>
      </c>
      <c r="Q501" s="184">
        <v>7.5256999999999996</v>
      </c>
      <c r="R501" s="184">
        <v>6.1475</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44368</v>
      </c>
      <c r="E502" s="184">
        <v>2736.0293000000001</v>
      </c>
      <c r="F502" s="184">
        <v>-4.5895999999999999</v>
      </c>
      <c r="G502" s="184">
        <v>-4.5895999999999999</v>
      </c>
      <c r="H502" s="184">
        <v>-25.645600000000002</v>
      </c>
      <c r="I502" s="184">
        <v>-2.3148</v>
      </c>
      <c r="J502" s="184">
        <v>-1.7436</v>
      </c>
      <c r="K502" s="184">
        <v>8.9684000000000008</v>
      </c>
      <c r="L502" s="184">
        <v>1.6620999999999999</v>
      </c>
      <c r="M502" s="184">
        <v>4.6279000000000003</v>
      </c>
      <c r="N502" s="184">
        <v>4.2140000000000004</v>
      </c>
      <c r="O502" s="184">
        <v>10.1432</v>
      </c>
      <c r="P502" s="184">
        <v>8.3957999999999995</v>
      </c>
      <c r="Q502" s="184">
        <v>8.8444000000000003</v>
      </c>
      <c r="R502" s="184">
        <v>11.9069</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44368</v>
      </c>
      <c r="E503" s="184">
        <v>2635.3571000000002</v>
      </c>
      <c r="F503" s="184">
        <v>-5.1643999999999997</v>
      </c>
      <c r="G503" s="184">
        <v>-5.1643999999999997</v>
      </c>
      <c r="H503" s="184">
        <v>-26.2179</v>
      </c>
      <c r="I503" s="184">
        <v>-2.8893</v>
      </c>
      <c r="J503" s="184">
        <v>-2.3336000000000001</v>
      </c>
      <c r="K503" s="184">
        <v>8.3393999999999995</v>
      </c>
      <c r="L503" s="184">
        <v>1.0115000000000001</v>
      </c>
      <c r="M503" s="184">
        <v>3.9565000000000001</v>
      </c>
      <c r="N503" s="184">
        <v>3.5488</v>
      </c>
      <c r="O503" s="184">
        <v>9.4849999999999994</v>
      </c>
      <c r="P503" s="184">
        <v>7.8555000000000001</v>
      </c>
      <c r="Q503" s="184">
        <v>7.0991</v>
      </c>
      <c r="R503" s="184">
        <v>11.1952</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44368</v>
      </c>
      <c r="E504" s="184">
        <v>73.053299999999993</v>
      </c>
      <c r="F504" s="184">
        <v>40.722900000000003</v>
      </c>
      <c r="G504" s="184">
        <v>40.722900000000003</v>
      </c>
      <c r="H504" s="184">
        <v>12.4061</v>
      </c>
      <c r="I504" s="184">
        <v>23.321999999999999</v>
      </c>
      <c r="J504" s="184">
        <v>17.883700000000001</v>
      </c>
      <c r="K504" s="184">
        <v>17.738</v>
      </c>
      <c r="L504" s="184">
        <v>16.0319</v>
      </c>
      <c r="M504" s="184">
        <v>16.974299999999999</v>
      </c>
      <c r="N504" s="184">
        <v>10.0748</v>
      </c>
      <c r="O504" s="184">
        <v>5.7878999999999996</v>
      </c>
      <c r="P504" s="184">
        <v>6.9568000000000003</v>
      </c>
      <c r="Q504" s="184">
        <v>8.5231999999999992</v>
      </c>
      <c r="R504" s="184">
        <v>4.0533000000000001</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44368</v>
      </c>
      <c r="E505" s="184">
        <v>78.092299999999994</v>
      </c>
      <c r="F505" s="184">
        <v>40.721400000000003</v>
      </c>
      <c r="G505" s="184">
        <v>40.721400000000003</v>
      </c>
      <c r="H505" s="184">
        <v>12.408799999999999</v>
      </c>
      <c r="I505" s="184">
        <v>23.3262</v>
      </c>
      <c r="J505" s="184">
        <v>17.883900000000001</v>
      </c>
      <c r="K505" s="184">
        <v>17.674299999999999</v>
      </c>
      <c r="L505" s="184">
        <v>16.416</v>
      </c>
      <c r="M505" s="184">
        <v>17.5427</v>
      </c>
      <c r="N505" s="184">
        <v>10.7149</v>
      </c>
      <c r="O505" s="184">
        <v>6.6254999999999997</v>
      </c>
      <c r="P505" s="184">
        <v>7.85</v>
      </c>
      <c r="Q505" s="184">
        <v>8.5463000000000005</v>
      </c>
      <c r="R505" s="184">
        <v>4.8022999999999998</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44368</v>
      </c>
      <c r="E512" s="184">
        <v>68.478399999999993</v>
      </c>
      <c r="F512" s="184">
        <v>1.78E-2</v>
      </c>
      <c r="G512" s="184">
        <v>1.78E-2</v>
      </c>
      <c r="H512" s="184">
        <v>-4.6482999999999999</v>
      </c>
      <c r="I512" s="184">
        <v>7.6E-3</v>
      </c>
      <c r="J512" s="184">
        <v>2.5036</v>
      </c>
      <c r="K512" s="184">
        <v>5.1707000000000001</v>
      </c>
      <c r="L512" s="184">
        <v>1.4967999999999999</v>
      </c>
      <c r="M512" s="184">
        <v>3.9940000000000002</v>
      </c>
      <c r="N512" s="184">
        <v>4.9005000000000001</v>
      </c>
      <c r="O512" s="184">
        <v>5.4863</v>
      </c>
      <c r="P512" s="184">
        <v>5.6830999999999996</v>
      </c>
      <c r="Q512" s="184">
        <v>8.2873999999999999</v>
      </c>
      <c r="R512" s="184">
        <v>6.7023999999999999</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44368</v>
      </c>
      <c r="E513" s="184">
        <v>72.775199999999998</v>
      </c>
      <c r="F513" s="184">
        <v>0.53500000000000003</v>
      </c>
      <c r="G513" s="184">
        <v>0.53500000000000003</v>
      </c>
      <c r="H513" s="184">
        <v>-4.0736999999999997</v>
      </c>
      <c r="I513" s="184">
        <v>0.60199999999999998</v>
      </c>
      <c r="J513" s="184">
        <v>3.1015000000000001</v>
      </c>
      <c r="K513" s="184">
        <v>5.5526</v>
      </c>
      <c r="L513" s="184">
        <v>1.9615</v>
      </c>
      <c r="M513" s="184">
        <v>4.5254000000000003</v>
      </c>
      <c r="N513" s="184">
        <v>5.4648000000000003</v>
      </c>
      <c r="O513" s="184">
        <v>6.1528</v>
      </c>
      <c r="P513" s="184">
        <v>6.3563000000000001</v>
      </c>
      <c r="Q513" s="184">
        <v>7.8127000000000004</v>
      </c>
      <c r="R513" s="184">
        <v>7.4028</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44368</v>
      </c>
      <c r="E514" s="184">
        <v>68.478399999999993</v>
      </c>
      <c r="F514" s="184">
        <v>1.78E-2</v>
      </c>
      <c r="G514" s="184">
        <v>1.78E-2</v>
      </c>
      <c r="H514" s="184">
        <v>-4.6482999999999999</v>
      </c>
      <c r="I514" s="184">
        <v>7.6E-3</v>
      </c>
      <c r="J514" s="184">
        <v>2.5036</v>
      </c>
      <c r="K514" s="184">
        <v>5.1707000000000001</v>
      </c>
      <c r="L514" s="184">
        <v>1.4967999999999999</v>
      </c>
      <c r="M514" s="184">
        <v>3.9940000000000002</v>
      </c>
      <c r="N514" s="184">
        <v>4.9005000000000001</v>
      </c>
      <c r="O514" s="184">
        <v>5.4863</v>
      </c>
      <c r="P514" s="184">
        <v>5.6830999999999996</v>
      </c>
      <c r="Q514" s="184">
        <v>8.2873999999999999</v>
      </c>
      <c r="R514" s="184">
        <v>6.7023999999999999</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44368</v>
      </c>
      <c r="E515" s="184">
        <v>68.478399999999993</v>
      </c>
      <c r="F515" s="184">
        <v>1.78E-2</v>
      </c>
      <c r="G515" s="184">
        <v>1.78E-2</v>
      </c>
      <c r="H515" s="184">
        <v>-4.6482999999999999</v>
      </c>
      <c r="I515" s="184">
        <v>7.6E-3</v>
      </c>
      <c r="J515" s="184">
        <v>2.5036</v>
      </c>
      <c r="K515" s="184">
        <v>5.1707000000000001</v>
      </c>
      <c r="L515" s="184">
        <v>1.4967999999999999</v>
      </c>
      <c r="M515" s="184">
        <v>3.9940000000000002</v>
      </c>
      <c r="N515" s="184">
        <v>4.9005000000000001</v>
      </c>
      <c r="O515" s="184">
        <v>5.4863</v>
      </c>
      <c r="P515" s="184">
        <v>5.6830999999999996</v>
      </c>
      <c r="Q515" s="184">
        <v>8.2873999999999999</v>
      </c>
      <c r="R515" s="184">
        <v>6.7023999999999999</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44368</v>
      </c>
      <c r="E516" s="184">
        <v>28.420500000000001</v>
      </c>
      <c r="F516" s="184">
        <v>-6.6318999999999999</v>
      </c>
      <c r="G516" s="184">
        <v>-6.6318999999999999</v>
      </c>
      <c r="H516" s="184">
        <v>-22.669499999999999</v>
      </c>
      <c r="I516" s="184">
        <v>-3.6551</v>
      </c>
      <c r="J516" s="184">
        <v>-1.8159000000000001</v>
      </c>
      <c r="K516" s="184">
        <v>7.4057000000000004</v>
      </c>
      <c r="L516" s="184">
        <v>0.73019999999999996</v>
      </c>
      <c r="M516" s="184">
        <v>3.7902999999999998</v>
      </c>
      <c r="N516" s="184">
        <v>3.1976</v>
      </c>
      <c r="O516" s="184">
        <v>7.9408000000000003</v>
      </c>
      <c r="P516" s="184">
        <v>6.6531000000000002</v>
      </c>
      <c r="Q516" s="184">
        <v>7.9100999999999999</v>
      </c>
      <c r="R516" s="184">
        <v>6.431</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44368</v>
      </c>
      <c r="E517" s="184">
        <v>30.325900000000001</v>
      </c>
      <c r="F517" s="184">
        <v>-5.8547000000000002</v>
      </c>
      <c r="G517" s="184">
        <v>-5.8547000000000002</v>
      </c>
      <c r="H517" s="184">
        <v>-21.881900000000002</v>
      </c>
      <c r="I517" s="184">
        <v>-2.8767999999999998</v>
      </c>
      <c r="J517" s="184">
        <v>-1.0319</v>
      </c>
      <c r="K517" s="184">
        <v>8.2070000000000007</v>
      </c>
      <c r="L517" s="184">
        <v>1.5219</v>
      </c>
      <c r="M517" s="184">
        <v>4.6014999999999997</v>
      </c>
      <c r="N517" s="184">
        <v>4.0109000000000004</v>
      </c>
      <c r="O517" s="184">
        <v>8.7749000000000006</v>
      </c>
      <c r="P517" s="184">
        <v>7.4672999999999998</v>
      </c>
      <c r="Q517" s="184">
        <v>7.7817999999999996</v>
      </c>
      <c r="R517" s="184">
        <v>7.2652999999999999</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44368</v>
      </c>
      <c r="E518" s="184">
        <v>27.328399999999998</v>
      </c>
      <c r="F518" s="184">
        <v>-6.8522999999999996</v>
      </c>
      <c r="G518" s="184">
        <v>-6.8522999999999996</v>
      </c>
      <c r="H518" s="184">
        <v>-22.909500000000001</v>
      </c>
      <c r="I518" s="184">
        <v>-3.8959999999999999</v>
      </c>
      <c r="J518" s="184">
        <v>-2.0600999999999998</v>
      </c>
      <c r="K518" s="184">
        <v>7.1542000000000003</v>
      </c>
      <c r="L518" s="184">
        <v>0.48480000000000001</v>
      </c>
      <c r="M518" s="184">
        <v>3.5388999999999999</v>
      </c>
      <c r="N518" s="184">
        <v>2.9447999999999999</v>
      </c>
      <c r="O518" s="184">
        <v>7.6765999999999996</v>
      </c>
      <c r="P518" s="184">
        <v>6.3887999999999998</v>
      </c>
      <c r="Q518" s="184">
        <v>7.6024000000000003</v>
      </c>
      <c r="R518" s="184">
        <v>6.1738999999999997</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44368</v>
      </c>
      <c r="E519" s="184">
        <v>28.415800000000001</v>
      </c>
      <c r="F519" s="184">
        <v>6.6830999999999996</v>
      </c>
      <c r="G519" s="184">
        <v>6.6830999999999996</v>
      </c>
      <c r="H519" s="184">
        <v>-8.6468000000000007</v>
      </c>
      <c r="I519" s="184">
        <v>3.5556000000000001</v>
      </c>
      <c r="J519" s="184">
        <v>2.8119000000000001</v>
      </c>
      <c r="K519" s="184">
        <v>8.5213000000000001</v>
      </c>
      <c r="L519" s="184">
        <v>4.7051999999999996</v>
      </c>
      <c r="M519" s="184">
        <v>6.6909999999999998</v>
      </c>
      <c r="N519" s="184">
        <v>7.1948999999999996</v>
      </c>
      <c r="O519" s="184">
        <v>9.3385999999999996</v>
      </c>
      <c r="P519" s="184">
        <v>9.1929999999999996</v>
      </c>
      <c r="Q519" s="184">
        <v>9.5721000000000007</v>
      </c>
      <c r="R519" s="184">
        <v>9.4390999999999998</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44368</v>
      </c>
      <c r="E520" s="184">
        <v>29.802700000000002</v>
      </c>
      <c r="F520" s="184">
        <v>7.4753999999999996</v>
      </c>
      <c r="G520" s="184">
        <v>7.4753999999999996</v>
      </c>
      <c r="H520" s="184">
        <v>-7.8438999999999997</v>
      </c>
      <c r="I520" s="184">
        <v>4.3550000000000004</v>
      </c>
      <c r="J520" s="184">
        <v>3.6061999999999999</v>
      </c>
      <c r="K520" s="184">
        <v>9.3286999999999995</v>
      </c>
      <c r="L520" s="184">
        <v>5.5141</v>
      </c>
      <c r="M520" s="184">
        <v>7.5010000000000003</v>
      </c>
      <c r="N520" s="184">
        <v>8.0082000000000004</v>
      </c>
      <c r="O520" s="184">
        <v>10.1083</v>
      </c>
      <c r="P520" s="184">
        <v>9.9639000000000006</v>
      </c>
      <c r="Q520" s="184">
        <v>10.772600000000001</v>
      </c>
      <c r="R520" s="184">
        <v>10.2074</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44368</v>
      </c>
      <c r="E521" s="184">
        <v>17.483899999999998</v>
      </c>
      <c r="F521" s="184">
        <v>2.0880000000000001</v>
      </c>
      <c r="G521" s="184">
        <v>2.0880000000000001</v>
      </c>
      <c r="H521" s="184">
        <v>-8.4560999999999993</v>
      </c>
      <c r="I521" s="184">
        <v>-1.5349999999999999</v>
      </c>
      <c r="J521" s="184">
        <v>1.0515000000000001</v>
      </c>
      <c r="K521" s="184">
        <v>7.8555999999999999</v>
      </c>
      <c r="L521" s="184">
        <v>4.0739999999999998</v>
      </c>
      <c r="M521" s="184">
        <v>5.7664</v>
      </c>
      <c r="N521" s="184">
        <v>6.4820000000000002</v>
      </c>
      <c r="O521" s="184">
        <v>7.1620999999999997</v>
      </c>
      <c r="P521" s="184">
        <v>5.7750000000000004</v>
      </c>
      <c r="Q521" s="184">
        <v>6.1662999999999997</v>
      </c>
      <c r="R521" s="184">
        <v>7.3127000000000004</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44368</v>
      </c>
      <c r="E522" s="184">
        <v>18.723800000000001</v>
      </c>
      <c r="F522" s="184">
        <v>2.8597999999999999</v>
      </c>
      <c r="G522" s="184">
        <v>2.8597999999999999</v>
      </c>
      <c r="H522" s="184">
        <v>-7.7026000000000003</v>
      </c>
      <c r="I522" s="184">
        <v>-0.77949999999999997</v>
      </c>
      <c r="J522" s="184">
        <v>1.8011999999999999</v>
      </c>
      <c r="K522" s="184">
        <v>8.6150000000000002</v>
      </c>
      <c r="L522" s="184">
        <v>4.8216999999999999</v>
      </c>
      <c r="M522" s="184">
        <v>6.5377999999999998</v>
      </c>
      <c r="N522" s="184">
        <v>7.2826000000000004</v>
      </c>
      <c r="O522" s="184">
        <v>8.1277000000000008</v>
      </c>
      <c r="P522" s="184">
        <v>6.9124999999999996</v>
      </c>
      <c r="Q522" s="184">
        <v>6.6615000000000002</v>
      </c>
      <c r="R522" s="184">
        <v>8.1381999999999994</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44368</v>
      </c>
      <c r="E523" s="184">
        <v>29.345600000000001</v>
      </c>
      <c r="F523" s="184">
        <v>-3.6888000000000001</v>
      </c>
      <c r="G523" s="184">
        <v>-3.6888000000000001</v>
      </c>
      <c r="H523" s="184">
        <v>-14.7593</v>
      </c>
      <c r="I523" s="184">
        <v>-1.0657000000000001</v>
      </c>
      <c r="J523" s="184">
        <v>1.7117</v>
      </c>
      <c r="K523" s="184">
        <v>9.3622999999999994</v>
      </c>
      <c r="L523" s="184">
        <v>1.5315000000000001</v>
      </c>
      <c r="M523" s="184">
        <v>5.1154000000000002</v>
      </c>
      <c r="N523" s="184">
        <v>4.6238000000000001</v>
      </c>
      <c r="O523" s="184">
        <v>10.694599999999999</v>
      </c>
      <c r="P523" s="184">
        <v>9.4146999999999998</v>
      </c>
      <c r="Q523" s="184">
        <v>9.4486000000000008</v>
      </c>
      <c r="R523" s="184">
        <v>9.5786999999999995</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44368</v>
      </c>
      <c r="E524" s="184">
        <v>27.337399999999999</v>
      </c>
      <c r="F524" s="184">
        <v>-4.5823</v>
      </c>
      <c r="G524" s="184">
        <v>-4.5823</v>
      </c>
      <c r="H524" s="184">
        <v>-15.6317</v>
      </c>
      <c r="I524" s="184">
        <v>-1.9346000000000001</v>
      </c>
      <c r="J524" s="184">
        <v>0.84050000000000002</v>
      </c>
      <c r="K524" s="184">
        <v>8.4375999999999998</v>
      </c>
      <c r="L524" s="184">
        <v>0.60040000000000004</v>
      </c>
      <c r="M524" s="184">
        <v>4.1942000000000004</v>
      </c>
      <c r="N524" s="184">
        <v>3.7237</v>
      </c>
      <c r="O524" s="184">
        <v>9.8396000000000008</v>
      </c>
      <c r="P524" s="184">
        <v>8.5556999999999999</v>
      </c>
      <c r="Q524" s="184">
        <v>8.3351000000000006</v>
      </c>
      <c r="R524" s="184">
        <v>8.6890999999999998</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44368</v>
      </c>
      <c r="E525" s="184">
        <v>17.983699999999999</v>
      </c>
      <c r="F525" s="184">
        <v>4.6021999999999998</v>
      </c>
      <c r="G525" s="184">
        <v>4.6021999999999998</v>
      </c>
      <c r="H525" s="184">
        <v>-16.388200000000001</v>
      </c>
      <c r="I525" s="184">
        <v>-0.37690000000000001</v>
      </c>
      <c r="J525" s="184">
        <v>4.2183000000000002</v>
      </c>
      <c r="K525" s="184">
        <v>12.181100000000001</v>
      </c>
      <c r="L525" s="184">
        <v>5.8049999999999997</v>
      </c>
      <c r="M525" s="184">
        <v>7.7415000000000003</v>
      </c>
      <c r="N525" s="184">
        <v>8.3252000000000006</v>
      </c>
      <c r="O525" s="184">
        <v>7.9353999999999996</v>
      </c>
      <c r="P525" s="184">
        <v>7.5058999999999996</v>
      </c>
      <c r="Q525" s="184">
        <v>7.6144999999999996</v>
      </c>
      <c r="R525" s="184">
        <v>7.8647999999999998</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44368</v>
      </c>
      <c r="E526" s="184">
        <v>17.218800000000002</v>
      </c>
      <c r="F526" s="184">
        <v>4.3823999999999996</v>
      </c>
      <c r="G526" s="184">
        <v>4.3823999999999996</v>
      </c>
      <c r="H526" s="184">
        <v>-16.602399999999999</v>
      </c>
      <c r="I526" s="184">
        <v>-0.62060000000000004</v>
      </c>
      <c r="J526" s="184">
        <v>3.9725999999999999</v>
      </c>
      <c r="K526" s="184">
        <v>11.9238</v>
      </c>
      <c r="L526" s="184">
        <v>5.4260999999999999</v>
      </c>
      <c r="M526" s="184">
        <v>7.3053999999999997</v>
      </c>
      <c r="N526" s="184">
        <v>7.8381999999999996</v>
      </c>
      <c r="O526" s="184">
        <v>7.3087999999999997</v>
      </c>
      <c r="P526" s="184">
        <v>6.8963999999999999</v>
      </c>
      <c r="Q526" s="184">
        <v>7.0312000000000001</v>
      </c>
      <c r="R526" s="184">
        <v>7.2742000000000004</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44368</v>
      </c>
      <c r="E527" s="184">
        <v>1212.4313999999999</v>
      </c>
      <c r="F527" s="184">
        <v>-5.5968999999999998</v>
      </c>
      <c r="G527" s="184">
        <v>-5.5968999999999998</v>
      </c>
      <c r="H527" s="184">
        <v>-13.093999999999999</v>
      </c>
      <c r="I527" s="184">
        <v>-1.5669</v>
      </c>
      <c r="J527" s="184">
        <v>2.4491999999999998</v>
      </c>
      <c r="K527" s="184">
        <v>7.0091999999999999</v>
      </c>
      <c r="L527" s="184">
        <v>3.4477000000000002</v>
      </c>
      <c r="M527" s="184">
        <v>6.6066000000000003</v>
      </c>
      <c r="N527" s="184">
        <v>5.6740000000000004</v>
      </c>
      <c r="O527" s="184"/>
      <c r="P527" s="184"/>
      <c r="Q527" s="184">
        <v>7.8532000000000002</v>
      </c>
      <c r="R527" s="184">
        <v>6.76</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44368</v>
      </c>
      <c r="E528" s="184">
        <v>1196.5689</v>
      </c>
      <c r="F528" s="184">
        <v>-6.1119000000000003</v>
      </c>
      <c r="G528" s="184">
        <v>-6.1119000000000003</v>
      </c>
      <c r="H528" s="184">
        <v>-13.607900000000001</v>
      </c>
      <c r="I528" s="184">
        <v>-2.0831</v>
      </c>
      <c r="J528" s="184">
        <v>1.9309000000000001</v>
      </c>
      <c r="K528" s="184">
        <v>6.4806999999999997</v>
      </c>
      <c r="L528" s="184">
        <v>2.9238</v>
      </c>
      <c r="M528" s="184">
        <v>6.0648999999999997</v>
      </c>
      <c r="N528" s="184">
        <v>5.1268000000000002</v>
      </c>
      <c r="O528" s="184"/>
      <c r="P528" s="184"/>
      <c r="Q528" s="184">
        <v>7.2972000000000001</v>
      </c>
      <c r="R528" s="184">
        <v>6.2096</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44368</v>
      </c>
      <c r="E529" s="184">
        <v>34.225999999999999</v>
      </c>
      <c r="F529" s="184">
        <v>-9.1289999999999996</v>
      </c>
      <c r="G529" s="184">
        <v>-9.1289999999999996</v>
      </c>
      <c r="H529" s="184">
        <v>-17.052800000000001</v>
      </c>
      <c r="I529" s="184">
        <v>-3.4308999999999998</v>
      </c>
      <c r="J529" s="184">
        <v>0.65049999999999997</v>
      </c>
      <c r="K529" s="184">
        <v>6.7664</v>
      </c>
      <c r="L529" s="184">
        <v>2.8121999999999998</v>
      </c>
      <c r="M529" s="184">
        <v>4.8752000000000004</v>
      </c>
      <c r="N529" s="184">
        <v>5.3247</v>
      </c>
      <c r="O529" s="184">
        <v>6.8627000000000002</v>
      </c>
      <c r="P529" s="184">
        <v>7.4093999999999998</v>
      </c>
      <c r="Q529" s="184">
        <v>8.1363000000000003</v>
      </c>
      <c r="R529" s="184">
        <v>6.3792</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44368</v>
      </c>
      <c r="E530" s="184">
        <v>32.650799999999997</v>
      </c>
      <c r="F530" s="184">
        <v>-9.8666999999999998</v>
      </c>
      <c r="G530" s="184">
        <v>-9.8666999999999998</v>
      </c>
      <c r="H530" s="184">
        <v>-17.793399999999998</v>
      </c>
      <c r="I530" s="184">
        <v>-4.1615000000000002</v>
      </c>
      <c r="J530" s="184">
        <v>-7.9299999999999995E-2</v>
      </c>
      <c r="K530" s="184">
        <v>6.0228000000000002</v>
      </c>
      <c r="L530" s="184">
        <v>2.0727000000000002</v>
      </c>
      <c r="M530" s="184">
        <v>4.1200999999999999</v>
      </c>
      <c r="N530" s="184">
        <v>4.5579999999999998</v>
      </c>
      <c r="O530" s="184">
        <v>6.2199</v>
      </c>
      <c r="P530" s="184">
        <v>6.7782</v>
      </c>
      <c r="Q530" s="184">
        <v>6.7935999999999996</v>
      </c>
      <c r="R530" s="184">
        <v>5.6844000000000001</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44368</v>
      </c>
      <c r="E531" s="184">
        <v>31.048500000000001</v>
      </c>
      <c r="F531" s="184">
        <v>5.2531999999999996</v>
      </c>
      <c r="G531" s="184">
        <v>5.2531999999999996</v>
      </c>
      <c r="H531" s="184">
        <v>-9.1701999999999995</v>
      </c>
      <c r="I531" s="184">
        <v>4.0199999999999996</v>
      </c>
      <c r="J531" s="184">
        <v>4.7747000000000002</v>
      </c>
      <c r="K531" s="184">
        <v>10.681100000000001</v>
      </c>
      <c r="L531" s="184">
        <v>2.7919</v>
      </c>
      <c r="M531" s="184">
        <v>6.1410999999999998</v>
      </c>
      <c r="N531" s="184">
        <v>6.6910999999999996</v>
      </c>
      <c r="O531" s="184">
        <v>10.367699999999999</v>
      </c>
      <c r="P531" s="184">
        <v>9.5699000000000005</v>
      </c>
      <c r="Q531" s="184">
        <v>9.6766000000000005</v>
      </c>
      <c r="R531" s="184">
        <v>9.1442999999999994</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44368</v>
      </c>
      <c r="E532" s="184">
        <v>29.446300000000001</v>
      </c>
      <c r="F532" s="184">
        <v>4.5053000000000001</v>
      </c>
      <c r="G532" s="184">
        <v>4.5053000000000001</v>
      </c>
      <c r="H532" s="184">
        <v>-9.9152000000000005</v>
      </c>
      <c r="I532" s="184">
        <v>3.2711999999999999</v>
      </c>
      <c r="J532" s="184">
        <v>4.0282999999999998</v>
      </c>
      <c r="K532" s="184">
        <v>9.9222999999999999</v>
      </c>
      <c r="L532" s="184">
        <v>2.0495999999999999</v>
      </c>
      <c r="M532" s="184">
        <v>5.3860999999999999</v>
      </c>
      <c r="N532" s="184">
        <v>5.9401000000000002</v>
      </c>
      <c r="O532" s="184">
        <v>9.6416000000000004</v>
      </c>
      <c r="P532" s="184">
        <v>8.8958999999999993</v>
      </c>
      <c r="Q532" s="184">
        <v>8.6092999999999993</v>
      </c>
      <c r="R532" s="184">
        <v>8.4041999999999994</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44368</v>
      </c>
      <c r="E533" s="184">
        <v>24.851099999999999</v>
      </c>
      <c r="F533" s="184">
        <v>-9.0993999999999993</v>
      </c>
      <c r="G533" s="184">
        <v>-9.0993999999999993</v>
      </c>
      <c r="H533" s="184">
        <v>-27.4255</v>
      </c>
      <c r="I533" s="184">
        <v>-2.9761000000000002</v>
      </c>
      <c r="J533" s="184">
        <v>0.93889999999999996</v>
      </c>
      <c r="K533" s="184">
        <v>7.1235999999999997</v>
      </c>
      <c r="L533" s="184">
        <v>0.59819999999999995</v>
      </c>
      <c r="M533" s="184">
        <v>3.8523999999999998</v>
      </c>
      <c r="N533" s="184">
        <v>3.9897999999999998</v>
      </c>
      <c r="O533" s="184">
        <v>8.9504000000000001</v>
      </c>
      <c r="P533" s="184">
        <v>8.4853000000000005</v>
      </c>
      <c r="Q533" s="184">
        <v>8.8987999999999996</v>
      </c>
      <c r="R533" s="184">
        <v>7.8692000000000002</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44368</v>
      </c>
      <c r="E534" s="184">
        <v>23.506900000000002</v>
      </c>
      <c r="F534" s="184">
        <v>-9.7744</v>
      </c>
      <c r="G534" s="184">
        <v>-9.7744</v>
      </c>
      <c r="H534" s="184">
        <v>-28.1294</v>
      </c>
      <c r="I534" s="184">
        <v>-3.6880999999999999</v>
      </c>
      <c r="J534" s="184">
        <v>0.22539999999999999</v>
      </c>
      <c r="K534" s="184">
        <v>6.3937999999999997</v>
      </c>
      <c r="L534" s="184">
        <v>-0.12189999999999999</v>
      </c>
      <c r="M534" s="184">
        <v>3.1334</v>
      </c>
      <c r="N534" s="184">
        <v>3.2740999999999998</v>
      </c>
      <c r="O534" s="184">
        <v>8.1682000000000006</v>
      </c>
      <c r="P534" s="184">
        <v>7.6425999999999998</v>
      </c>
      <c r="Q534" s="184">
        <v>5.9371999999999998</v>
      </c>
      <c r="R534" s="184">
        <v>7.1319999999999997</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44368</v>
      </c>
      <c r="E535" s="184">
        <v>12.0961</v>
      </c>
      <c r="F535" s="184">
        <v>-0.30170000000000002</v>
      </c>
      <c r="G535" s="184">
        <v>-0.30170000000000002</v>
      </c>
      <c r="H535" s="184">
        <v>-6.4150999999999998</v>
      </c>
      <c r="I535" s="184">
        <v>2.5457999999999998</v>
      </c>
      <c r="J535" s="184">
        <v>2.8784999999999998</v>
      </c>
      <c r="K535" s="184">
        <v>6.0243000000000002</v>
      </c>
      <c r="L535" s="184">
        <v>4.1184000000000003</v>
      </c>
      <c r="M535" s="184">
        <v>4.8982999999999999</v>
      </c>
      <c r="N535" s="184">
        <v>5.2653999999999996</v>
      </c>
      <c r="O535" s="184"/>
      <c r="P535" s="184"/>
      <c r="Q535" s="184">
        <v>6.9344000000000001</v>
      </c>
      <c r="R535" s="184">
        <v>6.4960000000000004</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44368</v>
      </c>
      <c r="E536" s="184">
        <v>11.7227</v>
      </c>
      <c r="F536" s="184">
        <v>-1.4528000000000001</v>
      </c>
      <c r="G536" s="184">
        <v>-1.4528000000000001</v>
      </c>
      <c r="H536" s="184">
        <v>-7.5063000000000004</v>
      </c>
      <c r="I536" s="184">
        <v>1.4463999999999999</v>
      </c>
      <c r="J536" s="184">
        <v>1.7805</v>
      </c>
      <c r="K536" s="184">
        <v>4.931</v>
      </c>
      <c r="L536" s="184">
        <v>3.0356999999999998</v>
      </c>
      <c r="M536" s="184">
        <v>3.8039000000000001</v>
      </c>
      <c r="N536" s="184">
        <v>4.1318999999999999</v>
      </c>
      <c r="O536" s="184"/>
      <c r="P536" s="184"/>
      <c r="Q536" s="184">
        <v>5.7595000000000001</v>
      </c>
      <c r="R536" s="184">
        <v>5.3250999999999999</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44368</v>
      </c>
      <c r="E537" s="184">
        <v>14.015599999999999</v>
      </c>
      <c r="F537" s="184">
        <v>-3.5581</v>
      </c>
      <c r="G537" s="184">
        <v>-3.5581</v>
      </c>
      <c r="H537" s="184">
        <v>-11.2483</v>
      </c>
      <c r="I537" s="184">
        <v>0.4093</v>
      </c>
      <c r="J537" s="184">
        <v>1.3709</v>
      </c>
      <c r="K537" s="184">
        <v>6.8739999999999997</v>
      </c>
      <c r="L537" s="184">
        <v>3.0771999999999999</v>
      </c>
      <c r="M537" s="184">
        <v>4.3963999999999999</v>
      </c>
      <c r="N537" s="184">
        <v>4.1176000000000004</v>
      </c>
      <c r="O537" s="184">
        <v>9.8369</v>
      </c>
      <c r="P537" s="184"/>
      <c r="Q537" s="184">
        <v>8.2741000000000007</v>
      </c>
      <c r="R537" s="184">
        <v>8.9229000000000003</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44368</v>
      </c>
      <c r="E538" s="184">
        <v>13.3049</v>
      </c>
      <c r="F538" s="184">
        <v>-4.4791999999999996</v>
      </c>
      <c r="G538" s="184">
        <v>-4.4791999999999996</v>
      </c>
      <c r="H538" s="184">
        <v>-12.1989</v>
      </c>
      <c r="I538" s="184">
        <v>-0.54859999999999998</v>
      </c>
      <c r="J538" s="184">
        <v>0.41610000000000003</v>
      </c>
      <c r="K538" s="184">
        <v>5.8989000000000003</v>
      </c>
      <c r="L538" s="184">
        <v>2.1080999999999999</v>
      </c>
      <c r="M538" s="184">
        <v>3.4195000000000002</v>
      </c>
      <c r="N538" s="184">
        <v>3.1455000000000002</v>
      </c>
      <c r="O538" s="184">
        <v>8.6160999999999994</v>
      </c>
      <c r="P538" s="184"/>
      <c r="Q538" s="184">
        <v>6.9554</v>
      </c>
      <c r="R538" s="184">
        <v>7.8490000000000002</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44368</v>
      </c>
      <c r="E539" s="184">
        <v>29.353400000000001</v>
      </c>
      <c r="F539" s="184">
        <v>12.6135</v>
      </c>
      <c r="G539" s="184">
        <v>12.6135</v>
      </c>
      <c r="H539" s="184">
        <v>-3.4971000000000001</v>
      </c>
      <c r="I539" s="184">
        <v>11.660600000000001</v>
      </c>
      <c r="J539" s="184">
        <v>7.2769000000000004</v>
      </c>
      <c r="K539" s="184">
        <v>12.8658</v>
      </c>
      <c r="L539" s="184">
        <v>2.8492999999999999</v>
      </c>
      <c r="M539" s="184">
        <v>4.8742999999999999</v>
      </c>
      <c r="N539" s="184">
        <v>4.8367000000000004</v>
      </c>
      <c r="O539" s="184">
        <v>8.3736999999999995</v>
      </c>
      <c r="P539" s="184">
        <v>7.4859999999999998</v>
      </c>
      <c r="Q539" s="184">
        <v>6.6985000000000001</v>
      </c>
      <c r="R539" s="184">
        <v>7.4755000000000003</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44368</v>
      </c>
      <c r="E540" s="184">
        <v>30.985800000000001</v>
      </c>
      <c r="F540" s="184">
        <v>12.971399999999999</v>
      </c>
      <c r="G540" s="184">
        <v>12.971399999999999</v>
      </c>
      <c r="H540" s="184">
        <v>-3.0945</v>
      </c>
      <c r="I540" s="184">
        <v>12.0793</v>
      </c>
      <c r="J540" s="184">
        <v>7.6914999999999996</v>
      </c>
      <c r="K540" s="184">
        <v>13.290900000000001</v>
      </c>
      <c r="L540" s="184">
        <v>3.2772000000000001</v>
      </c>
      <c r="M540" s="184">
        <v>5.3182999999999998</v>
      </c>
      <c r="N540" s="184">
        <v>5.2892999999999999</v>
      </c>
      <c r="O540" s="184">
        <v>9.0265000000000004</v>
      </c>
      <c r="P540" s="184">
        <v>8.1546000000000003</v>
      </c>
      <c r="Q540" s="184">
        <v>8.6079000000000008</v>
      </c>
      <c r="R540" s="184">
        <v>8.0579999999999998</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44368</v>
      </c>
      <c r="E541" s="184">
        <v>2106.8739999999998</v>
      </c>
      <c r="F541" s="184">
        <v>1.419</v>
      </c>
      <c r="G541" s="184">
        <v>1.419</v>
      </c>
      <c r="H541" s="184">
        <v>-15.171099999999999</v>
      </c>
      <c r="I541" s="184">
        <v>8.3699999999999997E-2</v>
      </c>
      <c r="J541" s="184">
        <v>0.26079999999999998</v>
      </c>
      <c r="K541" s="184">
        <v>7.6086999999999998</v>
      </c>
      <c r="L541" s="184">
        <v>2.3531</v>
      </c>
      <c r="M541" s="184">
        <v>4.1059000000000001</v>
      </c>
      <c r="N541" s="184">
        <v>4.1231999999999998</v>
      </c>
      <c r="O541" s="184">
        <v>8.5717999999999996</v>
      </c>
      <c r="P541" s="184">
        <v>8.1915999999999993</v>
      </c>
      <c r="Q541" s="184">
        <v>8.2081</v>
      </c>
      <c r="R541" s="184">
        <v>6.9577999999999998</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44368</v>
      </c>
      <c r="E542" s="184">
        <v>2275.8494999999998</v>
      </c>
      <c r="F542" s="184">
        <v>2.6297000000000001</v>
      </c>
      <c r="G542" s="184">
        <v>2.6297000000000001</v>
      </c>
      <c r="H542" s="184">
        <v>-13.964600000000001</v>
      </c>
      <c r="I542" s="184">
        <v>1.2939000000000001</v>
      </c>
      <c r="J542" s="184">
        <v>1.4715</v>
      </c>
      <c r="K542" s="184">
        <v>8.8444000000000003</v>
      </c>
      <c r="L542" s="184">
        <v>3.5823</v>
      </c>
      <c r="M542" s="184">
        <v>5.2704000000000004</v>
      </c>
      <c r="N542" s="184">
        <v>5.2370000000000001</v>
      </c>
      <c r="O542" s="184">
        <v>9.5257000000000005</v>
      </c>
      <c r="P542" s="184">
        <v>9.2897999999999996</v>
      </c>
      <c r="Q542" s="184">
        <v>9.0243000000000002</v>
      </c>
      <c r="R542" s="184">
        <v>7.9428000000000001</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44368</v>
      </c>
      <c r="E547" s="184">
        <v>16.532599999999999</v>
      </c>
      <c r="F547" s="184">
        <v>3.4598</v>
      </c>
      <c r="G547" s="184">
        <v>3.4598</v>
      </c>
      <c r="H547" s="184">
        <v>-9.5389999999999997</v>
      </c>
      <c r="I547" s="184">
        <v>-0.53610000000000002</v>
      </c>
      <c r="J547" s="184">
        <v>-0.18509999999999999</v>
      </c>
      <c r="K547" s="184">
        <v>6.6653000000000002</v>
      </c>
      <c r="L547" s="184">
        <v>3.1568000000000001</v>
      </c>
      <c r="M547" s="184">
        <v>4.5940000000000003</v>
      </c>
      <c r="N547" s="184">
        <v>4.5251999999999999</v>
      </c>
      <c r="O547" s="184">
        <v>8.6288</v>
      </c>
      <c r="P547" s="184">
        <v>8.4231999999999996</v>
      </c>
      <c r="Q547" s="184">
        <v>8.5969999999999995</v>
      </c>
      <c r="R547" s="184">
        <v>7.7230999999999996</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44368</v>
      </c>
      <c r="E548" s="184">
        <v>16.454699999999999</v>
      </c>
      <c r="F548" s="184">
        <v>3.3281999999999998</v>
      </c>
      <c r="G548" s="184">
        <v>3.3281999999999998</v>
      </c>
      <c r="H548" s="184">
        <v>-9.6788000000000007</v>
      </c>
      <c r="I548" s="184">
        <v>-0.6653</v>
      </c>
      <c r="J548" s="184">
        <v>-0.30049999999999999</v>
      </c>
      <c r="K548" s="184">
        <v>6.5435999999999996</v>
      </c>
      <c r="L548" s="184">
        <v>3.0350000000000001</v>
      </c>
      <c r="M548" s="184">
        <v>4.4706000000000001</v>
      </c>
      <c r="N548" s="184">
        <v>4.4004000000000003</v>
      </c>
      <c r="O548" s="184">
        <v>8.4994999999999994</v>
      </c>
      <c r="P548" s="184">
        <v>8.3040000000000003</v>
      </c>
      <c r="Q548" s="184">
        <v>8.4795999999999996</v>
      </c>
      <c r="R548" s="184">
        <v>7.5896999999999997</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44368</v>
      </c>
      <c r="E549" s="184">
        <v>29.495899999999999</v>
      </c>
      <c r="F549" s="184">
        <v>-0.1237</v>
      </c>
      <c r="G549" s="184">
        <v>-0.1237</v>
      </c>
      <c r="H549" s="184">
        <v>-4.3981000000000003</v>
      </c>
      <c r="I549" s="184">
        <v>0.86650000000000005</v>
      </c>
      <c r="J549" s="184">
        <v>1.9112</v>
      </c>
      <c r="K549" s="184">
        <v>5.4166999999999996</v>
      </c>
      <c r="L549" s="184">
        <v>2.0809000000000002</v>
      </c>
      <c r="M549" s="184">
        <v>4.7375999999999996</v>
      </c>
      <c r="N549" s="184">
        <v>4.1387</v>
      </c>
      <c r="O549" s="184">
        <v>9.9994999999999994</v>
      </c>
      <c r="P549" s="184">
        <v>9.1363000000000003</v>
      </c>
      <c r="Q549" s="184">
        <v>8.8605999999999998</v>
      </c>
      <c r="R549" s="184">
        <v>8.7726000000000006</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44368</v>
      </c>
      <c r="E550" s="184">
        <v>27.834</v>
      </c>
      <c r="F550" s="184">
        <v>-0.91790000000000005</v>
      </c>
      <c r="G550" s="184">
        <v>-0.91790000000000005</v>
      </c>
      <c r="H550" s="184">
        <v>-5.1653000000000002</v>
      </c>
      <c r="I550" s="184">
        <v>0.10299999999999999</v>
      </c>
      <c r="J550" s="184">
        <v>1.139</v>
      </c>
      <c r="K550" s="184">
        <v>4.6375000000000002</v>
      </c>
      <c r="L550" s="184">
        <v>1.3053999999999999</v>
      </c>
      <c r="M550" s="184">
        <v>3.9426999999999999</v>
      </c>
      <c r="N550" s="184">
        <v>3.347</v>
      </c>
      <c r="O550" s="184">
        <v>9.2204999999999995</v>
      </c>
      <c r="P550" s="184">
        <v>8.3475999999999999</v>
      </c>
      <c r="Q550" s="184">
        <v>6.0419999999999998</v>
      </c>
      <c r="R550" s="184">
        <v>8.0337999999999994</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44368</v>
      </c>
      <c r="E551" s="184">
        <v>35.5623</v>
      </c>
      <c r="F551" s="184">
        <v>7.0518000000000001</v>
      </c>
      <c r="G551" s="184">
        <v>7.0518000000000001</v>
      </c>
      <c r="H551" s="184">
        <v>-8.6803000000000008</v>
      </c>
      <c r="I551" s="184">
        <v>2.5316999999999998</v>
      </c>
      <c r="J551" s="184">
        <v>4.1999000000000004</v>
      </c>
      <c r="K551" s="184">
        <v>9.4418000000000006</v>
      </c>
      <c r="L551" s="184">
        <v>4.7689000000000004</v>
      </c>
      <c r="M551" s="184">
        <v>6.7072000000000003</v>
      </c>
      <c r="N551" s="184">
        <v>6.0734000000000004</v>
      </c>
      <c r="O551" s="184">
        <v>8.5230999999999995</v>
      </c>
      <c r="P551" s="184">
        <v>8.0116999999999994</v>
      </c>
      <c r="Q551" s="184">
        <v>9.1918000000000006</v>
      </c>
      <c r="R551" s="184">
        <v>8.1376000000000008</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44368</v>
      </c>
      <c r="E552" s="184">
        <v>32.625100000000003</v>
      </c>
      <c r="F552" s="184">
        <v>6.6417000000000002</v>
      </c>
      <c r="G552" s="184">
        <v>6.6417000000000002</v>
      </c>
      <c r="H552" s="184">
        <v>-9.0940999999999992</v>
      </c>
      <c r="I552" s="184">
        <v>2.1194000000000002</v>
      </c>
      <c r="J552" s="184">
        <v>3.7761999999999998</v>
      </c>
      <c r="K552" s="184">
        <v>8.8186999999999998</v>
      </c>
      <c r="L552" s="184">
        <v>4.0351999999999997</v>
      </c>
      <c r="M552" s="184">
        <v>5.7529000000000003</v>
      </c>
      <c r="N552" s="184">
        <v>5.0080999999999998</v>
      </c>
      <c r="O552" s="184">
        <v>7.4005000000000001</v>
      </c>
      <c r="P552" s="184">
        <v>6.8944000000000001</v>
      </c>
      <c r="Q552" s="184">
        <v>6.8644999999999996</v>
      </c>
      <c r="R552" s="184">
        <v>7.0117000000000003</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44368</v>
      </c>
      <c r="E553" s="184">
        <v>18.991199999999999</v>
      </c>
      <c r="F553" s="184">
        <v>-7.6189</v>
      </c>
      <c r="G553" s="184">
        <v>-7.6189</v>
      </c>
      <c r="H553" s="184">
        <v>-27.095099999999999</v>
      </c>
      <c r="I553" s="184">
        <v>-3.6328999999999998</v>
      </c>
      <c r="J553" s="184">
        <v>-0.88590000000000002</v>
      </c>
      <c r="K553" s="184">
        <v>8.2094000000000005</v>
      </c>
      <c r="L553" s="184">
        <v>0.91439999999999999</v>
      </c>
      <c r="M553" s="184">
        <v>3.7341000000000002</v>
      </c>
      <c r="N553" s="184">
        <v>3.8694000000000002</v>
      </c>
      <c r="O553" s="184">
        <v>8.3467000000000002</v>
      </c>
      <c r="P553" s="184">
        <v>6.7488999999999999</v>
      </c>
      <c r="Q553" s="184">
        <v>7.0936000000000003</v>
      </c>
      <c r="R553" s="184">
        <v>7.5103</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44368</v>
      </c>
      <c r="E554" s="184">
        <v>19.858000000000001</v>
      </c>
      <c r="F554" s="184">
        <v>-7.2866</v>
      </c>
      <c r="G554" s="184">
        <v>-7.2866</v>
      </c>
      <c r="H554" s="184">
        <v>-26.7501</v>
      </c>
      <c r="I554" s="184">
        <v>-3.3174000000000001</v>
      </c>
      <c r="J554" s="184">
        <v>-0.55120000000000002</v>
      </c>
      <c r="K554" s="184">
        <v>8.5370000000000008</v>
      </c>
      <c r="L554" s="184">
        <v>1.1161000000000001</v>
      </c>
      <c r="M554" s="184">
        <v>3.9447000000000001</v>
      </c>
      <c r="N554" s="184">
        <v>4.1123000000000003</v>
      </c>
      <c r="O554" s="184">
        <v>8.6125000000000007</v>
      </c>
      <c r="P554" s="184">
        <v>7.1868999999999996</v>
      </c>
      <c r="Q554" s="184">
        <v>7.4180999999999999</v>
      </c>
      <c r="R554" s="184">
        <v>7.7897999999999996</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44368</v>
      </c>
      <c r="E555" s="184">
        <v>0.32100000000000001</v>
      </c>
      <c r="F555" s="184">
        <v>11.381399999999999</v>
      </c>
      <c r="G555" s="184">
        <v>11.381399999999999</v>
      </c>
      <c r="H555" s="184">
        <v>11.3956</v>
      </c>
      <c r="I555" s="184">
        <v>10.6015</v>
      </c>
      <c r="J555" s="184">
        <v>11.107699999999999</v>
      </c>
      <c r="K555" s="184">
        <v>11.329000000000001</v>
      </c>
      <c r="L555" s="184">
        <v>-40.249699999999997</v>
      </c>
      <c r="M555" s="184">
        <v>-24.5779</v>
      </c>
      <c r="N555" s="184">
        <v>-16.4681</v>
      </c>
      <c r="O555" s="184"/>
      <c r="P555" s="184"/>
      <c r="Q555" s="184">
        <v>-10.688000000000001</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44368</v>
      </c>
      <c r="E556" s="184">
        <v>0.30609999999999998</v>
      </c>
      <c r="F556" s="184">
        <v>11.9359</v>
      </c>
      <c r="G556" s="184">
        <v>11.9359</v>
      </c>
      <c r="H556" s="184">
        <v>11.951499999999999</v>
      </c>
      <c r="I556" s="184">
        <v>11.1197</v>
      </c>
      <c r="J556" s="184">
        <v>11.2616</v>
      </c>
      <c r="K556" s="184">
        <v>11.3591</v>
      </c>
      <c r="L556" s="184">
        <v>-40.559399999999997</v>
      </c>
      <c r="M556" s="184">
        <v>-24.7974</v>
      </c>
      <c r="N556" s="184">
        <v>-16.638999999999999</v>
      </c>
      <c r="O556" s="184"/>
      <c r="P556" s="184"/>
      <c r="Q556" s="184">
        <v>-10.8262</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44368</v>
      </c>
      <c r="E557" s="184">
        <v>22.351500000000001</v>
      </c>
      <c r="F557" s="184">
        <v>-1.6328</v>
      </c>
      <c r="G557" s="184">
        <v>-1.6328</v>
      </c>
      <c r="H557" s="184">
        <v>-5.9187000000000003</v>
      </c>
      <c r="I557" s="184">
        <v>1.0969</v>
      </c>
      <c r="J557" s="184">
        <v>2.0474000000000001</v>
      </c>
      <c r="K557" s="184">
        <v>5.3682999999999996</v>
      </c>
      <c r="L557" s="184">
        <v>1.9085000000000001</v>
      </c>
      <c r="M557" s="184">
        <v>3.427</v>
      </c>
      <c r="N557" s="184">
        <v>3.6448999999999998</v>
      </c>
      <c r="O557" s="184">
        <v>2.4954000000000001</v>
      </c>
      <c r="P557" s="184">
        <v>5.1261000000000001</v>
      </c>
      <c r="Q557" s="184">
        <v>7.0701000000000001</v>
      </c>
      <c r="R557" s="184">
        <v>5.0498000000000003</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44368</v>
      </c>
      <c r="E558" s="184">
        <v>21.192699999999999</v>
      </c>
      <c r="F558" s="184">
        <v>-2.1238000000000001</v>
      </c>
      <c r="G558" s="184">
        <v>-2.1238000000000001</v>
      </c>
      <c r="H558" s="184">
        <v>-6.4629000000000003</v>
      </c>
      <c r="I558" s="184">
        <v>0.55369999999999997</v>
      </c>
      <c r="J558" s="184">
        <v>1.4907999999999999</v>
      </c>
      <c r="K558" s="184">
        <v>4.8003999999999998</v>
      </c>
      <c r="L558" s="184">
        <v>1.3374999999999999</v>
      </c>
      <c r="M558" s="184">
        <v>2.8439000000000001</v>
      </c>
      <c r="N558" s="184">
        <v>3.0546000000000002</v>
      </c>
      <c r="O558" s="184">
        <v>1.8499000000000001</v>
      </c>
      <c r="P558" s="184">
        <v>4.4089</v>
      </c>
      <c r="Q558" s="184">
        <v>7.0646000000000004</v>
      </c>
      <c r="R558" s="184">
        <v>4.4351000000000003</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1.5835564516129021</v>
      </c>
      <c r="G559" s="186">
        <v>1.5835564516129021</v>
      </c>
      <c r="H559" s="186">
        <v>-10.882170967741938</v>
      </c>
      <c r="I559" s="186">
        <v>1.4440209677419347</v>
      </c>
      <c r="J559" s="186">
        <v>2.6264193548387107</v>
      </c>
      <c r="K559" s="186">
        <v>7.9978612903225823</v>
      </c>
      <c r="L559" s="186">
        <v>1.5264806451612909</v>
      </c>
      <c r="M559" s="186">
        <v>4.1993822580645164</v>
      </c>
      <c r="N559" s="186">
        <v>4.2987145161290314</v>
      </c>
      <c r="O559" s="186">
        <v>7.7700377358490575</v>
      </c>
      <c r="P559" s="186">
        <v>7.4026470588235309</v>
      </c>
      <c r="Q559" s="186">
        <v>6.1658112903225799</v>
      </c>
      <c r="R559" s="186">
        <v>7.3108456140350881</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0</v>
      </c>
      <c r="G560" s="186">
        <v>0</v>
      </c>
      <c r="H560" s="186">
        <v>-9.7970000000000006</v>
      </c>
      <c r="I560" s="186">
        <v>3.8E-3</v>
      </c>
      <c r="J560" s="186">
        <v>1.7461</v>
      </c>
      <c r="K560" s="186">
        <v>7.6423500000000004</v>
      </c>
      <c r="L560" s="186">
        <v>2.06115</v>
      </c>
      <c r="M560" s="186">
        <v>4.5621</v>
      </c>
      <c r="N560" s="186">
        <v>4.5908999999999995</v>
      </c>
      <c r="O560" s="186">
        <v>8.1682000000000006</v>
      </c>
      <c r="P560" s="186">
        <v>7.4787999999999997</v>
      </c>
      <c r="Q560" s="186">
        <v>7.8129000000000008</v>
      </c>
      <c r="R560" s="186">
        <v>7.2742000000000004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44368</v>
      </c>
      <c r="E563" s="184">
        <v>48.91</v>
      </c>
      <c r="F563" s="184">
        <v>0.43120000000000003</v>
      </c>
      <c r="G563" s="184">
        <v>0.43120000000000003</v>
      </c>
      <c r="H563" s="184">
        <v>-0.73070000000000002</v>
      </c>
      <c r="I563" s="184">
        <v>-0.2447</v>
      </c>
      <c r="J563" s="184">
        <v>3.7107999999999999</v>
      </c>
      <c r="K563" s="184">
        <v>4.6875</v>
      </c>
      <c r="L563" s="184">
        <v>13.138999999999999</v>
      </c>
      <c r="M563" s="184">
        <v>26.349799999999998</v>
      </c>
      <c r="N563" s="184">
        <v>37.156500000000001</v>
      </c>
      <c r="O563" s="184">
        <v>7.4480000000000004</v>
      </c>
      <c r="P563" s="184">
        <v>11.7788</v>
      </c>
      <c r="Q563" s="184">
        <v>11.382</v>
      </c>
      <c r="R563" s="184">
        <v>13.3566</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44368</v>
      </c>
      <c r="E564" s="184">
        <v>52.84</v>
      </c>
      <c r="F564" s="184">
        <v>0.43719999999999998</v>
      </c>
      <c r="G564" s="184">
        <v>0.43719999999999998</v>
      </c>
      <c r="H564" s="184">
        <v>-0.71399999999999997</v>
      </c>
      <c r="I564" s="184">
        <v>-0.2077</v>
      </c>
      <c r="J564" s="184">
        <v>3.7706</v>
      </c>
      <c r="K564" s="184">
        <v>4.8620999999999999</v>
      </c>
      <c r="L564" s="184">
        <v>13.5124</v>
      </c>
      <c r="M564" s="184">
        <v>26.988700000000001</v>
      </c>
      <c r="N564" s="184">
        <v>38.035499999999999</v>
      </c>
      <c r="O564" s="184">
        <v>8.2387999999999995</v>
      </c>
      <c r="P564" s="184">
        <v>12.7883</v>
      </c>
      <c r="Q564" s="184">
        <v>15.590199999999999</v>
      </c>
      <c r="R564" s="184">
        <v>14.117900000000001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44368</v>
      </c>
      <c r="E565" s="184">
        <v>40.04</v>
      </c>
      <c r="F565" s="184">
        <v>0.4516</v>
      </c>
      <c r="G565" s="184">
        <v>0.4516</v>
      </c>
      <c r="H565" s="184">
        <v>-0.69440000000000002</v>
      </c>
      <c r="I565" s="184">
        <v>-0.17449999999999999</v>
      </c>
      <c r="J565" s="184">
        <v>3.8651</v>
      </c>
      <c r="K565" s="184">
        <v>5.0366999999999997</v>
      </c>
      <c r="L565" s="184">
        <v>13.3314</v>
      </c>
      <c r="M565" s="184">
        <v>26.748999999999999</v>
      </c>
      <c r="N565" s="184">
        <v>37.547199999999997</v>
      </c>
      <c r="O565" s="184">
        <v>8.2940000000000005</v>
      </c>
      <c r="P565" s="184">
        <v>12.492100000000001</v>
      </c>
      <c r="Q565" s="184">
        <v>11.103400000000001</v>
      </c>
      <c r="R565" s="184">
        <v>14.2567</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44368</v>
      </c>
      <c r="E566" s="184">
        <v>40.04</v>
      </c>
      <c r="F566" s="184">
        <v>0.4516</v>
      </c>
      <c r="G566" s="184">
        <v>0.4516</v>
      </c>
      <c r="H566" s="184">
        <v>-0.69440000000000002</v>
      </c>
      <c r="I566" s="184">
        <v>-0.17449999999999999</v>
      </c>
      <c r="J566" s="184">
        <v>3.8651</v>
      </c>
      <c r="K566" s="184">
        <v>5.0366999999999997</v>
      </c>
      <c r="L566" s="184">
        <v>13.3314</v>
      </c>
      <c r="M566" s="184">
        <v>26.748999999999999</v>
      </c>
      <c r="N566" s="184">
        <v>37.547199999999997</v>
      </c>
      <c r="O566" s="184">
        <v>8.2940000000000005</v>
      </c>
      <c r="P566" s="184">
        <v>12.492100000000001</v>
      </c>
      <c r="Q566" s="184">
        <v>11.103400000000001</v>
      </c>
      <c r="R566" s="184">
        <v>14.2567</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44368</v>
      </c>
      <c r="E567" s="184">
        <v>43.28</v>
      </c>
      <c r="F567" s="184">
        <v>0.44090000000000001</v>
      </c>
      <c r="G567" s="184">
        <v>0.44090000000000001</v>
      </c>
      <c r="H567" s="184">
        <v>-0.68840000000000001</v>
      </c>
      <c r="I567" s="184">
        <v>-0.1384</v>
      </c>
      <c r="J567" s="184">
        <v>3.9136000000000002</v>
      </c>
      <c r="K567" s="184">
        <v>5.2529000000000003</v>
      </c>
      <c r="L567" s="184">
        <v>13.8049</v>
      </c>
      <c r="M567" s="184">
        <v>27.556699999999999</v>
      </c>
      <c r="N567" s="184">
        <v>38.7624</v>
      </c>
      <c r="O567" s="184">
        <v>9.3633000000000006</v>
      </c>
      <c r="P567" s="184">
        <v>13.6286</v>
      </c>
      <c r="Q567" s="184">
        <v>16.3782</v>
      </c>
      <c r="R567" s="184">
        <v>15.3409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44368</v>
      </c>
      <c r="E568" s="184">
        <v>72.384600000000006</v>
      </c>
      <c r="F568" s="184">
        <v>0.26529999999999998</v>
      </c>
      <c r="G568" s="184">
        <v>0.26529999999999998</v>
      </c>
      <c r="H568" s="184">
        <v>-9.3399999999999997E-2</v>
      </c>
      <c r="I568" s="184">
        <v>0.98</v>
      </c>
      <c r="J568" s="184">
        <v>4.8254999999999999</v>
      </c>
      <c r="K568" s="184">
        <v>8.4366000000000003</v>
      </c>
      <c r="L568" s="184">
        <v>16.7957</v>
      </c>
      <c r="M568" s="184">
        <v>45.113399999999999</v>
      </c>
      <c r="N568" s="184">
        <v>55.531999999999996</v>
      </c>
      <c r="O568" s="184">
        <v>16.384599999999999</v>
      </c>
      <c r="P568" s="184">
        <v>17.4251</v>
      </c>
      <c r="Q568" s="184">
        <v>20.491599999999998</v>
      </c>
      <c r="R568" s="184">
        <v>22.0932</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44368</v>
      </c>
      <c r="E569" s="184">
        <v>66.159700000000001</v>
      </c>
      <c r="F569" s="184">
        <v>0.2581</v>
      </c>
      <c r="G569" s="184">
        <v>0.2581</v>
      </c>
      <c r="H569" s="184">
        <v>-0.1101</v>
      </c>
      <c r="I569" s="184">
        <v>0.94650000000000001</v>
      </c>
      <c r="J569" s="184">
        <v>4.7478999999999996</v>
      </c>
      <c r="K569" s="184">
        <v>8.1879000000000008</v>
      </c>
      <c r="L569" s="184">
        <v>16.279399999999999</v>
      </c>
      <c r="M569" s="184">
        <v>44.164200000000001</v>
      </c>
      <c r="N569" s="184">
        <v>54.187100000000001</v>
      </c>
      <c r="O569" s="184">
        <v>15.3515</v>
      </c>
      <c r="P569" s="184">
        <v>16.2927</v>
      </c>
      <c r="Q569" s="184">
        <v>17.8826</v>
      </c>
      <c r="R569" s="184">
        <v>21.088799999999999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44368</v>
      </c>
      <c r="E570" s="184">
        <v>61.56</v>
      </c>
      <c r="F570" s="184">
        <v>0.39140000000000003</v>
      </c>
      <c r="G570" s="184">
        <v>0.39140000000000003</v>
      </c>
      <c r="H570" s="184">
        <v>-0.35610000000000003</v>
      </c>
      <c r="I570" s="184">
        <v>0.78590000000000004</v>
      </c>
      <c r="J570" s="184">
        <v>4.6939000000000002</v>
      </c>
      <c r="K570" s="184">
        <v>8</v>
      </c>
      <c r="L570" s="184">
        <v>22.41</v>
      </c>
      <c r="M570" s="184">
        <v>42.632100000000001</v>
      </c>
      <c r="N570" s="184">
        <v>58.741599999999998</v>
      </c>
      <c r="O570" s="184">
        <v>10.4786</v>
      </c>
      <c r="P570" s="184">
        <v>11.757899999999999</v>
      </c>
      <c r="Q570" s="184">
        <v>7.5548999999999999</v>
      </c>
      <c r="R570" s="184">
        <v>18.162199999999999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44368</v>
      </c>
      <c r="E571" s="184">
        <v>67.13</v>
      </c>
      <c r="F571" s="184">
        <v>0.40379999999999999</v>
      </c>
      <c r="G571" s="184">
        <v>0.40379999999999999</v>
      </c>
      <c r="H571" s="184">
        <v>-0.32669999999999999</v>
      </c>
      <c r="I571" s="184">
        <v>0.82609999999999995</v>
      </c>
      <c r="J571" s="184">
        <v>4.7596999999999996</v>
      </c>
      <c r="K571" s="184">
        <v>8.2043999999999997</v>
      </c>
      <c r="L571" s="184">
        <v>22.858699999999999</v>
      </c>
      <c r="M571" s="184">
        <v>43.409500000000001</v>
      </c>
      <c r="N571" s="184">
        <v>59.871400000000001</v>
      </c>
      <c r="O571" s="184">
        <v>11.318899999999999</v>
      </c>
      <c r="P571" s="184">
        <v>12.6823</v>
      </c>
      <c r="Q571" s="184">
        <v>8.4994999999999994</v>
      </c>
      <c r="R571" s="184">
        <v>18.990300000000001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44368</v>
      </c>
      <c r="E572" s="184">
        <v>54.48</v>
      </c>
      <c r="F572" s="184">
        <v>0.21709999999999999</v>
      </c>
      <c r="G572" s="184">
        <v>0.21709999999999999</v>
      </c>
      <c r="H572" s="184">
        <v>-0.3639</v>
      </c>
      <c r="I572" s="184">
        <v>-0.15029999999999999</v>
      </c>
      <c r="J572" s="184">
        <v>3.5800999999999998</v>
      </c>
      <c r="K572" s="184">
        <v>6.8800999999999997</v>
      </c>
      <c r="L572" s="184">
        <v>17.4695</v>
      </c>
      <c r="M572" s="184">
        <v>36.074100000000001</v>
      </c>
      <c r="N572" s="184">
        <v>48.1965</v>
      </c>
      <c r="O572" s="184">
        <v>14.187799999999999</v>
      </c>
      <c r="P572" s="184">
        <v>13.007400000000001</v>
      </c>
      <c r="Q572" s="184">
        <v>11.5825</v>
      </c>
      <c r="R572" s="184">
        <v>18.722100000000001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44368</v>
      </c>
      <c r="E573" s="184">
        <v>58.421999999999997</v>
      </c>
      <c r="F573" s="184">
        <v>0.22650000000000001</v>
      </c>
      <c r="G573" s="184">
        <v>0.22650000000000001</v>
      </c>
      <c r="H573" s="184">
        <v>-0.3412</v>
      </c>
      <c r="I573" s="184">
        <v>-0.1009</v>
      </c>
      <c r="J573" s="184">
        <v>3.6953999999999998</v>
      </c>
      <c r="K573" s="184">
        <v>7.2454999999999998</v>
      </c>
      <c r="L573" s="184">
        <v>18.251200000000001</v>
      </c>
      <c r="M573" s="184">
        <v>37.418300000000002</v>
      </c>
      <c r="N573" s="184">
        <v>50.142600000000002</v>
      </c>
      <c r="O573" s="184">
        <v>15.566800000000001</v>
      </c>
      <c r="P573" s="184">
        <v>14.2843</v>
      </c>
      <c r="Q573" s="184">
        <v>15.6622</v>
      </c>
      <c r="R573" s="184">
        <v>20.203800000000001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44368</v>
      </c>
      <c r="E574" s="184">
        <v>15.32</v>
      </c>
      <c r="F574" s="184">
        <v>0.19620000000000001</v>
      </c>
      <c r="G574" s="184">
        <v>0.19620000000000001</v>
      </c>
      <c r="H574" s="184">
        <v>-0.7772</v>
      </c>
      <c r="I574" s="184">
        <v>1.2558</v>
      </c>
      <c r="J574" s="184">
        <v>6.3888999999999996</v>
      </c>
      <c r="K574" s="184">
        <v>15.1014</v>
      </c>
      <c r="L574" s="184">
        <v>30.940200000000001</v>
      </c>
      <c r="M574" s="184">
        <v>46.743299999999998</v>
      </c>
      <c r="N574" s="184">
        <v>76.091999999999999</v>
      </c>
      <c r="O574" s="184">
        <v>15.9641</v>
      </c>
      <c r="P574" s="184"/>
      <c r="Q574" s="184">
        <v>13.636200000000001</v>
      </c>
      <c r="R574" s="184">
        <v>33.961799999999997</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44368</v>
      </c>
      <c r="E575" s="184">
        <v>14.92</v>
      </c>
      <c r="F575" s="184">
        <v>0.20150000000000001</v>
      </c>
      <c r="G575" s="184">
        <v>0.20150000000000001</v>
      </c>
      <c r="H575" s="184">
        <v>-0.79790000000000005</v>
      </c>
      <c r="I575" s="184">
        <v>1.1525000000000001</v>
      </c>
      <c r="J575" s="184">
        <v>6.3434999999999997</v>
      </c>
      <c r="K575" s="184">
        <v>14.946099999999999</v>
      </c>
      <c r="L575" s="184">
        <v>30.419599999999999</v>
      </c>
      <c r="M575" s="184">
        <v>45.845599999999997</v>
      </c>
      <c r="N575" s="184">
        <v>74.912099999999995</v>
      </c>
      <c r="O575" s="184">
        <v>15.0641</v>
      </c>
      <c r="P575" s="184"/>
      <c r="Q575" s="184">
        <v>12.738799999999999</v>
      </c>
      <c r="R575" s="184">
        <v>32.984499999999997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44368</v>
      </c>
      <c r="E576" s="184">
        <v>18.75</v>
      </c>
      <c r="F576" s="184">
        <v>0.32100000000000001</v>
      </c>
      <c r="G576" s="184">
        <v>0.32100000000000001</v>
      </c>
      <c r="H576" s="184">
        <v>-5.33E-2</v>
      </c>
      <c r="I576" s="184">
        <v>1.9021999999999999</v>
      </c>
      <c r="J576" s="184">
        <v>6.4736000000000002</v>
      </c>
      <c r="K576" s="184">
        <v>15.313700000000001</v>
      </c>
      <c r="L576" s="184">
        <v>30.9358</v>
      </c>
      <c r="M576" s="184">
        <v>48.573700000000002</v>
      </c>
      <c r="N576" s="184">
        <v>79.597700000000003</v>
      </c>
      <c r="O576" s="184"/>
      <c r="P576" s="184"/>
      <c r="Q576" s="184">
        <v>26.5015</v>
      </c>
      <c r="R576" s="184">
        <v>32.572800000000001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44368</v>
      </c>
      <c r="E577" s="184">
        <v>18.21</v>
      </c>
      <c r="F577" s="184">
        <v>0.27529999999999999</v>
      </c>
      <c r="G577" s="184">
        <v>0.27529999999999999</v>
      </c>
      <c r="H577" s="184">
        <v>-5.4899999999999997E-2</v>
      </c>
      <c r="I577" s="184">
        <v>1.9026000000000001</v>
      </c>
      <c r="J577" s="184">
        <v>6.4290000000000003</v>
      </c>
      <c r="K577" s="184">
        <v>15.1075</v>
      </c>
      <c r="L577" s="184">
        <v>30.2575</v>
      </c>
      <c r="M577" s="184">
        <v>47.449399999999997</v>
      </c>
      <c r="N577" s="184">
        <v>77.658500000000004</v>
      </c>
      <c r="O577" s="184"/>
      <c r="P577" s="184"/>
      <c r="Q577" s="184">
        <v>25.1266</v>
      </c>
      <c r="R577" s="184">
        <v>31.1447</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44368</v>
      </c>
      <c r="E578" s="184">
        <v>97.88</v>
      </c>
      <c r="F578" s="184">
        <v>0.43090000000000001</v>
      </c>
      <c r="G578" s="184">
        <v>0.43090000000000001</v>
      </c>
      <c r="H578" s="184">
        <v>-0.52849999999999997</v>
      </c>
      <c r="I578" s="184">
        <v>1.1575</v>
      </c>
      <c r="J578" s="184">
        <v>5.1116999999999999</v>
      </c>
      <c r="K578" s="184">
        <v>12.712999999999999</v>
      </c>
      <c r="L578" s="184">
        <v>27.265599999999999</v>
      </c>
      <c r="M578" s="184">
        <v>47.298699999999997</v>
      </c>
      <c r="N578" s="184">
        <v>72.475800000000007</v>
      </c>
      <c r="O578" s="184">
        <v>18.442699999999999</v>
      </c>
      <c r="P578" s="184">
        <v>20.249300000000002</v>
      </c>
      <c r="Q578" s="184">
        <v>18.4087</v>
      </c>
      <c r="R578" s="184">
        <v>32.928699999999999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44368</v>
      </c>
      <c r="E579" s="184">
        <v>87.89</v>
      </c>
      <c r="F579" s="184">
        <v>0.42280000000000001</v>
      </c>
      <c r="G579" s="184">
        <v>0.42280000000000001</v>
      </c>
      <c r="H579" s="184">
        <v>-0.54320000000000002</v>
      </c>
      <c r="I579" s="184">
        <v>1.1275999999999999</v>
      </c>
      <c r="J579" s="184">
        <v>5.0311000000000003</v>
      </c>
      <c r="K579" s="184">
        <v>12.391299999999999</v>
      </c>
      <c r="L579" s="184">
        <v>26.551500000000001</v>
      </c>
      <c r="M579" s="184">
        <v>46.093800000000002</v>
      </c>
      <c r="N579" s="184">
        <v>70.593900000000005</v>
      </c>
      <c r="O579" s="184">
        <v>17.1084</v>
      </c>
      <c r="P579" s="184">
        <v>18.776800000000001</v>
      </c>
      <c r="Q579" s="184">
        <v>19.2837</v>
      </c>
      <c r="R579" s="184">
        <v>31.471699999999998</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44368</v>
      </c>
      <c r="E580" s="184">
        <v>94.06</v>
      </c>
      <c r="F580" s="184">
        <v>0.41639999999999999</v>
      </c>
      <c r="G580" s="184">
        <v>0.41639999999999999</v>
      </c>
      <c r="H580" s="184">
        <v>-0.54979999999999996</v>
      </c>
      <c r="I580" s="184">
        <v>1.1289</v>
      </c>
      <c r="J580" s="184">
        <v>5.048</v>
      </c>
      <c r="K580" s="184">
        <v>12.4985</v>
      </c>
      <c r="L580" s="184">
        <v>26.868099999999998</v>
      </c>
      <c r="M580" s="184">
        <v>46.6937</v>
      </c>
      <c r="N580" s="184">
        <v>71.548400000000001</v>
      </c>
      <c r="O580" s="184">
        <v>17.8916</v>
      </c>
      <c r="P580" s="184">
        <v>19.623699999999999</v>
      </c>
      <c r="Q580" s="184">
        <v>19.9421</v>
      </c>
      <c r="R580" s="184">
        <v>32.272100000000002</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44368</v>
      </c>
      <c r="E581" s="184">
        <v>109.31</v>
      </c>
      <c r="F581" s="184">
        <v>8.2400000000000001E-2</v>
      </c>
      <c r="G581" s="184">
        <v>8.2400000000000001E-2</v>
      </c>
      <c r="H581" s="184">
        <v>-0.22819999999999999</v>
      </c>
      <c r="I581" s="184">
        <v>0.57969999999999999</v>
      </c>
      <c r="J581" s="184">
        <v>4.2537000000000003</v>
      </c>
      <c r="K581" s="184">
        <v>9.3975000000000009</v>
      </c>
      <c r="L581" s="184">
        <v>25.398599999999998</v>
      </c>
      <c r="M581" s="184">
        <v>45.2239</v>
      </c>
      <c r="N581" s="184">
        <v>67.704800000000006</v>
      </c>
      <c r="O581" s="184">
        <v>20.772400000000001</v>
      </c>
      <c r="P581" s="184">
        <v>19.038699999999999</v>
      </c>
      <c r="Q581" s="184">
        <v>16.543700000000001</v>
      </c>
      <c r="R581" s="184">
        <v>25.871099999999998</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44368</v>
      </c>
      <c r="E582" s="184">
        <v>102.87</v>
      </c>
      <c r="F582" s="184">
        <v>6.8099999999999994E-2</v>
      </c>
      <c r="G582" s="184">
        <v>6.8099999999999994E-2</v>
      </c>
      <c r="H582" s="184">
        <v>-0.26179999999999998</v>
      </c>
      <c r="I582" s="184">
        <v>0.52769999999999995</v>
      </c>
      <c r="J582" s="184">
        <v>4.13</v>
      </c>
      <c r="K582" s="184">
        <v>9.0418000000000003</v>
      </c>
      <c r="L582" s="184">
        <v>24.645600000000002</v>
      </c>
      <c r="M582" s="184">
        <v>43.974800000000002</v>
      </c>
      <c r="N582" s="184">
        <v>65.812399999999997</v>
      </c>
      <c r="O582" s="184">
        <v>19.594100000000001</v>
      </c>
      <c r="P582" s="184">
        <v>17.976400000000002</v>
      </c>
      <c r="Q582" s="184">
        <v>20.3002</v>
      </c>
      <c r="R582" s="184">
        <v>24.543900000000001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44368</v>
      </c>
      <c r="E583" s="184">
        <v>77.787000000000006</v>
      </c>
      <c r="F583" s="184">
        <v>0.39750000000000002</v>
      </c>
      <c r="G583" s="184">
        <v>0.39750000000000002</v>
      </c>
      <c r="H583" s="184">
        <v>-0.34460000000000002</v>
      </c>
      <c r="I583" s="184">
        <v>-0.1143</v>
      </c>
      <c r="J583" s="184">
        <v>3.8100999999999998</v>
      </c>
      <c r="K583" s="184">
        <v>12.8706</v>
      </c>
      <c r="L583" s="184">
        <v>29.444400000000002</v>
      </c>
      <c r="M583" s="184">
        <v>52.595300000000002</v>
      </c>
      <c r="N583" s="184">
        <v>65.391599999999997</v>
      </c>
      <c r="O583" s="184">
        <v>18.4663</v>
      </c>
      <c r="P583" s="184">
        <v>17.808</v>
      </c>
      <c r="Q583" s="184">
        <v>18.142199999999999</v>
      </c>
      <c r="R583" s="184">
        <v>23.5519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44368</v>
      </c>
      <c r="E584" s="184">
        <v>72.77</v>
      </c>
      <c r="F584" s="184">
        <v>0.38900000000000001</v>
      </c>
      <c r="G584" s="184">
        <v>0.38900000000000001</v>
      </c>
      <c r="H584" s="184">
        <v>-0.36280000000000001</v>
      </c>
      <c r="I584" s="184">
        <v>-0.15090000000000001</v>
      </c>
      <c r="J584" s="184">
        <v>3.7275</v>
      </c>
      <c r="K584" s="184">
        <v>12.596500000000001</v>
      </c>
      <c r="L584" s="184">
        <v>28.8215</v>
      </c>
      <c r="M584" s="184">
        <v>51.5032</v>
      </c>
      <c r="N584" s="184">
        <v>63.807899999999997</v>
      </c>
      <c r="O584" s="184">
        <v>17.325199999999999</v>
      </c>
      <c r="P584" s="184">
        <v>16.602900000000002</v>
      </c>
      <c r="Q584" s="184">
        <v>14.7417</v>
      </c>
      <c r="R584" s="184">
        <v>22.3704</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44368</v>
      </c>
      <c r="E585" s="184">
        <v>69.27</v>
      </c>
      <c r="F585" s="184">
        <v>0.26050000000000001</v>
      </c>
      <c r="G585" s="184">
        <v>0.26050000000000001</v>
      </c>
      <c r="H585" s="184">
        <v>-0.58840000000000003</v>
      </c>
      <c r="I585" s="184">
        <v>-0.20169999999999999</v>
      </c>
      <c r="J585" s="184">
        <v>2.7896999999999998</v>
      </c>
      <c r="K585" s="184">
        <v>6.9477000000000002</v>
      </c>
      <c r="L585" s="184">
        <v>20.847899999999999</v>
      </c>
      <c r="M585" s="184">
        <v>39.996000000000002</v>
      </c>
      <c r="N585" s="184">
        <v>56.401000000000003</v>
      </c>
      <c r="O585" s="184">
        <v>13.0876</v>
      </c>
      <c r="P585" s="184">
        <v>14.0214</v>
      </c>
      <c r="Q585" s="184">
        <v>14.7193</v>
      </c>
      <c r="R585" s="184">
        <v>17.7591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44368</v>
      </c>
      <c r="E586" s="184">
        <v>62.71</v>
      </c>
      <c r="F586" s="184">
        <v>0.25580000000000003</v>
      </c>
      <c r="G586" s="184">
        <v>0.25580000000000003</v>
      </c>
      <c r="H586" s="184">
        <v>-0.61809999999999998</v>
      </c>
      <c r="I586" s="184">
        <v>-0.27039999999999997</v>
      </c>
      <c r="J586" s="184">
        <v>2.6518000000000002</v>
      </c>
      <c r="K586" s="184">
        <v>6.4866999999999999</v>
      </c>
      <c r="L586" s="184">
        <v>19.835699999999999</v>
      </c>
      <c r="M586" s="184">
        <v>38.249600000000001</v>
      </c>
      <c r="N586" s="184">
        <v>53.776400000000002</v>
      </c>
      <c r="O586" s="184">
        <v>11.194100000000001</v>
      </c>
      <c r="P586" s="184">
        <v>12.4087</v>
      </c>
      <c r="Q586" s="184">
        <v>15.8452</v>
      </c>
      <c r="R586" s="184">
        <v>15.7828</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44368</v>
      </c>
      <c r="E587" s="184">
        <v>771.49310000000003</v>
      </c>
      <c r="F587" s="184">
        <v>0.4022</v>
      </c>
      <c r="G587" s="184">
        <v>0.4022</v>
      </c>
      <c r="H587" s="184">
        <v>-0.58750000000000002</v>
      </c>
      <c r="I587" s="184">
        <v>-0.4269</v>
      </c>
      <c r="J587" s="184">
        <v>4.8673000000000002</v>
      </c>
      <c r="K587" s="184">
        <v>9.7293000000000003</v>
      </c>
      <c r="L587" s="184">
        <v>28.500499999999999</v>
      </c>
      <c r="M587" s="184">
        <v>54.631500000000003</v>
      </c>
      <c r="N587" s="184">
        <v>66.768100000000004</v>
      </c>
      <c r="O587" s="184">
        <v>11.7104</v>
      </c>
      <c r="P587" s="184">
        <v>12.065300000000001</v>
      </c>
      <c r="Q587" s="184">
        <v>21.6081</v>
      </c>
      <c r="R587" s="184">
        <v>16.464300000000001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44368</v>
      </c>
      <c r="E588" s="184">
        <v>831.9135</v>
      </c>
      <c r="F588" s="184">
        <v>0.40860000000000002</v>
      </c>
      <c r="G588" s="184">
        <v>0.40860000000000002</v>
      </c>
      <c r="H588" s="184">
        <v>-0.57230000000000003</v>
      </c>
      <c r="I588" s="184">
        <v>-0.39600000000000002</v>
      </c>
      <c r="J588" s="184">
        <v>4.9389000000000003</v>
      </c>
      <c r="K588" s="184">
        <v>9.9661000000000008</v>
      </c>
      <c r="L588" s="184">
        <v>29.0505</v>
      </c>
      <c r="M588" s="184">
        <v>55.634999999999998</v>
      </c>
      <c r="N588" s="184">
        <v>68.25</v>
      </c>
      <c r="O588" s="184">
        <v>12.764699999999999</v>
      </c>
      <c r="P588" s="184">
        <v>13.157500000000001</v>
      </c>
      <c r="Q588" s="184">
        <v>15.651</v>
      </c>
      <c r="R588" s="184">
        <v>17.552199999999999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44368</v>
      </c>
      <c r="E589" s="184">
        <v>501.267</v>
      </c>
      <c r="F589" s="184">
        <v>9.6600000000000005E-2</v>
      </c>
      <c r="G589" s="184">
        <v>9.6600000000000005E-2</v>
      </c>
      <c r="H589" s="184">
        <v>-1.2038</v>
      </c>
      <c r="I589" s="184">
        <v>-0.71379999999999999</v>
      </c>
      <c r="J589" s="184">
        <v>4.4782999999999999</v>
      </c>
      <c r="K589" s="184">
        <v>10.008800000000001</v>
      </c>
      <c r="L589" s="184">
        <v>26.402200000000001</v>
      </c>
      <c r="M589" s="184">
        <v>47.865499999999997</v>
      </c>
      <c r="N589" s="184">
        <v>63.427100000000003</v>
      </c>
      <c r="O589" s="184">
        <v>14.2804</v>
      </c>
      <c r="P589" s="184">
        <v>15.309799999999999</v>
      </c>
      <c r="Q589" s="184">
        <v>21.063600000000001</v>
      </c>
      <c r="R589" s="184">
        <v>17.0351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44368</v>
      </c>
      <c r="E590" s="184">
        <v>525.46900000000005</v>
      </c>
      <c r="F590" s="184">
        <v>0.1004</v>
      </c>
      <c r="G590" s="184">
        <v>0.1004</v>
      </c>
      <c r="H590" s="184">
        <v>-1.1953</v>
      </c>
      <c r="I590" s="184">
        <v>-0.6966</v>
      </c>
      <c r="J590" s="184">
        <v>4.5183</v>
      </c>
      <c r="K590" s="184">
        <v>10.121</v>
      </c>
      <c r="L590" s="184">
        <v>26.663</v>
      </c>
      <c r="M590" s="184">
        <v>48.336599999999997</v>
      </c>
      <c r="N590" s="184">
        <v>64.157300000000006</v>
      </c>
      <c r="O590" s="184">
        <v>14.837</v>
      </c>
      <c r="P590" s="184">
        <v>15.9703</v>
      </c>
      <c r="Q590" s="184">
        <v>16.235299999999999</v>
      </c>
      <c r="R590" s="184">
        <v>17.587599999999998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44368</v>
      </c>
      <c r="E591" s="184">
        <v>2080.3024514727599</v>
      </c>
      <c r="F591" s="184">
        <v>0.43369999999999997</v>
      </c>
      <c r="G591" s="184">
        <v>0.43369999999999997</v>
      </c>
      <c r="H591" s="184">
        <v>-0.30120000000000002</v>
      </c>
      <c r="I591" s="184">
        <v>0.5514</v>
      </c>
      <c r="J591" s="184">
        <v>4.6830999999999996</v>
      </c>
      <c r="K591" s="184">
        <v>9.2744999999999997</v>
      </c>
      <c r="L591" s="184">
        <v>23.1724</v>
      </c>
      <c r="M591" s="184">
        <v>39.2896</v>
      </c>
      <c r="N591" s="184">
        <v>51.277500000000003</v>
      </c>
      <c r="O591" s="184">
        <v>8.1638000000000002</v>
      </c>
      <c r="P591" s="184">
        <v>10.858499999999999</v>
      </c>
      <c r="Q591" s="184">
        <v>23.548999999999999</v>
      </c>
      <c r="R591" s="184">
        <v>10.003299999999999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44368</v>
      </c>
      <c r="E592" s="184">
        <v>671.54300000000001</v>
      </c>
      <c r="F592" s="184">
        <v>0.43780000000000002</v>
      </c>
      <c r="G592" s="184">
        <v>0.43780000000000002</v>
      </c>
      <c r="H592" s="184">
        <v>-0.2918</v>
      </c>
      <c r="I592" s="184">
        <v>0.5706</v>
      </c>
      <c r="J592" s="184">
        <v>4.7316000000000003</v>
      </c>
      <c r="K592" s="184">
        <v>9.4154999999999998</v>
      </c>
      <c r="L592" s="184">
        <v>23.495999999999999</v>
      </c>
      <c r="M592" s="184">
        <v>39.878300000000003</v>
      </c>
      <c r="N592" s="184">
        <v>52.170999999999999</v>
      </c>
      <c r="O592" s="184">
        <v>8.8122000000000007</v>
      </c>
      <c r="P592" s="184">
        <v>11.5815</v>
      </c>
      <c r="Q592" s="184">
        <v>12.686999999999999</v>
      </c>
      <c r="R592" s="184">
        <v>10.633900000000001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44368</v>
      </c>
      <c r="E593" s="184">
        <v>49.377400000000002</v>
      </c>
      <c r="F593" s="184">
        <v>0.3755</v>
      </c>
      <c r="G593" s="184">
        <v>0.3755</v>
      </c>
      <c r="H593" s="184">
        <v>1.8200000000000001E-2</v>
      </c>
      <c r="I593" s="184">
        <v>0.63690000000000002</v>
      </c>
      <c r="J593" s="184">
        <v>4.8277000000000001</v>
      </c>
      <c r="K593" s="184">
        <v>8.5360999999999994</v>
      </c>
      <c r="L593" s="184">
        <v>19.814</v>
      </c>
      <c r="M593" s="184">
        <v>42.057299999999998</v>
      </c>
      <c r="N593" s="184">
        <v>55.380899999999997</v>
      </c>
      <c r="O593" s="184">
        <v>10.7193</v>
      </c>
      <c r="P593" s="184">
        <v>12.4048</v>
      </c>
      <c r="Q593" s="184">
        <v>11.6693</v>
      </c>
      <c r="R593" s="184">
        <v>15.7958</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44368</v>
      </c>
      <c r="E594" s="184">
        <v>53.1096</v>
      </c>
      <c r="F594" s="184">
        <v>0.38600000000000001</v>
      </c>
      <c r="G594" s="184">
        <v>0.38600000000000001</v>
      </c>
      <c r="H594" s="184">
        <v>4.2900000000000001E-2</v>
      </c>
      <c r="I594" s="184">
        <v>0.68610000000000004</v>
      </c>
      <c r="J594" s="184">
        <v>4.9398</v>
      </c>
      <c r="K594" s="184">
        <v>8.8892000000000007</v>
      </c>
      <c r="L594" s="184">
        <v>20.5718</v>
      </c>
      <c r="M594" s="184">
        <v>43.403399999999998</v>
      </c>
      <c r="N594" s="184">
        <v>57.362699999999997</v>
      </c>
      <c r="O594" s="184">
        <v>11.95</v>
      </c>
      <c r="P594" s="184">
        <v>13.4742</v>
      </c>
      <c r="Q594" s="184">
        <v>14.420400000000001</v>
      </c>
      <c r="R594" s="184">
        <v>17.277899999999999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44368</v>
      </c>
      <c r="E595" s="184">
        <v>520.85</v>
      </c>
      <c r="F595" s="184">
        <v>0.46870000000000001</v>
      </c>
      <c r="G595" s="184">
        <v>0.46870000000000001</v>
      </c>
      <c r="H595" s="184">
        <v>-0.77349999999999997</v>
      </c>
      <c r="I595" s="184">
        <v>5.96E-2</v>
      </c>
      <c r="J595" s="184">
        <v>4.1178999999999997</v>
      </c>
      <c r="K595" s="184">
        <v>7.5914000000000001</v>
      </c>
      <c r="L595" s="184">
        <v>23.266400000000001</v>
      </c>
      <c r="M595" s="184">
        <v>46.015000000000001</v>
      </c>
      <c r="N595" s="184">
        <v>56.854199999999999</v>
      </c>
      <c r="O595" s="184">
        <v>13.549099999999999</v>
      </c>
      <c r="P595" s="184">
        <v>13.601900000000001</v>
      </c>
      <c r="Q595" s="184">
        <v>19.825900000000001</v>
      </c>
      <c r="R595" s="184">
        <v>16.8933</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44368</v>
      </c>
      <c r="E596" s="184">
        <v>562.75</v>
      </c>
      <c r="F596" s="184">
        <v>0.47489999999999999</v>
      </c>
      <c r="G596" s="184">
        <v>0.47489999999999999</v>
      </c>
      <c r="H596" s="184">
        <v>-0.7601</v>
      </c>
      <c r="I596" s="184">
        <v>8.8900000000000007E-2</v>
      </c>
      <c r="J596" s="184">
        <v>4.1840000000000002</v>
      </c>
      <c r="K596" s="184">
        <v>7.7466999999999997</v>
      </c>
      <c r="L596" s="184">
        <v>23.635100000000001</v>
      </c>
      <c r="M596" s="184">
        <v>46.732900000000001</v>
      </c>
      <c r="N596" s="184">
        <v>57.973799999999997</v>
      </c>
      <c r="O596" s="184">
        <v>14.408200000000001</v>
      </c>
      <c r="P596" s="184">
        <v>14.6731</v>
      </c>
      <c r="Q596" s="184">
        <v>16.0809</v>
      </c>
      <c r="R596" s="184">
        <v>17.710100000000001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44368</v>
      </c>
      <c r="E597" s="184">
        <v>14.26</v>
      </c>
      <c r="F597" s="184">
        <v>0.28129999999999999</v>
      </c>
      <c r="G597" s="184">
        <v>0.28129999999999999</v>
      </c>
      <c r="H597" s="184">
        <v>-0.55789999999999995</v>
      </c>
      <c r="I597" s="184">
        <v>-1.0408999999999999</v>
      </c>
      <c r="J597" s="184">
        <v>4.3924000000000003</v>
      </c>
      <c r="K597" s="184">
        <v>7.8669000000000002</v>
      </c>
      <c r="L597" s="184">
        <v>20.745100000000001</v>
      </c>
      <c r="M597" s="184">
        <v>43.0291</v>
      </c>
      <c r="N597" s="184">
        <v>56.703299999999999</v>
      </c>
      <c r="O597" s="184">
        <v>10.942600000000001</v>
      </c>
      <c r="P597" s="184"/>
      <c r="Q597" s="184">
        <v>11.5402</v>
      </c>
      <c r="R597" s="184">
        <v>14.2012</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44368</v>
      </c>
      <c r="E598" s="184">
        <v>14.65</v>
      </c>
      <c r="F598" s="184">
        <v>0.27379999999999999</v>
      </c>
      <c r="G598" s="184">
        <v>0.27379999999999999</v>
      </c>
      <c r="H598" s="184">
        <v>-0.54310000000000003</v>
      </c>
      <c r="I598" s="184">
        <v>-1.0135000000000001</v>
      </c>
      <c r="J598" s="184">
        <v>4.4935999999999998</v>
      </c>
      <c r="K598" s="184">
        <v>7.9587000000000003</v>
      </c>
      <c r="L598" s="184">
        <v>20.974399999999999</v>
      </c>
      <c r="M598" s="184">
        <v>43.627499999999998</v>
      </c>
      <c r="N598" s="184">
        <v>57.526899999999998</v>
      </c>
      <c r="O598" s="184">
        <v>11.801600000000001</v>
      </c>
      <c r="P598" s="184"/>
      <c r="Q598" s="184">
        <v>12.4703</v>
      </c>
      <c r="R598" s="184">
        <v>14.706899999999999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44368</v>
      </c>
      <c r="E599" s="184">
        <v>37.11</v>
      </c>
      <c r="F599" s="184">
        <v>0.2702</v>
      </c>
      <c r="G599" s="184">
        <v>0.2702</v>
      </c>
      <c r="H599" s="184">
        <v>-0.98719999999999997</v>
      </c>
      <c r="I599" s="184">
        <v>-0.58930000000000005</v>
      </c>
      <c r="J599" s="184">
        <v>3.6013000000000002</v>
      </c>
      <c r="K599" s="184">
        <v>7.0995999999999997</v>
      </c>
      <c r="L599" s="184">
        <v>16.259399999999999</v>
      </c>
      <c r="M599" s="184">
        <v>36.133499999999998</v>
      </c>
      <c r="N599" s="184">
        <v>45.017600000000002</v>
      </c>
      <c r="O599" s="184">
        <v>9.3429000000000002</v>
      </c>
      <c r="P599" s="184">
        <v>12.5402</v>
      </c>
      <c r="Q599" s="184">
        <v>18.349299999999999</v>
      </c>
      <c r="R599" s="184">
        <v>16.438600000000001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44368</v>
      </c>
      <c r="E600" s="184">
        <v>33.86</v>
      </c>
      <c r="F600" s="184">
        <v>0.23680000000000001</v>
      </c>
      <c r="G600" s="184">
        <v>0.23680000000000001</v>
      </c>
      <c r="H600" s="184">
        <v>-1.0230999999999999</v>
      </c>
      <c r="I600" s="184">
        <v>-0.64549999999999996</v>
      </c>
      <c r="J600" s="184">
        <v>3.4841000000000002</v>
      </c>
      <c r="K600" s="184">
        <v>6.7801999999999998</v>
      </c>
      <c r="L600" s="184">
        <v>15.5631</v>
      </c>
      <c r="M600" s="184">
        <v>34.9542</v>
      </c>
      <c r="N600" s="184">
        <v>43.292400000000001</v>
      </c>
      <c r="O600" s="184">
        <v>7.8845000000000001</v>
      </c>
      <c r="P600" s="184">
        <v>10.943199999999999</v>
      </c>
      <c r="Q600" s="184">
        <v>16.963899999999999</v>
      </c>
      <c r="R600" s="184">
        <v>15.0297</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44368</v>
      </c>
      <c r="E601" s="184">
        <v>92.32</v>
      </c>
      <c r="F601" s="184">
        <v>0.16270000000000001</v>
      </c>
      <c r="G601" s="184">
        <v>0.16270000000000001</v>
      </c>
      <c r="H601" s="184">
        <v>-1.4833000000000001</v>
      </c>
      <c r="I601" s="184">
        <v>-0.56010000000000004</v>
      </c>
      <c r="J601" s="184">
        <v>3.1854</v>
      </c>
      <c r="K601" s="184">
        <v>13.234400000000001</v>
      </c>
      <c r="L601" s="184">
        <v>37.790999999999997</v>
      </c>
      <c r="M601" s="184">
        <v>59.364800000000002</v>
      </c>
      <c r="N601" s="184">
        <v>83.247299999999996</v>
      </c>
      <c r="O601" s="184">
        <v>15.4841</v>
      </c>
      <c r="P601" s="184">
        <v>18.185500000000001</v>
      </c>
      <c r="Q601" s="184">
        <v>18.245200000000001</v>
      </c>
      <c r="R601" s="184">
        <v>23.5549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44368</v>
      </c>
      <c r="E602" s="184">
        <v>84.22</v>
      </c>
      <c r="F602" s="184">
        <v>0.14269999999999999</v>
      </c>
      <c r="G602" s="184">
        <v>0.14269999999999999</v>
      </c>
      <c r="H602" s="184">
        <v>-1.5085999999999999</v>
      </c>
      <c r="I602" s="184">
        <v>-0.60189999999999999</v>
      </c>
      <c r="J602" s="184">
        <v>3.0844999999999998</v>
      </c>
      <c r="K602" s="184">
        <v>12.925700000000001</v>
      </c>
      <c r="L602" s="184">
        <v>37.032200000000003</v>
      </c>
      <c r="M602" s="184">
        <v>58.070599999999999</v>
      </c>
      <c r="N602" s="184">
        <v>81.274199999999993</v>
      </c>
      <c r="O602" s="184">
        <v>14.1584</v>
      </c>
      <c r="P602" s="184">
        <v>16.8322</v>
      </c>
      <c r="Q602" s="184">
        <v>18.597000000000001</v>
      </c>
      <c r="R602" s="184">
        <v>22.230599999999999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44368</v>
      </c>
      <c r="E603" s="184">
        <v>12.98</v>
      </c>
      <c r="F603" s="184">
        <v>0.23169999999999999</v>
      </c>
      <c r="G603" s="184">
        <v>0.23169999999999999</v>
      </c>
      <c r="H603" s="184">
        <v>-0.61260000000000003</v>
      </c>
      <c r="I603" s="184">
        <v>0.46439999999999998</v>
      </c>
      <c r="J603" s="184">
        <v>5.2717000000000001</v>
      </c>
      <c r="K603" s="184">
        <v>7.3615000000000004</v>
      </c>
      <c r="L603" s="184">
        <v>15.377800000000001</v>
      </c>
      <c r="M603" s="184">
        <v>36.775599999999997</v>
      </c>
      <c r="N603" s="184">
        <v>49.711599999999997</v>
      </c>
      <c r="O603" s="184">
        <v>11.1882</v>
      </c>
      <c r="P603" s="184"/>
      <c r="Q603" s="184">
        <v>7.7778999999999998</v>
      </c>
      <c r="R603" s="184">
        <v>14.6562</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44368</v>
      </c>
      <c r="E604" s="184">
        <v>12.24</v>
      </c>
      <c r="F604" s="184">
        <v>0.2457</v>
      </c>
      <c r="G604" s="184">
        <v>0.2457</v>
      </c>
      <c r="H604" s="184">
        <v>-0.64939999999999998</v>
      </c>
      <c r="I604" s="184">
        <v>0.41020000000000001</v>
      </c>
      <c r="J604" s="184">
        <v>5.1546000000000003</v>
      </c>
      <c r="K604" s="184">
        <v>6.8996000000000004</v>
      </c>
      <c r="L604" s="184">
        <v>12.6035</v>
      </c>
      <c r="M604" s="184">
        <v>33.043500000000002</v>
      </c>
      <c r="N604" s="184">
        <v>44.8521</v>
      </c>
      <c r="O604" s="184">
        <v>9.19</v>
      </c>
      <c r="P604" s="184"/>
      <c r="Q604" s="184">
        <v>5.9763000000000002</v>
      </c>
      <c r="R604" s="184">
        <v>12.141400000000001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44368</v>
      </c>
      <c r="E605" s="184">
        <v>73.78</v>
      </c>
      <c r="F605" s="184">
        <v>0.29909999999999998</v>
      </c>
      <c r="G605" s="184">
        <v>0.29909999999999998</v>
      </c>
      <c r="H605" s="184">
        <v>-0.82</v>
      </c>
      <c r="I605" s="184">
        <v>-0.39150000000000001</v>
      </c>
      <c r="J605" s="184">
        <v>3.6381999999999999</v>
      </c>
      <c r="K605" s="184">
        <v>9.5471000000000004</v>
      </c>
      <c r="L605" s="184">
        <v>22.010899999999999</v>
      </c>
      <c r="M605" s="184">
        <v>39.497100000000003</v>
      </c>
      <c r="N605" s="184">
        <v>54.319200000000002</v>
      </c>
      <c r="O605" s="184">
        <v>13.472200000000001</v>
      </c>
      <c r="P605" s="184">
        <v>15.4681</v>
      </c>
      <c r="Q605" s="184">
        <v>14.7912</v>
      </c>
      <c r="R605" s="184">
        <v>20.235299999999999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44368</v>
      </c>
      <c r="E606" s="184">
        <v>83.1</v>
      </c>
      <c r="F606" s="184">
        <v>0.30180000000000001</v>
      </c>
      <c r="G606" s="184">
        <v>0.30180000000000001</v>
      </c>
      <c r="H606" s="184">
        <v>-0.79979999999999996</v>
      </c>
      <c r="I606" s="184">
        <v>-0.35970000000000002</v>
      </c>
      <c r="J606" s="184">
        <v>3.7452999999999999</v>
      </c>
      <c r="K606" s="184">
        <v>9.8916000000000004</v>
      </c>
      <c r="L606" s="184">
        <v>22.7837</v>
      </c>
      <c r="M606" s="184">
        <v>40.847499999999997</v>
      </c>
      <c r="N606" s="184">
        <v>56.261800000000001</v>
      </c>
      <c r="O606" s="184">
        <v>14.957000000000001</v>
      </c>
      <c r="P606" s="184">
        <v>17.1341</v>
      </c>
      <c r="Q606" s="184">
        <v>18.486000000000001</v>
      </c>
      <c r="R606" s="184">
        <v>21.6645</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44368</v>
      </c>
      <c r="E607" s="184">
        <v>14.7362</v>
      </c>
      <c r="F607" s="184">
        <v>0.189</v>
      </c>
      <c r="G607" s="184">
        <v>0.189</v>
      </c>
      <c r="H607" s="184">
        <v>-1.6354</v>
      </c>
      <c r="I607" s="184">
        <v>-0.23219999999999999</v>
      </c>
      <c r="J607" s="184">
        <v>3.847</v>
      </c>
      <c r="K607" s="184">
        <v>11.933</v>
      </c>
      <c r="L607" s="184">
        <v>29.634499999999999</v>
      </c>
      <c r="M607" s="184">
        <v>44.8474</v>
      </c>
      <c r="N607" s="184">
        <v>62.676400000000001</v>
      </c>
      <c r="O607" s="184"/>
      <c r="P607" s="184"/>
      <c r="Q607" s="184">
        <v>26.016100000000002</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44368</v>
      </c>
      <c r="E608" s="184">
        <v>14.204599999999999</v>
      </c>
      <c r="F608" s="184">
        <v>0.17069999999999999</v>
      </c>
      <c r="G608" s="184">
        <v>0.17069999999999999</v>
      </c>
      <c r="H608" s="184">
        <v>-1.6772</v>
      </c>
      <c r="I608" s="184">
        <v>-0.3165</v>
      </c>
      <c r="J608" s="184">
        <v>3.6528999999999998</v>
      </c>
      <c r="K608" s="184">
        <v>11.3004</v>
      </c>
      <c r="L608" s="184">
        <v>28.22</v>
      </c>
      <c r="M608" s="184">
        <v>42.483400000000003</v>
      </c>
      <c r="N608" s="184">
        <v>59.116</v>
      </c>
      <c r="O608" s="184"/>
      <c r="P608" s="184"/>
      <c r="Q608" s="184">
        <v>23.284800000000001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44368</v>
      </c>
      <c r="E609" s="184">
        <v>24.955300000000001</v>
      </c>
      <c r="F609" s="184">
        <v>0.3785</v>
      </c>
      <c r="G609" s="184">
        <v>0.3785</v>
      </c>
      <c r="H609" s="184">
        <v>-0.78759999999999997</v>
      </c>
      <c r="I609" s="184">
        <v>-4.41E-2</v>
      </c>
      <c r="J609" s="184">
        <v>4.0441000000000003</v>
      </c>
      <c r="K609" s="184">
        <v>8.4259000000000004</v>
      </c>
      <c r="L609" s="184">
        <v>20.098700000000001</v>
      </c>
      <c r="M609" s="184">
        <v>46.612200000000001</v>
      </c>
      <c r="N609" s="184">
        <v>62.004300000000001</v>
      </c>
      <c r="O609" s="184">
        <v>15.2986</v>
      </c>
      <c r="P609" s="184">
        <v>16.977</v>
      </c>
      <c r="Q609" s="184">
        <v>7.1551999999999998</v>
      </c>
      <c r="R609" s="184">
        <v>20.109500000000001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44368</v>
      </c>
      <c r="E610" s="184">
        <v>27.3203</v>
      </c>
      <c r="F610" s="184">
        <v>0.38469999999999999</v>
      </c>
      <c r="G610" s="184">
        <v>0.38469999999999999</v>
      </c>
      <c r="H610" s="184">
        <v>-0.7732</v>
      </c>
      <c r="I610" s="184">
        <v>-1.54E-2</v>
      </c>
      <c r="J610" s="184">
        <v>4.1102999999999996</v>
      </c>
      <c r="K610" s="184">
        <v>8.6349999999999998</v>
      </c>
      <c r="L610" s="184">
        <v>20.545999999999999</v>
      </c>
      <c r="M610" s="184">
        <v>47.433399999999999</v>
      </c>
      <c r="N610" s="184">
        <v>63.226100000000002</v>
      </c>
      <c r="O610" s="184">
        <v>16.164000000000001</v>
      </c>
      <c r="P610" s="184">
        <v>18.122800000000002</v>
      </c>
      <c r="Q610" s="184">
        <v>17.1463</v>
      </c>
      <c r="R610" s="184">
        <v>21.010300000000001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44368</v>
      </c>
      <c r="E611" s="184">
        <v>64.192999999999998</v>
      </c>
      <c r="F611" s="184">
        <v>0.32979999999999998</v>
      </c>
      <c r="G611" s="184">
        <v>0.32979999999999998</v>
      </c>
      <c r="H611" s="184">
        <v>-0.1167</v>
      </c>
      <c r="I611" s="184">
        <v>0.46010000000000001</v>
      </c>
      <c r="J611" s="184">
        <v>4.7724000000000002</v>
      </c>
      <c r="K611" s="184">
        <v>10.2499</v>
      </c>
      <c r="L611" s="184">
        <v>24.762899999999998</v>
      </c>
      <c r="M611" s="184">
        <v>43.9499</v>
      </c>
      <c r="N611" s="184">
        <v>59.414400000000001</v>
      </c>
      <c r="O611" s="184">
        <v>16.553100000000001</v>
      </c>
      <c r="P611" s="184">
        <v>15.946</v>
      </c>
      <c r="Q611" s="184">
        <v>12.6698</v>
      </c>
      <c r="R611" s="184">
        <v>19.2806</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44368</v>
      </c>
      <c r="E612" s="184">
        <v>71.421000000000006</v>
      </c>
      <c r="F612" s="184">
        <v>0.34139999999999998</v>
      </c>
      <c r="G612" s="184">
        <v>0.34139999999999998</v>
      </c>
      <c r="H612" s="184">
        <v>-9.0899999999999995E-2</v>
      </c>
      <c r="I612" s="184">
        <v>0.51090000000000002</v>
      </c>
      <c r="J612" s="184">
        <v>4.8890000000000002</v>
      </c>
      <c r="K612" s="184">
        <v>10.623900000000001</v>
      </c>
      <c r="L612" s="184">
        <v>25.604099999999999</v>
      </c>
      <c r="M612" s="184">
        <v>45.386299999999999</v>
      </c>
      <c r="N612" s="184">
        <v>61.542099999999998</v>
      </c>
      <c r="O612" s="184">
        <v>17.976800000000001</v>
      </c>
      <c r="P612" s="184">
        <v>17.4482</v>
      </c>
      <c r="Q612" s="184">
        <v>15.988799999999999</v>
      </c>
      <c r="R612" s="184">
        <v>20.800999999999998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44368</v>
      </c>
      <c r="E613" s="184">
        <v>76.698999999999998</v>
      </c>
      <c r="F613" s="184">
        <v>0.27979999999999999</v>
      </c>
      <c r="G613" s="184">
        <v>0.27979999999999999</v>
      </c>
      <c r="H613" s="184">
        <v>-0.52270000000000005</v>
      </c>
      <c r="I613" s="184">
        <v>0.53220000000000001</v>
      </c>
      <c r="J613" s="184">
        <v>3.9268000000000001</v>
      </c>
      <c r="K613" s="184">
        <v>9.3404000000000007</v>
      </c>
      <c r="L613" s="184">
        <v>20.985900000000001</v>
      </c>
      <c r="M613" s="184">
        <v>39.247700000000002</v>
      </c>
      <c r="N613" s="184">
        <v>56.181100000000001</v>
      </c>
      <c r="O613" s="184">
        <v>10.6206</v>
      </c>
      <c r="P613" s="184">
        <v>14.1775</v>
      </c>
      <c r="Q613" s="184">
        <v>14.8917</v>
      </c>
      <c r="R613" s="184">
        <v>17.118600000000001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44368</v>
      </c>
      <c r="E614" s="184">
        <v>72.650999999999996</v>
      </c>
      <c r="F614" s="184">
        <v>0.27189999999999998</v>
      </c>
      <c r="G614" s="184">
        <v>0.27189999999999998</v>
      </c>
      <c r="H614" s="184">
        <v>-0.53800000000000003</v>
      </c>
      <c r="I614" s="184">
        <v>0.50219999999999998</v>
      </c>
      <c r="J614" s="184">
        <v>3.8597999999999999</v>
      </c>
      <c r="K614" s="184">
        <v>9.1297999999999995</v>
      </c>
      <c r="L614" s="184">
        <v>20.572600000000001</v>
      </c>
      <c r="M614" s="184">
        <v>38.549100000000003</v>
      </c>
      <c r="N614" s="184">
        <v>55.151000000000003</v>
      </c>
      <c r="O614" s="184">
        <v>9.9627999999999997</v>
      </c>
      <c r="P614" s="184">
        <v>13.413</v>
      </c>
      <c r="Q614" s="184">
        <v>13.8164</v>
      </c>
      <c r="R614" s="184">
        <v>16.410599999999999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44368</v>
      </c>
      <c r="E615" s="184">
        <v>88.637600000000006</v>
      </c>
      <c r="F615" s="184">
        <v>0.23699999999999999</v>
      </c>
      <c r="G615" s="184">
        <v>0.23699999999999999</v>
      </c>
      <c r="H615" s="184">
        <v>0.1464</v>
      </c>
      <c r="I615" s="184">
        <v>1.1783999999999999</v>
      </c>
      <c r="J615" s="184">
        <v>4.2842000000000002</v>
      </c>
      <c r="K615" s="184">
        <v>9.1625999999999994</v>
      </c>
      <c r="L615" s="184">
        <v>16.6568</v>
      </c>
      <c r="M615" s="184">
        <v>37.155299999999997</v>
      </c>
      <c r="N615" s="184">
        <v>51.387599999999999</v>
      </c>
      <c r="O615" s="184">
        <v>11.6327</v>
      </c>
      <c r="P615" s="184">
        <v>13.297599999999999</v>
      </c>
      <c r="Q615" s="184">
        <v>9.6898999999999997</v>
      </c>
      <c r="R615" s="184">
        <v>15.0075</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44368</v>
      </c>
      <c r="E616" s="184">
        <v>96.531899999999993</v>
      </c>
      <c r="F616" s="184">
        <v>0.2475</v>
      </c>
      <c r="G616" s="184">
        <v>0.2475</v>
      </c>
      <c r="H616" s="184">
        <v>0.17080000000000001</v>
      </c>
      <c r="I616" s="184">
        <v>1.2278</v>
      </c>
      <c r="J616" s="184">
        <v>4.3970000000000002</v>
      </c>
      <c r="K616" s="184">
        <v>9.5222999999999995</v>
      </c>
      <c r="L616" s="184">
        <v>17.3931</v>
      </c>
      <c r="M616" s="184">
        <v>38.445399999999999</v>
      </c>
      <c r="N616" s="184">
        <v>53.303600000000003</v>
      </c>
      <c r="O616" s="184">
        <v>12.9474</v>
      </c>
      <c r="P616" s="184">
        <v>14.606299999999999</v>
      </c>
      <c r="Q616" s="184">
        <v>14.7881</v>
      </c>
      <c r="R616" s="184">
        <v>16.371200000000002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44368</v>
      </c>
      <c r="E617" s="184">
        <v>18.101600000000001</v>
      </c>
      <c r="F617" s="184">
        <v>0.50019999999999998</v>
      </c>
      <c r="G617" s="184">
        <v>0.50019999999999998</v>
      </c>
      <c r="H617" s="184">
        <v>4.9200000000000001E-2</v>
      </c>
      <c r="I617" s="184">
        <v>1.4219999999999999</v>
      </c>
      <c r="J617" s="184">
        <v>5.4207999999999998</v>
      </c>
      <c r="K617" s="184">
        <v>11.319800000000001</v>
      </c>
      <c r="L617" s="184">
        <v>29.4849</v>
      </c>
      <c r="M617" s="184">
        <v>50.958599999999997</v>
      </c>
      <c r="N617" s="184">
        <v>65.710899999999995</v>
      </c>
      <c r="O617" s="184">
        <v>14.845700000000001</v>
      </c>
      <c r="P617" s="184"/>
      <c r="Q617" s="184">
        <v>13.5289</v>
      </c>
      <c r="R617" s="184">
        <v>21.9087</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44368</v>
      </c>
      <c r="E618" s="184">
        <v>16.4998</v>
      </c>
      <c r="F618" s="184">
        <v>0.48599999999999999</v>
      </c>
      <c r="G618" s="184">
        <v>0.48599999999999999</v>
      </c>
      <c r="H618" s="184">
        <v>1.7000000000000001E-2</v>
      </c>
      <c r="I618" s="184">
        <v>1.3563000000000001</v>
      </c>
      <c r="J618" s="184">
        <v>5.2713000000000001</v>
      </c>
      <c r="K618" s="184">
        <v>10.8492</v>
      </c>
      <c r="L618" s="184">
        <v>28.437100000000001</v>
      </c>
      <c r="M618" s="184">
        <v>49.134599999999999</v>
      </c>
      <c r="N618" s="184">
        <v>62.9803</v>
      </c>
      <c r="O618" s="184">
        <v>12.8469</v>
      </c>
      <c r="P618" s="184"/>
      <c r="Q618" s="184">
        <v>11.3019</v>
      </c>
      <c r="R618" s="184">
        <v>19.894300000000001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44368</v>
      </c>
      <c r="E619" s="184">
        <v>30.123000000000001</v>
      </c>
      <c r="F619" s="184">
        <v>0.16289999999999999</v>
      </c>
      <c r="G619" s="184">
        <v>0.16289999999999999</v>
      </c>
      <c r="H619" s="184">
        <v>-0.44290000000000002</v>
      </c>
      <c r="I619" s="184">
        <v>0.18959999999999999</v>
      </c>
      <c r="J619" s="184">
        <v>3.8723999999999998</v>
      </c>
      <c r="K619" s="184">
        <v>10.2841</v>
      </c>
      <c r="L619" s="184">
        <v>27.585799999999999</v>
      </c>
      <c r="M619" s="184">
        <v>49.427100000000003</v>
      </c>
      <c r="N619" s="184">
        <v>70.968800000000002</v>
      </c>
      <c r="O619" s="184">
        <v>21.4678</v>
      </c>
      <c r="P619" s="184">
        <v>22.932700000000001</v>
      </c>
      <c r="Q619" s="184">
        <v>22.267700000000001</v>
      </c>
      <c r="R619" s="184">
        <v>26.719200000000001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44368</v>
      </c>
      <c r="E620" s="184">
        <v>27.824000000000002</v>
      </c>
      <c r="F620" s="184">
        <v>0.1512</v>
      </c>
      <c r="G620" s="184">
        <v>0.1512</v>
      </c>
      <c r="H620" s="184">
        <v>-0.46860000000000002</v>
      </c>
      <c r="I620" s="184">
        <v>0.1368</v>
      </c>
      <c r="J620" s="184">
        <v>3.7551000000000001</v>
      </c>
      <c r="K620" s="184">
        <v>9.9068000000000005</v>
      </c>
      <c r="L620" s="184">
        <v>26.662700000000001</v>
      </c>
      <c r="M620" s="184">
        <v>47.787799999999997</v>
      </c>
      <c r="N620" s="184">
        <v>68.4465</v>
      </c>
      <c r="O620" s="184">
        <v>19.626899999999999</v>
      </c>
      <c r="P620" s="184">
        <v>21.183</v>
      </c>
      <c r="Q620" s="184">
        <v>20.5107</v>
      </c>
      <c r="R620" s="184">
        <v>24.805700000000002</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44368</v>
      </c>
      <c r="E621" s="184">
        <v>26.340299999999999</v>
      </c>
      <c r="F621" s="184">
        <v>0.56200000000000006</v>
      </c>
      <c r="G621" s="184">
        <v>0.56200000000000006</v>
      </c>
      <c r="H621" s="184">
        <v>7.6399999999999996E-2</v>
      </c>
      <c r="I621" s="184">
        <v>0.50860000000000005</v>
      </c>
      <c r="J621" s="184">
        <v>5.4878</v>
      </c>
      <c r="K621" s="184">
        <v>10.6289</v>
      </c>
      <c r="L621" s="184">
        <v>25.805599999999998</v>
      </c>
      <c r="M621" s="184">
        <v>51.7622</v>
      </c>
      <c r="N621" s="184">
        <v>58.172499999999999</v>
      </c>
      <c r="O621" s="184">
        <v>12.3057</v>
      </c>
      <c r="P621" s="184">
        <v>17.750299999999999</v>
      </c>
      <c r="Q621" s="184">
        <v>16.285499999999999</v>
      </c>
      <c r="R621" s="184">
        <v>20.062799999999999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44368</v>
      </c>
      <c r="E622" s="184">
        <v>24.1572</v>
      </c>
      <c r="F622" s="184">
        <v>0.55149999999999999</v>
      </c>
      <c r="G622" s="184">
        <v>0.55149999999999999</v>
      </c>
      <c r="H622" s="184">
        <v>5.1400000000000001E-2</v>
      </c>
      <c r="I622" s="184">
        <v>0.45910000000000001</v>
      </c>
      <c r="J622" s="184">
        <v>5.3722000000000003</v>
      </c>
      <c r="K622" s="184">
        <v>10.2646</v>
      </c>
      <c r="L622" s="184">
        <v>24.992599999999999</v>
      </c>
      <c r="M622" s="184">
        <v>50.270600000000002</v>
      </c>
      <c r="N622" s="184">
        <v>56.0321</v>
      </c>
      <c r="O622" s="184">
        <v>10.8436</v>
      </c>
      <c r="P622" s="184">
        <v>16.183599999999998</v>
      </c>
      <c r="Q622" s="184">
        <v>14.7287</v>
      </c>
      <c r="R622" s="184">
        <v>18.470500000000001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44368</v>
      </c>
      <c r="E623" s="184">
        <v>20.188300000000002</v>
      </c>
      <c r="F623" s="184">
        <v>0.49530000000000002</v>
      </c>
      <c r="G623" s="184">
        <v>0.49530000000000002</v>
      </c>
      <c r="H623" s="184">
        <v>-0.54630000000000001</v>
      </c>
      <c r="I623" s="184">
        <v>0.79379999999999995</v>
      </c>
      <c r="J623" s="184">
        <v>4.5808999999999997</v>
      </c>
      <c r="K623" s="184">
        <v>8.0442999999999998</v>
      </c>
      <c r="L623" s="184">
        <v>20.313099999999999</v>
      </c>
      <c r="M623" s="184">
        <v>35.845700000000001</v>
      </c>
      <c r="N623" s="184">
        <v>50.840200000000003</v>
      </c>
      <c r="O623" s="184">
        <v>11.882300000000001</v>
      </c>
      <c r="P623" s="184">
        <v>13.5982</v>
      </c>
      <c r="Q623" s="184">
        <v>13.6791</v>
      </c>
      <c r="R623" s="184">
        <v>14.8491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44368</v>
      </c>
      <c r="E624" s="184">
        <v>18.404299999999999</v>
      </c>
      <c r="F624" s="184">
        <v>0.47989999999999999</v>
      </c>
      <c r="G624" s="184">
        <v>0.47989999999999999</v>
      </c>
      <c r="H624" s="184">
        <v>-0.58179999999999998</v>
      </c>
      <c r="I624" s="184">
        <v>0.71909999999999996</v>
      </c>
      <c r="J624" s="184">
        <v>4.4078999999999997</v>
      </c>
      <c r="K624" s="184">
        <v>7.4973999999999998</v>
      </c>
      <c r="L624" s="184">
        <v>19.1371</v>
      </c>
      <c r="M624" s="184">
        <v>33.858199999999997</v>
      </c>
      <c r="N624" s="184">
        <v>47.887500000000003</v>
      </c>
      <c r="O624" s="184">
        <v>9.9163999999999994</v>
      </c>
      <c r="P624" s="184">
        <v>11.6875</v>
      </c>
      <c r="Q624" s="184">
        <v>11.7758</v>
      </c>
      <c r="R624" s="184">
        <v>12.869199999999999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44368</v>
      </c>
      <c r="E625" s="184">
        <v>67.301199999999994</v>
      </c>
      <c r="F625" s="184">
        <v>0.56840000000000002</v>
      </c>
      <c r="G625" s="184">
        <v>0.56840000000000002</v>
      </c>
      <c r="H625" s="184">
        <v>-0.85599999999999998</v>
      </c>
      <c r="I625" s="184">
        <v>-0.66949999999999998</v>
      </c>
      <c r="J625" s="184">
        <v>3.1928000000000001</v>
      </c>
      <c r="K625" s="184">
        <v>8.1821999999999999</v>
      </c>
      <c r="L625" s="184">
        <v>28.165700000000001</v>
      </c>
      <c r="M625" s="184">
        <v>50.646599999999999</v>
      </c>
      <c r="N625" s="184">
        <v>62.828000000000003</v>
      </c>
      <c r="O625" s="184">
        <v>6.1505000000000001</v>
      </c>
      <c r="P625" s="184">
        <v>8.2180999999999997</v>
      </c>
      <c r="Q625" s="184">
        <v>12.860799999999999</v>
      </c>
      <c r="R625" s="184">
        <v>10.426399999999999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44368</v>
      </c>
      <c r="E626" s="184">
        <v>71.811599999999999</v>
      </c>
      <c r="F626" s="184">
        <v>0.57269999999999999</v>
      </c>
      <c r="G626" s="184">
        <v>0.57269999999999999</v>
      </c>
      <c r="H626" s="184">
        <v>-0.84460000000000002</v>
      </c>
      <c r="I626" s="184">
        <v>-0.64500000000000002</v>
      </c>
      <c r="J626" s="184">
        <v>3.2486000000000002</v>
      </c>
      <c r="K626" s="184">
        <v>8.3773999999999997</v>
      </c>
      <c r="L626" s="184">
        <v>28.6236</v>
      </c>
      <c r="M626" s="184">
        <v>51.449199999999998</v>
      </c>
      <c r="N626" s="184">
        <v>63.989400000000003</v>
      </c>
      <c r="O626" s="184">
        <v>6.9356999999999998</v>
      </c>
      <c r="P626" s="184">
        <v>9.1046999999999993</v>
      </c>
      <c r="Q626" s="184">
        <v>13.3698</v>
      </c>
      <c r="R626" s="184">
        <v>11.1953</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44368</v>
      </c>
      <c r="E627" s="184">
        <v>16.217700000000001</v>
      </c>
      <c r="F627" s="184">
        <v>9.2999999999999992E-3</v>
      </c>
      <c r="G627" s="184">
        <v>9.2999999999999992E-3</v>
      </c>
      <c r="H627" s="184">
        <v>-0.67249999999999999</v>
      </c>
      <c r="I627" s="184">
        <v>-0.3221</v>
      </c>
      <c r="J627" s="184">
        <v>2.1368999999999998</v>
      </c>
      <c r="K627" s="184">
        <v>7.6615000000000002</v>
      </c>
      <c r="L627" s="184">
        <v>20.616299999999999</v>
      </c>
      <c r="M627" s="184">
        <v>32.347299999999997</v>
      </c>
      <c r="N627" s="184">
        <v>59.112499999999997</v>
      </c>
      <c r="O627" s="184"/>
      <c r="P627" s="184"/>
      <c r="Q627" s="184">
        <v>28.7681</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44368</v>
      </c>
      <c r="E628" s="184">
        <v>15.8452</v>
      </c>
      <c r="F628" s="184">
        <v>-1.2999999999999999E-3</v>
      </c>
      <c r="G628" s="184">
        <v>-1.2999999999999999E-3</v>
      </c>
      <c r="H628" s="184">
        <v>-0.69689999999999996</v>
      </c>
      <c r="I628" s="184">
        <v>-0.37159999999999999</v>
      </c>
      <c r="J628" s="184">
        <v>2.0244</v>
      </c>
      <c r="K628" s="184">
        <v>7.3144999999999998</v>
      </c>
      <c r="L628" s="184">
        <v>19.892299999999999</v>
      </c>
      <c r="M628" s="184">
        <v>31.165600000000001</v>
      </c>
      <c r="N628" s="184">
        <v>57.213200000000001</v>
      </c>
      <c r="O628" s="184"/>
      <c r="P628" s="184"/>
      <c r="Q628" s="184">
        <v>27.212900000000001</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44368</v>
      </c>
      <c r="E629" s="184">
        <v>22.46</v>
      </c>
      <c r="F629" s="184">
        <v>0.35749999999999998</v>
      </c>
      <c r="G629" s="184">
        <v>0.35749999999999998</v>
      </c>
      <c r="H629" s="184">
        <v>-0.61950000000000005</v>
      </c>
      <c r="I629" s="184">
        <v>0.13370000000000001</v>
      </c>
      <c r="J629" s="184">
        <v>3.7412999999999998</v>
      </c>
      <c r="K629" s="184">
        <v>13.034700000000001</v>
      </c>
      <c r="L629" s="184">
        <v>27.758800000000001</v>
      </c>
      <c r="M629" s="184">
        <v>50.6372</v>
      </c>
      <c r="N629" s="184">
        <v>64.542100000000005</v>
      </c>
      <c r="O629" s="184">
        <v>15.9552</v>
      </c>
      <c r="P629" s="184">
        <v>16.704999999999998</v>
      </c>
      <c r="Q629" s="184">
        <v>15.7521</v>
      </c>
      <c r="R629" s="184">
        <v>21.2866</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44368</v>
      </c>
      <c r="E630" s="184">
        <v>20.82</v>
      </c>
      <c r="F630" s="184">
        <v>0.38569999999999999</v>
      </c>
      <c r="G630" s="184">
        <v>0.38569999999999999</v>
      </c>
      <c r="H630" s="184">
        <v>-0.62050000000000005</v>
      </c>
      <c r="I630" s="184">
        <v>9.6199999999999994E-2</v>
      </c>
      <c r="J630" s="184">
        <v>3.6852999999999998</v>
      </c>
      <c r="K630" s="184">
        <v>12.7233</v>
      </c>
      <c r="L630" s="184">
        <v>27.028700000000001</v>
      </c>
      <c r="M630" s="184">
        <v>49.354399999999998</v>
      </c>
      <c r="N630" s="184">
        <v>62.7834</v>
      </c>
      <c r="O630" s="184">
        <v>14.265700000000001</v>
      </c>
      <c r="P630" s="184">
        <v>15.0161</v>
      </c>
      <c r="Q630" s="184">
        <v>14.1762</v>
      </c>
      <c r="R630" s="184">
        <v>19.715399999999999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44368</v>
      </c>
      <c r="E631" s="184">
        <v>797.10243141330398</v>
      </c>
      <c r="F631" s="184">
        <v>0.3992</v>
      </c>
      <c r="G631" s="184">
        <v>0.3992</v>
      </c>
      <c r="H631" s="184">
        <v>-0.2853</v>
      </c>
      <c r="I631" s="184">
        <v>0.41420000000000001</v>
      </c>
      <c r="J631" s="184">
        <v>4.7778999999999998</v>
      </c>
      <c r="K631" s="184">
        <v>9.9946999999999999</v>
      </c>
      <c r="L631" s="184">
        <v>23.137499999999999</v>
      </c>
      <c r="M631" s="184">
        <v>45.708599999999997</v>
      </c>
      <c r="N631" s="184">
        <v>59.426499999999997</v>
      </c>
      <c r="O631" s="184">
        <v>11.635400000000001</v>
      </c>
      <c r="P631" s="184">
        <v>11.977399999999999</v>
      </c>
      <c r="Q631" s="184">
        <v>18.941700000000001</v>
      </c>
      <c r="R631" s="184">
        <v>17.863399999999999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44368</v>
      </c>
      <c r="E632" s="184">
        <v>281.24</v>
      </c>
      <c r="F632" s="184">
        <v>0.40339999999999998</v>
      </c>
      <c r="G632" s="184">
        <v>0.40339999999999998</v>
      </c>
      <c r="H632" s="184">
        <v>-0.27660000000000001</v>
      </c>
      <c r="I632" s="184">
        <v>0.43209999999999998</v>
      </c>
      <c r="J632" s="184">
        <v>4.8151000000000002</v>
      </c>
      <c r="K632" s="184">
        <v>10.113200000000001</v>
      </c>
      <c r="L632" s="184">
        <v>23.3888</v>
      </c>
      <c r="M632" s="184">
        <v>46.151800000000001</v>
      </c>
      <c r="N632" s="184">
        <v>60.077399999999997</v>
      </c>
      <c r="O632" s="184">
        <v>12.0726</v>
      </c>
      <c r="P632" s="184">
        <v>12.5069</v>
      </c>
      <c r="Q632" s="184">
        <v>12.7341</v>
      </c>
      <c r="R632" s="184">
        <v>18.298999999999999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44368</v>
      </c>
      <c r="E633" s="184">
        <v>435.065694610918</v>
      </c>
      <c r="F633" s="184">
        <v>0.40379999999999999</v>
      </c>
      <c r="G633" s="184">
        <v>0.40379999999999999</v>
      </c>
      <c r="H633" s="184">
        <v>-0.25590000000000002</v>
      </c>
      <c r="I633" s="184">
        <v>0.44579999999999997</v>
      </c>
      <c r="J633" s="184">
        <v>4.7887000000000004</v>
      </c>
      <c r="K633" s="184">
        <v>10.017200000000001</v>
      </c>
      <c r="L633" s="184">
        <v>23.1206</v>
      </c>
      <c r="M633" s="184">
        <v>45.404600000000002</v>
      </c>
      <c r="N633" s="184">
        <v>58.824800000000003</v>
      </c>
      <c r="O633" s="184">
        <v>11.744999999999999</v>
      </c>
      <c r="P633" s="184">
        <v>15.163600000000001</v>
      </c>
      <c r="Q633" s="184">
        <v>16.122399999999999</v>
      </c>
      <c r="R633" s="184">
        <v>18.1219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44368</v>
      </c>
      <c r="E634" s="184">
        <v>301.37</v>
      </c>
      <c r="F634" s="184">
        <v>0.4098</v>
      </c>
      <c r="G634" s="184">
        <v>0.4098</v>
      </c>
      <c r="H634" s="184">
        <v>-0.24490000000000001</v>
      </c>
      <c r="I634" s="184">
        <v>0.4667</v>
      </c>
      <c r="J634" s="184">
        <v>4.8353000000000002</v>
      </c>
      <c r="K634" s="184">
        <v>10.17</v>
      </c>
      <c r="L634" s="184">
        <v>23.441500000000001</v>
      </c>
      <c r="M634" s="184">
        <v>45.970199999999998</v>
      </c>
      <c r="N634" s="184">
        <v>59.657800000000002</v>
      </c>
      <c r="O634" s="184">
        <v>12.394600000000001</v>
      </c>
      <c r="P634" s="184">
        <v>15.763500000000001</v>
      </c>
      <c r="Q634" s="184">
        <v>15.9986</v>
      </c>
      <c r="R634" s="184">
        <v>18.706499999999998</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44368</v>
      </c>
      <c r="E635" s="184">
        <v>192.9709</v>
      </c>
      <c r="F635" s="184">
        <v>1.3365</v>
      </c>
      <c r="G635" s="184">
        <v>1.3365</v>
      </c>
      <c r="H635" s="184">
        <v>-0.32540000000000002</v>
      </c>
      <c r="I635" s="184">
        <v>0.12189999999999999</v>
      </c>
      <c r="J635" s="184">
        <v>4.6124999999999998</v>
      </c>
      <c r="K635" s="184">
        <v>23.532299999999999</v>
      </c>
      <c r="L635" s="184">
        <v>48.736199999999997</v>
      </c>
      <c r="M635" s="184">
        <v>70.540400000000005</v>
      </c>
      <c r="N635" s="184">
        <v>114.2938</v>
      </c>
      <c r="O635" s="184">
        <v>29.0441</v>
      </c>
      <c r="P635" s="184">
        <v>23.480699999999999</v>
      </c>
      <c r="Q635" s="184">
        <v>14.954700000000001</v>
      </c>
      <c r="R635" s="184">
        <v>43.831200000000003</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44368</v>
      </c>
      <c r="E636" s="184">
        <v>204.0172</v>
      </c>
      <c r="F636" s="184">
        <v>1.3511</v>
      </c>
      <c r="G636" s="184">
        <v>1.3511</v>
      </c>
      <c r="H636" s="184">
        <v>-0.28910000000000002</v>
      </c>
      <c r="I636" s="184">
        <v>0.19819999999999999</v>
      </c>
      <c r="J636" s="184">
        <v>4.7976999999999999</v>
      </c>
      <c r="K636" s="184">
        <v>24.223500000000001</v>
      </c>
      <c r="L636" s="184">
        <v>50.367600000000003</v>
      </c>
      <c r="M636" s="184">
        <v>73.265100000000004</v>
      </c>
      <c r="N636" s="184">
        <v>118.7615</v>
      </c>
      <c r="O636" s="184">
        <v>30.9466</v>
      </c>
      <c r="P636" s="184">
        <v>24.632200000000001</v>
      </c>
      <c r="Q636" s="184">
        <v>21.5532</v>
      </c>
      <c r="R636" s="184">
        <v>46.583100000000002</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44368</v>
      </c>
      <c r="E637" s="184">
        <v>71.86</v>
      </c>
      <c r="F637" s="184">
        <v>0.25109999999999999</v>
      </c>
      <c r="G637" s="184">
        <v>0.25109999999999999</v>
      </c>
      <c r="H637" s="184">
        <v>-1.4131</v>
      </c>
      <c r="I637" s="184">
        <v>-1.1146</v>
      </c>
      <c r="J637" s="184">
        <v>2.54</v>
      </c>
      <c r="K637" s="184">
        <v>8.9283000000000001</v>
      </c>
      <c r="L637" s="184">
        <v>24.735299999999999</v>
      </c>
      <c r="M637" s="184">
        <v>46.563299999999998</v>
      </c>
      <c r="N637" s="184">
        <v>63.615699999999997</v>
      </c>
      <c r="O637" s="184">
        <v>11.1541</v>
      </c>
      <c r="P637" s="184">
        <v>11.610099999999999</v>
      </c>
      <c r="Q637" s="184">
        <v>17.087800000000001</v>
      </c>
      <c r="R637" s="184">
        <v>14.481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44368</v>
      </c>
      <c r="E638" s="184">
        <v>70.790000000000006</v>
      </c>
      <c r="F638" s="184">
        <v>0.2407</v>
      </c>
      <c r="G638" s="184">
        <v>0.2407</v>
      </c>
      <c r="H638" s="184">
        <v>-1.4340999999999999</v>
      </c>
      <c r="I638" s="184">
        <v>-1.1451</v>
      </c>
      <c r="J638" s="184">
        <v>2.4902000000000002</v>
      </c>
      <c r="K638" s="184">
        <v>8.7737999999999996</v>
      </c>
      <c r="L638" s="184">
        <v>24.4331</v>
      </c>
      <c r="M638" s="184">
        <v>46.049100000000003</v>
      </c>
      <c r="N638" s="184">
        <v>62.847900000000003</v>
      </c>
      <c r="O638" s="184">
        <v>10.6777</v>
      </c>
      <c r="P638" s="184">
        <v>11.2331</v>
      </c>
      <c r="Q638" s="184">
        <v>16.7531</v>
      </c>
      <c r="R638" s="184">
        <v>13.9176</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44368</v>
      </c>
      <c r="E639" s="184">
        <v>210.16980000000001</v>
      </c>
      <c r="F639" s="184">
        <v>0.2354</v>
      </c>
      <c r="G639" s="184">
        <v>0.2354</v>
      </c>
      <c r="H639" s="184">
        <v>-1.0931</v>
      </c>
      <c r="I639" s="184">
        <v>-0.3861</v>
      </c>
      <c r="J639" s="184">
        <v>4.1383000000000001</v>
      </c>
      <c r="K639" s="184">
        <v>10.5723</v>
      </c>
      <c r="L639" s="184">
        <v>24.039100000000001</v>
      </c>
      <c r="M639" s="184">
        <v>42.235500000000002</v>
      </c>
      <c r="N639" s="184">
        <v>60.026299999999999</v>
      </c>
      <c r="O639" s="184">
        <v>13.948499999999999</v>
      </c>
      <c r="P639" s="184">
        <v>13.1249</v>
      </c>
      <c r="Q639" s="184">
        <v>14.331</v>
      </c>
      <c r="R639" s="184">
        <v>19.514099999999999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44368</v>
      </c>
      <c r="E640" s="184">
        <v>620.20951030970195</v>
      </c>
      <c r="F640" s="184">
        <v>0.23069999999999999</v>
      </c>
      <c r="G640" s="184">
        <v>0.23069999999999999</v>
      </c>
      <c r="H640" s="184">
        <v>-1.1041000000000001</v>
      </c>
      <c r="I640" s="184">
        <v>-0.40760000000000002</v>
      </c>
      <c r="J640" s="184">
        <v>4.0891999999999999</v>
      </c>
      <c r="K640" s="184">
        <v>10.3964</v>
      </c>
      <c r="L640" s="184">
        <v>23.642299999999999</v>
      </c>
      <c r="M640" s="184">
        <v>41.564900000000002</v>
      </c>
      <c r="N640" s="184">
        <v>59.043300000000002</v>
      </c>
      <c r="O640" s="184">
        <v>13.2333</v>
      </c>
      <c r="P640" s="184">
        <v>12.389200000000001</v>
      </c>
      <c r="Q640" s="184">
        <v>15.7355</v>
      </c>
      <c r="R640" s="184">
        <v>18.766200000000001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44368</v>
      </c>
      <c r="E641" s="184">
        <v>21.219799999999999</v>
      </c>
      <c r="F641" s="184">
        <v>0.43590000000000001</v>
      </c>
      <c r="G641" s="184">
        <v>0.43590000000000001</v>
      </c>
      <c r="H641" s="184">
        <v>-2.2332000000000001</v>
      </c>
      <c r="I641" s="184">
        <v>-2.4</v>
      </c>
      <c r="J641" s="184">
        <v>1.0009999999999999</v>
      </c>
      <c r="K641" s="184">
        <v>7.4436999999999998</v>
      </c>
      <c r="L641" s="184">
        <v>24.6874</v>
      </c>
      <c r="M641" s="184">
        <v>44.7117</v>
      </c>
      <c r="N641" s="184">
        <v>75.763900000000007</v>
      </c>
      <c r="O641" s="184">
        <v>16.259599999999999</v>
      </c>
      <c r="P641" s="184">
        <v>15.409000000000001</v>
      </c>
      <c r="Q641" s="184">
        <v>12.6204</v>
      </c>
      <c r="R641" s="184">
        <v>24.168500000000002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44368</v>
      </c>
      <c r="E642" s="184">
        <v>20.700600000000001</v>
      </c>
      <c r="F642" s="184">
        <v>0.43330000000000002</v>
      </c>
      <c r="G642" s="184">
        <v>0.43330000000000002</v>
      </c>
      <c r="H642" s="184">
        <v>-2.2395</v>
      </c>
      <c r="I642" s="184">
        <v>-2.4131999999999998</v>
      </c>
      <c r="J642" s="184">
        <v>0.97109999999999996</v>
      </c>
      <c r="K642" s="184">
        <v>7.3476999999999997</v>
      </c>
      <c r="L642" s="184">
        <v>24.466999999999999</v>
      </c>
      <c r="M642" s="184">
        <v>44.330500000000001</v>
      </c>
      <c r="N642" s="184">
        <v>75.139399999999995</v>
      </c>
      <c r="O642" s="184">
        <v>15.617599999999999</v>
      </c>
      <c r="P642" s="184">
        <v>14.9193</v>
      </c>
      <c r="Q642" s="184">
        <v>12.1829</v>
      </c>
      <c r="R642" s="184">
        <v>23.734000000000002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44368</v>
      </c>
      <c r="E643" s="184">
        <v>22.473500000000001</v>
      </c>
      <c r="F643" s="184">
        <v>0.4456</v>
      </c>
      <c r="G643" s="184">
        <v>0.4456</v>
      </c>
      <c r="H643" s="184">
        <v>-2.3613</v>
      </c>
      <c r="I643" s="184">
        <v>-2.5057</v>
      </c>
      <c r="J643" s="184">
        <v>1.2343</v>
      </c>
      <c r="K643" s="184">
        <v>7.5919999999999996</v>
      </c>
      <c r="L643" s="184">
        <v>24.2776</v>
      </c>
      <c r="M643" s="184">
        <v>44.194000000000003</v>
      </c>
      <c r="N643" s="184">
        <v>73.915199999999999</v>
      </c>
      <c r="O643" s="184">
        <v>17.909800000000001</v>
      </c>
      <c r="P643" s="184">
        <v>16.726700000000001</v>
      </c>
      <c r="Q643" s="184">
        <v>13.841900000000001</v>
      </c>
      <c r="R643" s="184">
        <v>25.404699999999998</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44368</v>
      </c>
      <c r="E644" s="184">
        <v>21.9298</v>
      </c>
      <c r="F644" s="184">
        <v>0.44240000000000002</v>
      </c>
      <c r="G644" s="184">
        <v>0.44240000000000002</v>
      </c>
      <c r="H644" s="184">
        <v>-2.3685</v>
      </c>
      <c r="I644" s="184">
        <v>-2.5190999999999999</v>
      </c>
      <c r="J644" s="184">
        <v>1.204</v>
      </c>
      <c r="K644" s="184">
        <v>7.4953000000000003</v>
      </c>
      <c r="L644" s="184">
        <v>24.061199999999999</v>
      </c>
      <c r="M644" s="184">
        <v>43.817100000000003</v>
      </c>
      <c r="N644" s="184">
        <v>73.305999999999997</v>
      </c>
      <c r="O644" s="184">
        <v>17.262899999999998</v>
      </c>
      <c r="P644" s="184">
        <v>16.244599999999998</v>
      </c>
      <c r="Q644" s="184">
        <v>13.3955</v>
      </c>
      <c r="R644" s="184">
        <v>24.9724</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44368</v>
      </c>
      <c r="E645" s="184">
        <v>22.197600000000001</v>
      </c>
      <c r="F645" s="184">
        <v>0.45440000000000003</v>
      </c>
      <c r="G645" s="184">
        <v>0.45440000000000003</v>
      </c>
      <c r="H645" s="184">
        <v>-2.2847</v>
      </c>
      <c r="I645" s="184">
        <v>-2.4542999999999999</v>
      </c>
      <c r="J645" s="184">
        <v>0.84499999999999997</v>
      </c>
      <c r="K645" s="184">
        <v>7.5256999999999996</v>
      </c>
      <c r="L645" s="184">
        <v>24.8108</v>
      </c>
      <c r="M645" s="184">
        <v>45.053899999999999</v>
      </c>
      <c r="N645" s="184">
        <v>74.974400000000003</v>
      </c>
      <c r="O645" s="184">
        <v>19.194299999999998</v>
      </c>
      <c r="P645" s="184">
        <v>16.014600000000002</v>
      </c>
      <c r="Q645" s="184">
        <v>16.479199999999999</v>
      </c>
      <c r="R645" s="184">
        <v>25.122299999999999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44368</v>
      </c>
      <c r="E646" s="184">
        <v>21.177099999999999</v>
      </c>
      <c r="F646" s="184">
        <v>0.4506</v>
      </c>
      <c r="G646" s="184">
        <v>0.4506</v>
      </c>
      <c r="H646" s="184">
        <v>-2.2930999999999999</v>
      </c>
      <c r="I646" s="184">
        <v>-2.4708000000000001</v>
      </c>
      <c r="J646" s="184">
        <v>0.80640000000000001</v>
      </c>
      <c r="K646" s="184">
        <v>7.4020000000000001</v>
      </c>
      <c r="L646" s="184">
        <v>24.524999999999999</v>
      </c>
      <c r="M646" s="184">
        <v>44.541699999999999</v>
      </c>
      <c r="N646" s="184">
        <v>74.132300000000001</v>
      </c>
      <c r="O646" s="184">
        <v>18.420200000000001</v>
      </c>
      <c r="P646" s="184">
        <v>15.002700000000001</v>
      </c>
      <c r="Q646" s="184">
        <v>15.4352</v>
      </c>
      <c r="R646" s="184">
        <v>24.520099999999999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44368</v>
      </c>
      <c r="E647" s="184">
        <v>24.8599</v>
      </c>
      <c r="F647" s="184">
        <v>0.90110000000000001</v>
      </c>
      <c r="G647" s="184">
        <v>0.90110000000000001</v>
      </c>
      <c r="H647" s="184">
        <v>0.71419999999999995</v>
      </c>
      <c r="I647" s="184">
        <v>2.5764</v>
      </c>
      <c r="J647" s="184">
        <v>5.8494000000000002</v>
      </c>
      <c r="K647" s="184">
        <v>18.5459</v>
      </c>
      <c r="L647" s="184">
        <v>34.898499999999999</v>
      </c>
      <c r="M647" s="184">
        <v>61.206000000000003</v>
      </c>
      <c r="N647" s="184">
        <v>93.098600000000005</v>
      </c>
      <c r="O647" s="184">
        <v>25.324999999999999</v>
      </c>
      <c r="P647" s="184"/>
      <c r="Q647" s="184">
        <v>24.038399999999999</v>
      </c>
      <c r="R647" s="184">
        <v>37.967300000000002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44368</v>
      </c>
      <c r="E648" s="184">
        <v>24.114999999999998</v>
      </c>
      <c r="F648" s="184">
        <v>0.89749999999999996</v>
      </c>
      <c r="G648" s="184">
        <v>0.89749999999999996</v>
      </c>
      <c r="H648" s="184">
        <v>0.70579999999999998</v>
      </c>
      <c r="I648" s="184">
        <v>2.5590000000000002</v>
      </c>
      <c r="J648" s="184">
        <v>5.8093000000000004</v>
      </c>
      <c r="K648" s="184">
        <v>18.410499999999999</v>
      </c>
      <c r="L648" s="184">
        <v>34.591299999999997</v>
      </c>
      <c r="M648" s="184">
        <v>60.639200000000002</v>
      </c>
      <c r="N648" s="184">
        <v>92.169799999999995</v>
      </c>
      <c r="O648" s="184">
        <v>24.540299999999998</v>
      </c>
      <c r="P648" s="184"/>
      <c r="Q648" s="184">
        <v>23.149000000000001</v>
      </c>
      <c r="R648" s="184">
        <v>37.293199999999999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44368</v>
      </c>
      <c r="E649" s="184">
        <v>14.6341</v>
      </c>
      <c r="F649" s="184">
        <v>0.54410000000000003</v>
      </c>
      <c r="G649" s="184">
        <v>0.54410000000000003</v>
      </c>
      <c r="H649" s="184">
        <v>-0.86980000000000002</v>
      </c>
      <c r="I649" s="184">
        <v>-0.1167</v>
      </c>
      <c r="J649" s="184">
        <v>2.5918000000000001</v>
      </c>
      <c r="K649" s="184">
        <v>7.9362000000000004</v>
      </c>
      <c r="L649" s="184">
        <v>21.067</v>
      </c>
      <c r="M649" s="184">
        <v>39.914700000000003</v>
      </c>
      <c r="N649" s="184">
        <v>56.883600000000001</v>
      </c>
      <c r="O649" s="184">
        <v>13.9871</v>
      </c>
      <c r="P649" s="184"/>
      <c r="Q649" s="184">
        <v>12.4773</v>
      </c>
      <c r="R649" s="184">
        <v>18.686900000000001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44368</v>
      </c>
      <c r="E650" s="184">
        <v>14.301600000000001</v>
      </c>
      <c r="F650" s="184">
        <v>0.54059999999999997</v>
      </c>
      <c r="G650" s="184">
        <v>0.54059999999999997</v>
      </c>
      <c r="H650" s="184">
        <v>-0.87739999999999996</v>
      </c>
      <c r="I650" s="184">
        <v>-0.13200000000000001</v>
      </c>
      <c r="J650" s="184">
        <v>2.5565000000000002</v>
      </c>
      <c r="K650" s="184">
        <v>7.8258999999999999</v>
      </c>
      <c r="L650" s="184">
        <v>20.865100000000002</v>
      </c>
      <c r="M650" s="184">
        <v>39.472000000000001</v>
      </c>
      <c r="N650" s="184">
        <v>56.146299999999997</v>
      </c>
      <c r="O650" s="184">
        <v>13.2311</v>
      </c>
      <c r="P650" s="184"/>
      <c r="Q650" s="184">
        <v>11.681800000000001</v>
      </c>
      <c r="R650" s="184">
        <v>18.057600000000001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44368</v>
      </c>
      <c r="E651" s="184">
        <v>15.9458</v>
      </c>
      <c r="F651" s="184">
        <v>6.2100000000000002E-2</v>
      </c>
      <c r="G651" s="184">
        <v>6.2100000000000002E-2</v>
      </c>
      <c r="H651" s="184">
        <v>-1.2245999999999999</v>
      </c>
      <c r="I651" s="184">
        <v>-1.7141</v>
      </c>
      <c r="J651" s="184">
        <v>1.6801999999999999</v>
      </c>
      <c r="K651" s="184">
        <v>9.1812000000000005</v>
      </c>
      <c r="L651" s="184">
        <v>21.071200000000001</v>
      </c>
      <c r="M651" s="184">
        <v>45.711599999999997</v>
      </c>
      <c r="N651" s="184">
        <v>62.242100000000001</v>
      </c>
      <c r="O651" s="184"/>
      <c r="P651" s="184"/>
      <c r="Q651" s="184">
        <v>17.253799999999998</v>
      </c>
      <c r="R651" s="184">
        <v>21.631599999999999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44368</v>
      </c>
      <c r="E652" s="184">
        <v>15.588100000000001</v>
      </c>
      <c r="F652" s="184">
        <v>5.91E-2</v>
      </c>
      <c r="G652" s="184">
        <v>5.91E-2</v>
      </c>
      <c r="H652" s="184">
        <v>-1.2317</v>
      </c>
      <c r="I652" s="184">
        <v>-1.7285999999999999</v>
      </c>
      <c r="J652" s="184">
        <v>1.6457999999999999</v>
      </c>
      <c r="K652" s="184">
        <v>9.0694999999999997</v>
      </c>
      <c r="L652" s="184">
        <v>20.862300000000001</v>
      </c>
      <c r="M652" s="184">
        <v>45.224400000000003</v>
      </c>
      <c r="N652" s="184">
        <v>61.429299999999998</v>
      </c>
      <c r="O652" s="184"/>
      <c r="P652" s="184"/>
      <c r="Q652" s="184">
        <v>16.349900000000002</v>
      </c>
      <c r="R652" s="184">
        <v>20.927499999999998</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44368</v>
      </c>
      <c r="E653" s="184">
        <v>68.656700000000001</v>
      </c>
      <c r="F653" s="184">
        <v>0.60519999999999996</v>
      </c>
      <c r="G653" s="184">
        <v>0.60519999999999996</v>
      </c>
      <c r="H653" s="184">
        <v>0.27789999999999998</v>
      </c>
      <c r="I653" s="184">
        <v>1.5678000000000001</v>
      </c>
      <c r="J653" s="184">
        <v>4.3593999999999999</v>
      </c>
      <c r="K653" s="184">
        <v>14.802099999999999</v>
      </c>
      <c r="L653" s="184">
        <v>31.578900000000001</v>
      </c>
      <c r="M653" s="184">
        <v>50.496299999999998</v>
      </c>
      <c r="N653" s="184">
        <v>82.561700000000002</v>
      </c>
      <c r="O653" s="184">
        <v>27.145399999999999</v>
      </c>
      <c r="P653" s="184">
        <v>23.7714</v>
      </c>
      <c r="Q653" s="184">
        <v>23.195</v>
      </c>
      <c r="R653" s="184">
        <v>36.4604</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44368</v>
      </c>
      <c r="E654" s="184">
        <v>50.593299999999999</v>
      </c>
      <c r="F654" s="184">
        <v>1.1751</v>
      </c>
      <c r="G654" s="184">
        <v>1.1751</v>
      </c>
      <c r="H654" s="184">
        <v>1.3908</v>
      </c>
      <c r="I654" s="184">
        <v>2.7534000000000001</v>
      </c>
      <c r="J654" s="184">
        <v>5.4551999999999996</v>
      </c>
      <c r="K654" s="184">
        <v>15.229900000000001</v>
      </c>
      <c r="L654" s="184">
        <v>33.188299999999998</v>
      </c>
      <c r="M654" s="184">
        <v>50.084000000000003</v>
      </c>
      <c r="N654" s="184">
        <v>84.6875</v>
      </c>
      <c r="O654" s="184">
        <v>30.243099999999998</v>
      </c>
      <c r="P654" s="184">
        <v>24.818899999999999</v>
      </c>
      <c r="Q654" s="184">
        <v>25.104399999999998</v>
      </c>
      <c r="R654" s="184">
        <v>39.61</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44368</v>
      </c>
      <c r="E655" s="184">
        <v>49.119300000000003</v>
      </c>
      <c r="F655" s="184">
        <v>1.1718</v>
      </c>
      <c r="G655" s="184">
        <v>1.1718</v>
      </c>
      <c r="H655" s="184">
        <v>1.3831</v>
      </c>
      <c r="I655" s="184">
        <v>2.7376999999999998</v>
      </c>
      <c r="J655" s="184">
        <v>5.4192999999999998</v>
      </c>
      <c r="K655" s="184">
        <v>15.108700000000001</v>
      </c>
      <c r="L655" s="184">
        <v>32.906500000000001</v>
      </c>
      <c r="M655" s="184">
        <v>49.579300000000003</v>
      </c>
      <c r="N655" s="184">
        <v>83.829700000000003</v>
      </c>
      <c r="O655" s="184">
        <v>29.3931</v>
      </c>
      <c r="P655" s="184">
        <v>24.1953</v>
      </c>
      <c r="Q655" s="184">
        <v>24.5944</v>
      </c>
      <c r="R655" s="184">
        <v>38.942700000000002</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44368</v>
      </c>
      <c r="E656" s="184">
        <v>14.652699999999999</v>
      </c>
      <c r="F656" s="184">
        <v>0.41320000000000001</v>
      </c>
      <c r="G656" s="184">
        <v>0.41320000000000001</v>
      </c>
      <c r="H656" s="184">
        <v>-7.5700000000000003E-2</v>
      </c>
      <c r="I656" s="184">
        <v>1.8348</v>
      </c>
      <c r="J656" s="184">
        <v>4.5598000000000001</v>
      </c>
      <c r="K656" s="184">
        <v>7.0359999999999996</v>
      </c>
      <c r="L656" s="184">
        <v>13.714600000000001</v>
      </c>
      <c r="M656" s="184">
        <v>29.577000000000002</v>
      </c>
      <c r="N656" s="184">
        <v>41.555599999999998</v>
      </c>
      <c r="O656" s="184"/>
      <c r="P656" s="184"/>
      <c r="Q656" s="184">
        <v>17.212800000000001</v>
      </c>
      <c r="R656" s="184">
        <v>18.177800000000001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44368</v>
      </c>
      <c r="E657" s="184">
        <v>13.989800000000001</v>
      </c>
      <c r="F657" s="184">
        <v>0.39829999999999999</v>
      </c>
      <c r="G657" s="184">
        <v>0.39829999999999999</v>
      </c>
      <c r="H657" s="184">
        <v>-0.10920000000000001</v>
      </c>
      <c r="I657" s="184">
        <v>1.7662</v>
      </c>
      <c r="J657" s="184">
        <v>4.4031000000000002</v>
      </c>
      <c r="K657" s="184">
        <v>6.5320999999999998</v>
      </c>
      <c r="L657" s="184">
        <v>12.6774</v>
      </c>
      <c r="M657" s="184">
        <v>27.799199999999999</v>
      </c>
      <c r="N657" s="184">
        <v>38.947600000000001</v>
      </c>
      <c r="O657" s="184"/>
      <c r="P657" s="184"/>
      <c r="Q657" s="184">
        <v>14.978400000000001</v>
      </c>
      <c r="R657" s="184">
        <v>15.9664</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44368</v>
      </c>
      <c r="E658" s="184">
        <v>130.55179999999999</v>
      </c>
      <c r="F658" s="184">
        <v>-1.2999999999999999E-2</v>
      </c>
      <c r="G658" s="184">
        <v>-1.2999999999999999E-2</v>
      </c>
      <c r="H658" s="184">
        <v>-0.51819999999999999</v>
      </c>
      <c r="I658" s="184">
        <v>0.40039999999999998</v>
      </c>
      <c r="J658" s="184">
        <v>4.3224999999999998</v>
      </c>
      <c r="K658" s="184">
        <v>8.3739000000000008</v>
      </c>
      <c r="L658" s="184">
        <v>21.9756</v>
      </c>
      <c r="M658" s="184">
        <v>40.7849</v>
      </c>
      <c r="N658" s="184">
        <v>56.2654</v>
      </c>
      <c r="O658" s="184">
        <v>8.6266999999999996</v>
      </c>
      <c r="P658" s="184">
        <v>11.2348</v>
      </c>
      <c r="Q658" s="184">
        <v>15.2448</v>
      </c>
      <c r="R658" s="184">
        <v>13.202199999999999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44368</v>
      </c>
      <c r="E659" s="184">
        <v>135.19239999999999</v>
      </c>
      <c r="F659" s="184">
        <v>-6.0000000000000001E-3</v>
      </c>
      <c r="G659" s="184">
        <v>-6.0000000000000001E-3</v>
      </c>
      <c r="H659" s="184">
        <v>-0.50190000000000001</v>
      </c>
      <c r="I659" s="184">
        <v>0.43330000000000002</v>
      </c>
      <c r="J659" s="184">
        <v>4.3981000000000003</v>
      </c>
      <c r="K659" s="184">
        <v>8.6128999999999998</v>
      </c>
      <c r="L659" s="184">
        <v>22.3492</v>
      </c>
      <c r="M659" s="184">
        <v>41.340699999999998</v>
      </c>
      <c r="N659" s="184">
        <v>57.025399999999998</v>
      </c>
      <c r="O659" s="184">
        <v>9.1052</v>
      </c>
      <c r="P659" s="184">
        <v>11.7692</v>
      </c>
      <c r="Q659" s="184">
        <v>12.8103</v>
      </c>
      <c r="R659" s="184">
        <v>13.688700000000001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44368</v>
      </c>
      <c r="E660" s="184">
        <v>15.1236</v>
      </c>
      <c r="F660" s="184">
        <v>0.31840000000000002</v>
      </c>
      <c r="G660" s="184">
        <v>0.31840000000000002</v>
      </c>
      <c r="H660" s="184">
        <v>-0.85160000000000002</v>
      </c>
      <c r="I660" s="184">
        <v>-0.33810000000000001</v>
      </c>
      <c r="J660" s="184">
        <v>5.718</v>
      </c>
      <c r="K660" s="184">
        <v>24.049299999999999</v>
      </c>
      <c r="L660" s="184">
        <v>46.265900000000002</v>
      </c>
      <c r="M660" s="184">
        <v>69.724000000000004</v>
      </c>
      <c r="N660" s="184">
        <v>93.735799999999998</v>
      </c>
      <c r="O660" s="184">
        <v>6.9325000000000001</v>
      </c>
      <c r="P660" s="184"/>
      <c r="Q660" s="184">
        <v>9.4271999999999991</v>
      </c>
      <c r="R660" s="184">
        <v>21.102699999999999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44368</v>
      </c>
      <c r="E661" s="184">
        <v>14.791700000000001</v>
      </c>
      <c r="F661" s="184">
        <v>0.31669999999999998</v>
      </c>
      <c r="G661" s="184">
        <v>0.31669999999999998</v>
      </c>
      <c r="H661" s="184">
        <v>-0.85529999999999995</v>
      </c>
      <c r="I661" s="184">
        <v>-0.34429999999999999</v>
      </c>
      <c r="J661" s="184">
        <v>5.7026000000000003</v>
      </c>
      <c r="K661" s="184">
        <v>24.014500000000002</v>
      </c>
      <c r="L661" s="184">
        <v>46.164499999999997</v>
      </c>
      <c r="M661" s="184">
        <v>69.534300000000002</v>
      </c>
      <c r="N661" s="184">
        <v>93.433899999999994</v>
      </c>
      <c r="O661" s="184">
        <v>6.6562999999999999</v>
      </c>
      <c r="P661" s="184"/>
      <c r="Q661" s="184">
        <v>8.8996999999999993</v>
      </c>
      <c r="R661" s="184">
        <v>20.916699999999999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44368</v>
      </c>
      <c r="E662" s="184">
        <v>12.929</v>
      </c>
      <c r="F662" s="184">
        <v>0.33139999999999997</v>
      </c>
      <c r="G662" s="184">
        <v>0.33139999999999997</v>
      </c>
      <c r="H662" s="184">
        <v>-0.84589999999999999</v>
      </c>
      <c r="I662" s="184">
        <v>-0.5806</v>
      </c>
      <c r="J662" s="184">
        <v>5.2362000000000002</v>
      </c>
      <c r="K662" s="184">
        <v>23.809000000000001</v>
      </c>
      <c r="L662" s="184">
        <v>47.243400000000001</v>
      </c>
      <c r="M662" s="184">
        <v>70.382999999999996</v>
      </c>
      <c r="N662" s="184">
        <v>95.638999999999996</v>
      </c>
      <c r="O662" s="184">
        <v>6.9206000000000003</v>
      </c>
      <c r="P662" s="184"/>
      <c r="Q662" s="184">
        <v>6.2359999999999998</v>
      </c>
      <c r="R662" s="184">
        <v>21.949400000000001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44368</v>
      </c>
      <c r="E663" s="184">
        <v>12.7012</v>
      </c>
      <c r="F663" s="184">
        <v>0.33100000000000002</v>
      </c>
      <c r="G663" s="184">
        <v>0.33100000000000002</v>
      </c>
      <c r="H663" s="184">
        <v>-0.8478</v>
      </c>
      <c r="I663" s="184">
        <v>-0.5847</v>
      </c>
      <c r="J663" s="184">
        <v>5.226</v>
      </c>
      <c r="K663" s="184">
        <v>23.770499999999998</v>
      </c>
      <c r="L663" s="184">
        <v>47.157899999999998</v>
      </c>
      <c r="M663" s="184">
        <v>70.252799999999993</v>
      </c>
      <c r="N663" s="184">
        <v>95.4452</v>
      </c>
      <c r="O663" s="184">
        <v>6.6120999999999999</v>
      </c>
      <c r="P663" s="184"/>
      <c r="Q663" s="184">
        <v>5.7922000000000002</v>
      </c>
      <c r="R663" s="184">
        <v>21.8063</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44368</v>
      </c>
      <c r="E664" s="184">
        <v>12.92</v>
      </c>
      <c r="F664" s="184">
        <v>0.29110000000000003</v>
      </c>
      <c r="G664" s="184">
        <v>0.29110000000000003</v>
      </c>
      <c r="H664" s="184">
        <v>-0.9415</v>
      </c>
      <c r="I664" s="184">
        <v>-0.36859999999999998</v>
      </c>
      <c r="J664" s="184">
        <v>5.7412999999999998</v>
      </c>
      <c r="K664" s="184">
        <v>25.5015</v>
      </c>
      <c r="L664" s="184">
        <v>50.0929</v>
      </c>
      <c r="M664" s="184">
        <v>75.063000000000002</v>
      </c>
      <c r="N664" s="184">
        <v>103.3717</v>
      </c>
      <c r="O664" s="184">
        <v>8.2220999999999993</v>
      </c>
      <c r="P664" s="184"/>
      <c r="Q664" s="184">
        <v>6.6757</v>
      </c>
      <c r="R664" s="184">
        <v>23.656099999999999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44368</v>
      </c>
      <c r="E665" s="184">
        <v>12.675000000000001</v>
      </c>
      <c r="F665" s="184">
        <v>0.2888</v>
      </c>
      <c r="G665" s="184">
        <v>0.2888</v>
      </c>
      <c r="H665" s="184">
        <v>-0.9456</v>
      </c>
      <c r="I665" s="184">
        <v>-0.37569999999999998</v>
      </c>
      <c r="J665" s="184">
        <v>5.7237</v>
      </c>
      <c r="K665" s="184">
        <v>25.431699999999999</v>
      </c>
      <c r="L665" s="184">
        <v>49.893599999999999</v>
      </c>
      <c r="M665" s="184">
        <v>74.690200000000004</v>
      </c>
      <c r="N665" s="184">
        <v>102.77079999999999</v>
      </c>
      <c r="O665" s="184">
        <v>7.8186</v>
      </c>
      <c r="P665" s="184"/>
      <c r="Q665" s="184">
        <v>6.1618000000000004</v>
      </c>
      <c r="R665" s="184">
        <v>23.275200000000002</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44368</v>
      </c>
      <c r="E666" s="184">
        <v>12.2174</v>
      </c>
      <c r="F666" s="184">
        <v>0.29220000000000002</v>
      </c>
      <c r="G666" s="184">
        <v>0.29220000000000002</v>
      </c>
      <c r="H666" s="184">
        <v>-0.77559999999999996</v>
      </c>
      <c r="I666" s="184">
        <v>0.21490000000000001</v>
      </c>
      <c r="J666" s="184">
        <v>7.5362</v>
      </c>
      <c r="K666" s="184">
        <v>26.928799999999999</v>
      </c>
      <c r="L666" s="184">
        <v>51.665300000000002</v>
      </c>
      <c r="M666" s="184">
        <v>75.709000000000003</v>
      </c>
      <c r="N666" s="184">
        <v>106.1765</v>
      </c>
      <c r="O666" s="184">
        <v>7.7816999999999998</v>
      </c>
      <c r="P666" s="184"/>
      <c r="Q666" s="184">
        <v>5.5137999999999998</v>
      </c>
      <c r="R666" s="184">
        <v>22.8443</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44368</v>
      </c>
      <c r="E667" s="184">
        <v>11.767099999999999</v>
      </c>
      <c r="F667" s="184">
        <v>0.2898</v>
      </c>
      <c r="G667" s="184">
        <v>0.2898</v>
      </c>
      <c r="H667" s="184">
        <v>-0.77910000000000001</v>
      </c>
      <c r="I667" s="184">
        <v>0.20780000000000001</v>
      </c>
      <c r="J667" s="184">
        <v>7.5190999999999999</v>
      </c>
      <c r="K667" s="184">
        <v>26.863499999999998</v>
      </c>
      <c r="L667" s="184">
        <v>51.483699999999999</v>
      </c>
      <c r="M667" s="184">
        <v>75.377099999999999</v>
      </c>
      <c r="N667" s="184">
        <v>105.63939999999999</v>
      </c>
      <c r="O667" s="184">
        <v>7.0137</v>
      </c>
      <c r="P667" s="184"/>
      <c r="Q667" s="184">
        <v>4.4572000000000003</v>
      </c>
      <c r="R667" s="184">
        <v>22.512499999999999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44368</v>
      </c>
      <c r="E668" s="184">
        <v>19.636900000000001</v>
      </c>
      <c r="F668" s="184">
        <v>0.2276</v>
      </c>
      <c r="G668" s="184">
        <v>0.2276</v>
      </c>
      <c r="H668" s="184">
        <v>-0.54900000000000004</v>
      </c>
      <c r="I668" s="184">
        <v>0.29730000000000001</v>
      </c>
      <c r="J668" s="184">
        <v>4.6760000000000002</v>
      </c>
      <c r="K668" s="184">
        <v>9.9489999999999998</v>
      </c>
      <c r="L668" s="184">
        <v>24.207100000000001</v>
      </c>
      <c r="M668" s="184">
        <v>43.506799999999998</v>
      </c>
      <c r="N668" s="184">
        <v>60.875100000000003</v>
      </c>
      <c r="O668" s="184">
        <v>13.239699999999999</v>
      </c>
      <c r="P668" s="184">
        <v>14.687799999999999</v>
      </c>
      <c r="Q668" s="184">
        <v>11.413500000000001</v>
      </c>
      <c r="R668" s="184">
        <v>19.133900000000001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44368</v>
      </c>
      <c r="E669" s="184">
        <v>19.223400000000002</v>
      </c>
      <c r="F669" s="184">
        <v>0.2273</v>
      </c>
      <c r="G669" s="184">
        <v>0.2273</v>
      </c>
      <c r="H669" s="184">
        <v>-0.5494</v>
      </c>
      <c r="I669" s="184">
        <v>0.29630000000000001</v>
      </c>
      <c r="J669" s="184">
        <v>4.6741000000000001</v>
      </c>
      <c r="K669" s="184">
        <v>9.9641999999999999</v>
      </c>
      <c r="L669" s="184">
        <v>24.219899999999999</v>
      </c>
      <c r="M669" s="184">
        <v>43.515000000000001</v>
      </c>
      <c r="N669" s="184">
        <v>60.877400000000002</v>
      </c>
      <c r="O669" s="184">
        <v>12.9693</v>
      </c>
      <c r="P669" s="184">
        <v>14.3634</v>
      </c>
      <c r="Q669" s="184">
        <v>11.0344</v>
      </c>
      <c r="R669" s="184">
        <v>18.924399999999999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44368</v>
      </c>
      <c r="E670" s="184">
        <v>21.434100000000001</v>
      </c>
      <c r="F670" s="184">
        <v>0.2296</v>
      </c>
      <c r="G670" s="184">
        <v>0.2296</v>
      </c>
      <c r="H670" s="184">
        <v>-0.4819</v>
      </c>
      <c r="I670" s="184">
        <v>0.39860000000000001</v>
      </c>
      <c r="J670" s="184">
        <v>4.8296999999999999</v>
      </c>
      <c r="K670" s="184">
        <v>9.7883999999999993</v>
      </c>
      <c r="L670" s="184">
        <v>23.8779</v>
      </c>
      <c r="M670" s="184">
        <v>42.488399999999999</v>
      </c>
      <c r="N670" s="184">
        <v>59.755699999999997</v>
      </c>
      <c r="O670" s="184">
        <v>13.822900000000001</v>
      </c>
      <c r="P670" s="184">
        <v>15.3771</v>
      </c>
      <c r="Q670" s="184">
        <v>15.613899999999999</v>
      </c>
      <c r="R670" s="184">
        <v>19.5246</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44368</v>
      </c>
      <c r="E671" s="184">
        <v>20.966000000000001</v>
      </c>
      <c r="F671" s="184">
        <v>0.22800000000000001</v>
      </c>
      <c r="G671" s="184">
        <v>0.22800000000000001</v>
      </c>
      <c r="H671" s="184">
        <v>-0.48559999999999998</v>
      </c>
      <c r="I671" s="184">
        <v>0.39219999999999999</v>
      </c>
      <c r="J671" s="184">
        <v>4.8148</v>
      </c>
      <c r="K671" s="184">
        <v>9.7415000000000003</v>
      </c>
      <c r="L671" s="184">
        <v>23.777200000000001</v>
      </c>
      <c r="M671" s="184">
        <v>42.315100000000001</v>
      </c>
      <c r="N671" s="184">
        <v>59.4955</v>
      </c>
      <c r="O671" s="184">
        <v>13.424200000000001</v>
      </c>
      <c r="P671" s="184">
        <v>14.888500000000001</v>
      </c>
      <c r="Q671" s="184">
        <v>15.129099999999999</v>
      </c>
      <c r="R671" s="184">
        <v>19.28</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44368</v>
      </c>
      <c r="E672" s="184">
        <v>12.699</v>
      </c>
      <c r="F672" s="184">
        <v>0.2487</v>
      </c>
      <c r="G672" s="184">
        <v>0.2487</v>
      </c>
      <c r="H672" s="184">
        <v>-0.62680000000000002</v>
      </c>
      <c r="I672" s="184">
        <v>5.4999999999999997E-3</v>
      </c>
      <c r="J672" s="184">
        <v>7.6925999999999997</v>
      </c>
      <c r="K672" s="184">
        <v>23.926500000000001</v>
      </c>
      <c r="L672" s="184">
        <v>46.259700000000002</v>
      </c>
      <c r="M672" s="184">
        <v>70.4953</v>
      </c>
      <c r="N672" s="184">
        <v>100.28700000000001</v>
      </c>
      <c r="O672" s="184">
        <v>9.8550000000000004</v>
      </c>
      <c r="P672" s="184"/>
      <c r="Q672" s="184">
        <v>7.6641000000000004</v>
      </c>
      <c r="R672" s="184">
        <v>22.161300000000001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44368</v>
      </c>
      <c r="E673" s="184">
        <v>12.4201</v>
      </c>
      <c r="F673" s="184">
        <v>0.24859999999999999</v>
      </c>
      <c r="G673" s="184">
        <v>0.24859999999999999</v>
      </c>
      <c r="H673" s="184">
        <v>-0.62890000000000001</v>
      </c>
      <c r="I673" s="184">
        <v>2.3999999999999998E-3</v>
      </c>
      <c r="J673" s="184">
        <v>7.6844000000000001</v>
      </c>
      <c r="K673" s="184">
        <v>23.89</v>
      </c>
      <c r="L673" s="184">
        <v>46.142899999999997</v>
      </c>
      <c r="M673" s="184">
        <v>70.269000000000005</v>
      </c>
      <c r="N673" s="184">
        <v>99.914699999999996</v>
      </c>
      <c r="O673" s="184">
        <v>9.1966000000000001</v>
      </c>
      <c r="P673" s="184"/>
      <c r="Q673" s="184">
        <v>6.9276999999999997</v>
      </c>
      <c r="R673" s="184">
        <v>21.9194</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44368</v>
      </c>
      <c r="E674" s="184">
        <v>14.564299999999999</v>
      </c>
      <c r="F674" s="184">
        <v>3.3000000000000002E-2</v>
      </c>
      <c r="G674" s="184">
        <v>3.3000000000000002E-2</v>
      </c>
      <c r="H674" s="184">
        <v>-0.66969999999999996</v>
      </c>
      <c r="I674" s="184">
        <v>-0.1905</v>
      </c>
      <c r="J674" s="184">
        <v>7.1289999999999996</v>
      </c>
      <c r="K674" s="184">
        <v>23.110099999999999</v>
      </c>
      <c r="L674" s="184">
        <v>45.067100000000003</v>
      </c>
      <c r="M674" s="184">
        <v>70.133799999999994</v>
      </c>
      <c r="N674" s="184">
        <v>92.103099999999998</v>
      </c>
      <c r="O674" s="184"/>
      <c r="P674" s="184"/>
      <c r="Q674" s="184">
        <v>13.4436</v>
      </c>
      <c r="R674" s="184">
        <v>22.333200000000001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44368</v>
      </c>
      <c r="E675" s="184">
        <v>14.4076</v>
      </c>
      <c r="F675" s="184">
        <v>3.0499999999999999E-2</v>
      </c>
      <c r="G675" s="184">
        <v>3.0499999999999999E-2</v>
      </c>
      <c r="H675" s="184">
        <v>-0.67490000000000006</v>
      </c>
      <c r="I675" s="184">
        <v>-0.2016</v>
      </c>
      <c r="J675" s="184">
        <v>7.1029999999999998</v>
      </c>
      <c r="K675" s="184">
        <v>23.017800000000001</v>
      </c>
      <c r="L675" s="184">
        <v>44.858199999999997</v>
      </c>
      <c r="M675" s="184">
        <v>69.764799999999994</v>
      </c>
      <c r="N675" s="184">
        <v>91.544600000000003</v>
      </c>
      <c r="O675" s="184"/>
      <c r="P675" s="184"/>
      <c r="Q675" s="184">
        <v>13.0327</v>
      </c>
      <c r="R675" s="184">
        <v>21.9802</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44368</v>
      </c>
      <c r="E680" s="184">
        <v>26.838999999999999</v>
      </c>
      <c r="F680" s="184">
        <v>0.26790000000000003</v>
      </c>
      <c r="G680" s="184">
        <v>0.26790000000000003</v>
      </c>
      <c r="H680" s="184">
        <v>-1.0612999999999999</v>
      </c>
      <c r="I680" s="184">
        <v>-0.83169999999999999</v>
      </c>
      <c r="J680" s="184">
        <v>2.5285000000000002</v>
      </c>
      <c r="K680" s="184">
        <v>6.1401000000000003</v>
      </c>
      <c r="L680" s="184">
        <v>20.5749</v>
      </c>
      <c r="M680" s="184">
        <v>40.1053</v>
      </c>
      <c r="N680" s="184">
        <v>53.856299999999997</v>
      </c>
      <c r="O680" s="184">
        <v>14.3429</v>
      </c>
      <c r="P680" s="184">
        <v>15.6622</v>
      </c>
      <c r="Q680" s="184">
        <v>15.8939</v>
      </c>
      <c r="R680" s="184">
        <v>16.665600000000001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44368</v>
      </c>
      <c r="E681" s="184">
        <v>24.5886</v>
      </c>
      <c r="F681" s="184">
        <v>0.25769999999999998</v>
      </c>
      <c r="G681" s="184">
        <v>0.25769999999999998</v>
      </c>
      <c r="H681" s="184">
        <v>-1.0849</v>
      </c>
      <c r="I681" s="184">
        <v>-0.87760000000000005</v>
      </c>
      <c r="J681" s="184">
        <v>2.4222000000000001</v>
      </c>
      <c r="K681" s="184">
        <v>5.7906000000000004</v>
      </c>
      <c r="L681" s="184">
        <v>19.782</v>
      </c>
      <c r="M681" s="184">
        <v>38.711799999999997</v>
      </c>
      <c r="N681" s="184">
        <v>51.787100000000002</v>
      </c>
      <c r="O681" s="184">
        <v>12.7417</v>
      </c>
      <c r="P681" s="184">
        <v>14.186299999999999</v>
      </c>
      <c r="Q681" s="184">
        <v>14.3874</v>
      </c>
      <c r="R681" s="184">
        <v>15.000299999999999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44368</v>
      </c>
      <c r="E682" s="184">
        <v>110.86</v>
      </c>
      <c r="F682" s="184">
        <v>0.54420000000000002</v>
      </c>
      <c r="G682" s="184">
        <v>0.54420000000000002</v>
      </c>
      <c r="H682" s="184">
        <v>-0.33260000000000001</v>
      </c>
      <c r="I682" s="184">
        <v>-0.26090000000000002</v>
      </c>
      <c r="J682" s="184">
        <v>3.6172</v>
      </c>
      <c r="K682" s="184">
        <v>9.7406000000000006</v>
      </c>
      <c r="L682" s="184">
        <v>18.4908</v>
      </c>
      <c r="M682" s="184">
        <v>33.181199999999997</v>
      </c>
      <c r="N682" s="184">
        <v>48.905299999999997</v>
      </c>
      <c r="O682" s="184">
        <v>11.4352</v>
      </c>
      <c r="P682" s="184">
        <v>14.931699999999999</v>
      </c>
      <c r="Q682" s="184">
        <v>13.2272</v>
      </c>
      <c r="R682" s="184">
        <v>16.150500000000001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44368</v>
      </c>
      <c r="E683" s="184">
        <v>158.64852269208001</v>
      </c>
      <c r="F683" s="184">
        <v>0.53890000000000005</v>
      </c>
      <c r="G683" s="184">
        <v>0.53890000000000005</v>
      </c>
      <c r="H683" s="184">
        <v>-0.34339999999999998</v>
      </c>
      <c r="I683" s="184">
        <v>-0.2863</v>
      </c>
      <c r="J683" s="184">
        <v>3.5587</v>
      </c>
      <c r="K683" s="184">
        <v>9.5188000000000006</v>
      </c>
      <c r="L683" s="184">
        <v>18.125299999999999</v>
      </c>
      <c r="M683" s="184">
        <v>32.6098</v>
      </c>
      <c r="N683" s="184">
        <v>47.974499999999999</v>
      </c>
      <c r="O683" s="184">
        <v>10.6564</v>
      </c>
      <c r="P683" s="184">
        <v>14.1938</v>
      </c>
      <c r="Q683" s="184">
        <v>11.572900000000001</v>
      </c>
      <c r="R683" s="184">
        <v>15.3316</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44368</v>
      </c>
      <c r="E684" s="184">
        <v>36.42</v>
      </c>
      <c r="F684" s="184">
        <v>0.41360000000000002</v>
      </c>
      <c r="G684" s="184">
        <v>0.41360000000000002</v>
      </c>
      <c r="H684" s="184">
        <v>-0.1918</v>
      </c>
      <c r="I684" s="184">
        <v>1.3919999999999999</v>
      </c>
      <c r="J684" s="184">
        <v>6.1807999999999996</v>
      </c>
      <c r="K684" s="184">
        <v>9.4351000000000003</v>
      </c>
      <c r="L684" s="184">
        <v>22.833100000000002</v>
      </c>
      <c r="M684" s="184">
        <v>42.543999999999997</v>
      </c>
      <c r="N684" s="184">
        <v>58.554600000000001</v>
      </c>
      <c r="O684" s="184">
        <v>16.005400000000002</v>
      </c>
      <c r="P684" s="184">
        <v>13.581200000000001</v>
      </c>
      <c r="Q684" s="184">
        <v>14.5724</v>
      </c>
      <c r="R684" s="184">
        <v>21.915199999999999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44368</v>
      </c>
      <c r="E685" s="184">
        <v>38.200000000000003</v>
      </c>
      <c r="F685" s="184">
        <v>0.42059999999999997</v>
      </c>
      <c r="G685" s="184">
        <v>0.42059999999999997</v>
      </c>
      <c r="H685" s="184">
        <v>-0.18290000000000001</v>
      </c>
      <c r="I685" s="184">
        <v>1.4339</v>
      </c>
      <c r="J685" s="184">
        <v>6.2587000000000002</v>
      </c>
      <c r="K685" s="184">
        <v>9.6440999999999999</v>
      </c>
      <c r="L685" s="184">
        <v>23.1861</v>
      </c>
      <c r="M685" s="184">
        <v>43.178400000000003</v>
      </c>
      <c r="N685" s="184">
        <v>59.499000000000002</v>
      </c>
      <c r="O685" s="184">
        <v>16.563099999999999</v>
      </c>
      <c r="P685" s="184">
        <v>14.316000000000001</v>
      </c>
      <c r="Q685" s="184">
        <v>13.431100000000001</v>
      </c>
      <c r="R685" s="184">
        <v>22.5046</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44368</v>
      </c>
      <c r="E686" s="184">
        <v>20.1145</v>
      </c>
      <c r="F686" s="184">
        <v>0.70799999999999996</v>
      </c>
      <c r="G686" s="184">
        <v>0.70799999999999996</v>
      </c>
      <c r="H686" s="184">
        <v>-0.9153</v>
      </c>
      <c r="I686" s="184">
        <v>-1.5129999999999999</v>
      </c>
      <c r="J686" s="184">
        <v>5.5026000000000002</v>
      </c>
      <c r="K686" s="184">
        <v>12.4651</v>
      </c>
      <c r="L686" s="184">
        <v>34.152099999999997</v>
      </c>
      <c r="M686" s="184">
        <v>54.052599999999998</v>
      </c>
      <c r="N686" s="184">
        <v>73.575900000000004</v>
      </c>
      <c r="O686" s="184">
        <v>13.9663</v>
      </c>
      <c r="P686" s="184">
        <v>14.3933</v>
      </c>
      <c r="Q686" s="184">
        <v>14.2959</v>
      </c>
      <c r="R686" s="184">
        <v>21.8398</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44368</v>
      </c>
      <c r="E687" s="184">
        <v>21.2135</v>
      </c>
      <c r="F687" s="184">
        <v>0.70930000000000004</v>
      </c>
      <c r="G687" s="184">
        <v>0.70930000000000004</v>
      </c>
      <c r="H687" s="184">
        <v>-0.91220000000000001</v>
      </c>
      <c r="I687" s="184">
        <v>-1.5071000000000001</v>
      </c>
      <c r="J687" s="184">
        <v>5.5162000000000004</v>
      </c>
      <c r="K687" s="184">
        <v>12.508599999999999</v>
      </c>
      <c r="L687" s="184">
        <v>34.252499999999998</v>
      </c>
      <c r="M687" s="184">
        <v>54.225000000000001</v>
      </c>
      <c r="N687" s="184">
        <v>73.865499999999997</v>
      </c>
      <c r="O687" s="184">
        <v>14.391400000000001</v>
      </c>
      <c r="P687" s="184">
        <v>15.491899999999999</v>
      </c>
      <c r="Q687" s="184">
        <v>15.464399999999999</v>
      </c>
      <c r="R687" s="184">
        <v>22.032499999999999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44368</v>
      </c>
      <c r="E688" s="184">
        <v>14.606299999999999</v>
      </c>
      <c r="F688" s="184">
        <v>0.59160000000000001</v>
      </c>
      <c r="G688" s="184">
        <v>0.59160000000000001</v>
      </c>
      <c r="H688" s="184">
        <v>-0.69279999999999997</v>
      </c>
      <c r="I688" s="184">
        <v>-1.7931999999999999</v>
      </c>
      <c r="J688" s="184">
        <v>4.9884000000000004</v>
      </c>
      <c r="K688" s="184">
        <v>13.680099999999999</v>
      </c>
      <c r="L688" s="184">
        <v>35.125900000000001</v>
      </c>
      <c r="M688" s="184">
        <v>59.078800000000001</v>
      </c>
      <c r="N688" s="184">
        <v>72.270499999999998</v>
      </c>
      <c r="O688" s="184">
        <v>12.088200000000001</v>
      </c>
      <c r="P688" s="184"/>
      <c r="Q688" s="184">
        <v>8.9804999999999993</v>
      </c>
      <c r="R688" s="184">
        <v>17.6357</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44368</v>
      </c>
      <c r="E689" s="184">
        <v>15.322800000000001</v>
      </c>
      <c r="F689" s="184">
        <v>0.59279999999999999</v>
      </c>
      <c r="G689" s="184">
        <v>0.59279999999999999</v>
      </c>
      <c r="H689" s="184">
        <v>-0.69020000000000004</v>
      </c>
      <c r="I689" s="184">
        <v>-1.7876000000000001</v>
      </c>
      <c r="J689" s="184">
        <v>5.0031999999999996</v>
      </c>
      <c r="K689" s="184">
        <v>13.7263</v>
      </c>
      <c r="L689" s="184">
        <v>35.223100000000002</v>
      </c>
      <c r="M689" s="184">
        <v>59.244199999999999</v>
      </c>
      <c r="N689" s="184">
        <v>72.519099999999995</v>
      </c>
      <c r="O689" s="184">
        <v>12.731199999999999</v>
      </c>
      <c r="P689" s="184"/>
      <c r="Q689" s="184">
        <v>10.1717</v>
      </c>
      <c r="R689" s="184">
        <v>17.927800000000001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44368</v>
      </c>
      <c r="E690" s="184">
        <v>13.5345</v>
      </c>
      <c r="F690" s="184">
        <v>0.48110000000000003</v>
      </c>
      <c r="G690" s="184">
        <v>0.48110000000000003</v>
      </c>
      <c r="H690" s="184">
        <v>-0.50060000000000004</v>
      </c>
      <c r="I690" s="184">
        <v>-1.7929999999999999</v>
      </c>
      <c r="J690" s="184">
        <v>5.3875000000000002</v>
      </c>
      <c r="K690" s="184">
        <v>12.796900000000001</v>
      </c>
      <c r="L690" s="184">
        <v>33.7348</v>
      </c>
      <c r="M690" s="184">
        <v>56.504399999999997</v>
      </c>
      <c r="N690" s="184">
        <v>69.221400000000003</v>
      </c>
      <c r="O690" s="184">
        <v>12.592599999999999</v>
      </c>
      <c r="P690" s="184"/>
      <c r="Q690" s="184">
        <v>7.4119999999999999</v>
      </c>
      <c r="R690" s="184">
        <v>17.977900000000002</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44368</v>
      </c>
      <c r="E691" s="184">
        <v>14.2014</v>
      </c>
      <c r="F691" s="184">
        <v>0.48259999999999997</v>
      </c>
      <c r="G691" s="184">
        <v>0.48259999999999997</v>
      </c>
      <c r="H691" s="184">
        <v>-0.49890000000000001</v>
      </c>
      <c r="I691" s="184">
        <v>-1.7890999999999999</v>
      </c>
      <c r="J691" s="184">
        <v>5.3970000000000002</v>
      </c>
      <c r="K691" s="184">
        <v>12.825900000000001</v>
      </c>
      <c r="L691" s="184">
        <v>33.802500000000002</v>
      </c>
      <c r="M691" s="184">
        <v>56.625599999999999</v>
      </c>
      <c r="N691" s="184">
        <v>69.411199999999994</v>
      </c>
      <c r="O691" s="184">
        <v>13.3878</v>
      </c>
      <c r="P691" s="184"/>
      <c r="Q691" s="184">
        <v>8.6395</v>
      </c>
      <c r="R691" s="184">
        <v>18.242899999999999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44368</v>
      </c>
      <c r="E692" s="184">
        <v>11.252000000000001</v>
      </c>
      <c r="F692" s="184">
        <v>0.14510000000000001</v>
      </c>
      <c r="G692" s="184">
        <v>0.14510000000000001</v>
      </c>
      <c r="H692" s="184">
        <v>-0.74009999999999998</v>
      </c>
      <c r="I692" s="184">
        <v>-0.49519999999999997</v>
      </c>
      <c r="J692" s="184">
        <v>2.0339999999999998</v>
      </c>
      <c r="K692" s="184">
        <v>6.4351000000000003</v>
      </c>
      <c r="L692" s="184">
        <v>21.460699999999999</v>
      </c>
      <c r="M692" s="184">
        <v>36.478900000000003</v>
      </c>
      <c r="N692" s="184">
        <v>49.810899999999997</v>
      </c>
      <c r="O692" s="184">
        <v>5.7411000000000003</v>
      </c>
      <c r="P692" s="184"/>
      <c r="Q692" s="184">
        <v>3.5045000000000002</v>
      </c>
      <c r="R692" s="184">
        <v>16.1553</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44368</v>
      </c>
      <c r="E693" s="184">
        <v>11.686299999999999</v>
      </c>
      <c r="F693" s="184">
        <v>0.14829999999999999</v>
      </c>
      <c r="G693" s="184">
        <v>0.14829999999999999</v>
      </c>
      <c r="H693" s="184">
        <v>-0.73219999999999996</v>
      </c>
      <c r="I693" s="184">
        <v>-0.47949999999999998</v>
      </c>
      <c r="J693" s="184">
        <v>2.0709</v>
      </c>
      <c r="K693" s="184">
        <v>6.5480999999999998</v>
      </c>
      <c r="L693" s="184">
        <v>21.703099999999999</v>
      </c>
      <c r="M693" s="184">
        <v>36.888399999999997</v>
      </c>
      <c r="N693" s="184">
        <v>50.431899999999999</v>
      </c>
      <c r="O693" s="184">
        <v>6.7512999999999996</v>
      </c>
      <c r="P693" s="184"/>
      <c r="Q693" s="184">
        <v>4.6554000000000002</v>
      </c>
      <c r="R693" s="184">
        <v>16.707599999999999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44368</v>
      </c>
      <c r="E694" s="184">
        <v>11.760899999999999</v>
      </c>
      <c r="F694" s="184">
        <v>0.184</v>
      </c>
      <c r="G694" s="184">
        <v>0.184</v>
      </c>
      <c r="H694" s="184">
        <v>-0.44779999999999998</v>
      </c>
      <c r="I694" s="184">
        <v>-0.27389999999999998</v>
      </c>
      <c r="J694" s="184">
        <v>2.1612</v>
      </c>
      <c r="K694" s="184">
        <v>6.64</v>
      </c>
      <c r="L694" s="184">
        <v>21.060400000000001</v>
      </c>
      <c r="M694" s="184">
        <v>35.9846</v>
      </c>
      <c r="N694" s="184">
        <v>49.066499999999998</v>
      </c>
      <c r="O694" s="184">
        <v>6.8113999999999999</v>
      </c>
      <c r="P694" s="184"/>
      <c r="Q694" s="184">
        <v>5.1360999999999999</v>
      </c>
      <c r="R694" s="184">
        <v>16.9755</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44368</v>
      </c>
      <c r="E695" s="184">
        <v>12.1625</v>
      </c>
      <c r="F695" s="184">
        <v>0.1862</v>
      </c>
      <c r="G695" s="184">
        <v>0.1862</v>
      </c>
      <c r="H695" s="184">
        <v>-0.442</v>
      </c>
      <c r="I695" s="184">
        <v>-0.26079999999999998</v>
      </c>
      <c r="J695" s="184">
        <v>2.1903999999999999</v>
      </c>
      <c r="K695" s="184">
        <v>6.7335000000000003</v>
      </c>
      <c r="L695" s="184">
        <v>21.2697</v>
      </c>
      <c r="M695" s="184">
        <v>36.334099999999999</v>
      </c>
      <c r="N695" s="184">
        <v>49.585500000000003</v>
      </c>
      <c r="O695" s="184">
        <v>7.8118999999999996</v>
      </c>
      <c r="P695" s="184"/>
      <c r="Q695" s="184">
        <v>6.2319000000000004</v>
      </c>
      <c r="R695" s="184">
        <v>17.413599999999999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44368</v>
      </c>
      <c r="E696" s="184">
        <v>137.05369999999999</v>
      </c>
      <c r="F696" s="184">
        <v>0.3206</v>
      </c>
      <c r="G696" s="184">
        <v>0.3206</v>
      </c>
      <c r="H696" s="184">
        <v>-0.14099999999999999</v>
      </c>
      <c r="I696" s="184">
        <v>0.49690000000000001</v>
      </c>
      <c r="J696" s="184">
        <v>4.4558</v>
      </c>
      <c r="K696" s="184">
        <v>8.3716000000000008</v>
      </c>
      <c r="L696" s="184">
        <v>21.992799999999999</v>
      </c>
      <c r="M696" s="184">
        <v>46.313299999999998</v>
      </c>
      <c r="N696" s="184">
        <v>59.965600000000002</v>
      </c>
      <c r="O696" s="184">
        <v>15.8741</v>
      </c>
      <c r="P696" s="184">
        <v>15.218500000000001</v>
      </c>
      <c r="Q696" s="184">
        <v>14.828900000000001</v>
      </c>
      <c r="R696" s="184">
        <v>22.827300000000001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44368</v>
      </c>
      <c r="E697" s="184">
        <v>127.5528</v>
      </c>
      <c r="F697" s="184">
        <v>0.314</v>
      </c>
      <c r="G697" s="184">
        <v>0.314</v>
      </c>
      <c r="H697" s="184">
        <v>-0.1583</v>
      </c>
      <c r="I697" s="184">
        <v>0.46210000000000001</v>
      </c>
      <c r="J697" s="184">
        <v>4.3785999999999996</v>
      </c>
      <c r="K697" s="184">
        <v>8.1126000000000005</v>
      </c>
      <c r="L697" s="184">
        <v>21.421800000000001</v>
      </c>
      <c r="M697" s="184">
        <v>45.3063</v>
      </c>
      <c r="N697" s="184">
        <v>58.466200000000001</v>
      </c>
      <c r="O697" s="184">
        <v>14.815799999999999</v>
      </c>
      <c r="P697" s="184">
        <v>14.1652</v>
      </c>
      <c r="Q697" s="184">
        <v>11.9093</v>
      </c>
      <c r="R697" s="184">
        <v>21.680800000000001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44368</v>
      </c>
      <c r="E698" s="184">
        <v>204.09707173025399</v>
      </c>
      <c r="F698" s="184">
        <v>0.18590000000000001</v>
      </c>
      <c r="G698" s="184">
        <v>0.18590000000000001</v>
      </c>
      <c r="H698" s="184">
        <v>-0.20449999999999999</v>
      </c>
      <c r="I698" s="184">
        <v>0.98370000000000002</v>
      </c>
      <c r="J698" s="184">
        <v>4.5054999999999996</v>
      </c>
      <c r="K698" s="184">
        <v>7.6433999999999997</v>
      </c>
      <c r="L698" s="184">
        <v>20.1785</v>
      </c>
      <c r="M698" s="184">
        <v>40.170299999999997</v>
      </c>
      <c r="N698" s="184">
        <v>54.653199999999998</v>
      </c>
      <c r="O698" s="184">
        <v>11.3758</v>
      </c>
      <c r="P698" s="184">
        <v>12.8246</v>
      </c>
      <c r="Q698" s="184">
        <v>17.973700000000001</v>
      </c>
      <c r="R698" s="184">
        <v>14.536199999999999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0.36312121212121207</v>
      </c>
      <c r="G699" s="186">
        <v>0.36312121212121207</v>
      </c>
      <c r="H699" s="186">
        <v>-0.61084469696969745</v>
      </c>
      <c r="I699" s="186">
        <v>2.1500757575757493E-2</v>
      </c>
      <c r="J699" s="186">
        <v>4.3037628787878797</v>
      </c>
      <c r="K699" s="186">
        <v>11.160637878787879</v>
      </c>
      <c r="L699" s="186">
        <v>26.38236136363636</v>
      </c>
      <c r="M699" s="186">
        <v>46.697574242424238</v>
      </c>
      <c r="N699" s="186">
        <v>65.06034772727277</v>
      </c>
      <c r="O699" s="186">
        <v>13.510950833333329</v>
      </c>
      <c r="P699" s="186">
        <v>15.177476666666669</v>
      </c>
      <c r="Q699" s="186">
        <v>14.672593181818186</v>
      </c>
      <c r="R699" s="186">
        <v>20.698353125000004</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0.33040000000000003</v>
      </c>
      <c r="G700" s="186">
        <v>0.33040000000000003</v>
      </c>
      <c r="H700" s="186">
        <v>-0.58465</v>
      </c>
      <c r="I700" s="186">
        <v>-2.9749999999999999E-2</v>
      </c>
      <c r="J700" s="186">
        <v>4.4318499999999998</v>
      </c>
      <c r="K700" s="186">
        <v>9.5347000000000008</v>
      </c>
      <c r="L700" s="186">
        <v>24.050150000000002</v>
      </c>
      <c r="M700" s="186">
        <v>45.16865</v>
      </c>
      <c r="N700" s="186">
        <v>60.47625</v>
      </c>
      <c r="O700" s="186">
        <v>12.958349999999999</v>
      </c>
      <c r="P700" s="186">
        <v>14.68045</v>
      </c>
      <c r="Q700" s="186">
        <v>14.735199999999999</v>
      </c>
      <c r="R700" s="186">
        <v>19.2803</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44368</v>
      </c>
      <c r="E703" s="184">
        <v>31.142099999999999</v>
      </c>
      <c r="F703" s="184">
        <v>0.12889999999999999</v>
      </c>
      <c r="G703" s="184">
        <v>0.12889999999999999</v>
      </c>
      <c r="H703" s="184">
        <v>-0.63719999999999999</v>
      </c>
      <c r="I703" s="184">
        <v>-6.3500000000000001E-2</v>
      </c>
      <c r="J703" s="184">
        <v>2.9388999999999998</v>
      </c>
      <c r="K703" s="184">
        <v>7.3250999999999999</v>
      </c>
      <c r="L703" s="184">
        <v>15.376200000000001</v>
      </c>
      <c r="M703" s="184">
        <v>30.375900000000001</v>
      </c>
      <c r="N703" s="184">
        <v>40.384099999999997</v>
      </c>
      <c r="O703" s="184">
        <v>12.401</v>
      </c>
      <c r="P703" s="184">
        <v>12.552899999999999</v>
      </c>
      <c r="Q703" s="184">
        <v>11.8718</v>
      </c>
      <c r="R703" s="184">
        <v>17.436499999999999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44368</v>
      </c>
      <c r="E704" s="184">
        <v>33.096299999999999</v>
      </c>
      <c r="F704" s="184">
        <v>0.13769999999999999</v>
      </c>
      <c r="G704" s="184">
        <v>0.13769999999999999</v>
      </c>
      <c r="H704" s="184">
        <v>-0.61680000000000001</v>
      </c>
      <c r="I704" s="184">
        <v>-2.2700000000000001E-2</v>
      </c>
      <c r="J704" s="184">
        <v>3.0314999999999999</v>
      </c>
      <c r="K704" s="184">
        <v>7.5980999999999996</v>
      </c>
      <c r="L704" s="184">
        <v>15.969099999999999</v>
      </c>
      <c r="M704" s="184">
        <v>31.486899999999999</v>
      </c>
      <c r="N704" s="184">
        <v>41.821399999999997</v>
      </c>
      <c r="O704" s="184">
        <v>13.385</v>
      </c>
      <c r="P704" s="184">
        <v>13.4846</v>
      </c>
      <c r="Q704" s="184">
        <v>13.292</v>
      </c>
      <c r="R704" s="184">
        <v>18.536799999999999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44368</v>
      </c>
      <c r="E705" s="184">
        <v>107.8956</v>
      </c>
      <c r="F705" s="184">
        <v>0.37230000000000002</v>
      </c>
      <c r="G705" s="184">
        <v>0.37230000000000002</v>
      </c>
      <c r="H705" s="184">
        <v>-0.7591</v>
      </c>
      <c r="I705" s="184">
        <v>-0.71120000000000005</v>
      </c>
      <c r="J705" s="184">
        <v>3.0926999999999998</v>
      </c>
      <c r="K705" s="184">
        <v>8.3659999999999997</v>
      </c>
      <c r="L705" s="184">
        <v>25.901199999999999</v>
      </c>
      <c r="M705" s="184">
        <v>47.108800000000002</v>
      </c>
      <c r="N705" s="184">
        <v>54.279800000000002</v>
      </c>
      <c r="O705" s="184">
        <v>10.008900000000001</v>
      </c>
      <c r="P705" s="184">
        <v>10.6783</v>
      </c>
      <c r="Q705" s="184">
        <v>14.4994</v>
      </c>
      <c r="R705" s="184">
        <v>14.5007</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44368</v>
      </c>
      <c r="E706" s="184">
        <v>112.33920000000001</v>
      </c>
      <c r="F706" s="184">
        <v>0.37559999999999999</v>
      </c>
      <c r="G706" s="184">
        <v>0.37559999999999999</v>
      </c>
      <c r="H706" s="184">
        <v>-0.75149999999999995</v>
      </c>
      <c r="I706" s="184">
        <v>-0.69599999999999995</v>
      </c>
      <c r="J706" s="184">
        <v>3.1274999999999999</v>
      </c>
      <c r="K706" s="184">
        <v>8.4808000000000003</v>
      </c>
      <c r="L706" s="184">
        <v>26.203399999999998</v>
      </c>
      <c r="M706" s="184">
        <v>47.722000000000001</v>
      </c>
      <c r="N706" s="184">
        <v>55.287300000000002</v>
      </c>
      <c r="O706" s="184">
        <v>10.6364</v>
      </c>
      <c r="P706" s="184">
        <v>11.2462</v>
      </c>
      <c r="Q706" s="184">
        <v>12.314399999999999</v>
      </c>
      <c r="R706" s="184">
        <v>15.235799999999999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44368</v>
      </c>
      <c r="E707" s="184">
        <v>71.794700000000006</v>
      </c>
      <c r="F707" s="184">
        <v>0.27179999999999999</v>
      </c>
      <c r="G707" s="184">
        <v>0.27179999999999999</v>
      </c>
      <c r="H707" s="184">
        <v>-0.4662</v>
      </c>
      <c r="I707" s="184">
        <v>-0.3095</v>
      </c>
      <c r="J707" s="184">
        <v>2.98</v>
      </c>
      <c r="K707" s="184">
        <v>8.4611999999999998</v>
      </c>
      <c r="L707" s="184">
        <v>24.315300000000001</v>
      </c>
      <c r="M707" s="184">
        <v>39.709699999999998</v>
      </c>
      <c r="N707" s="184">
        <v>45.510399999999997</v>
      </c>
      <c r="O707" s="184">
        <v>7.5773999999999999</v>
      </c>
      <c r="P707" s="184">
        <v>8.6890000000000001</v>
      </c>
      <c r="Q707" s="184">
        <v>11.8749</v>
      </c>
      <c r="R707" s="184">
        <v>9.4460999999999995</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44368</v>
      </c>
      <c r="E708" s="184">
        <v>75.425299999999993</v>
      </c>
      <c r="F708" s="184">
        <v>0.2757</v>
      </c>
      <c r="G708" s="184">
        <v>0.2757</v>
      </c>
      <c r="H708" s="184">
        <v>-0.45700000000000002</v>
      </c>
      <c r="I708" s="184">
        <v>-0.29110000000000003</v>
      </c>
      <c r="J708" s="184">
        <v>3.0219</v>
      </c>
      <c r="K708" s="184">
        <v>8.5968999999999998</v>
      </c>
      <c r="L708" s="184">
        <v>24.639600000000002</v>
      </c>
      <c r="M708" s="184">
        <v>40.301099999999998</v>
      </c>
      <c r="N708" s="184">
        <v>46.424199999999999</v>
      </c>
      <c r="O708" s="184">
        <v>8.2371999999999996</v>
      </c>
      <c r="P708" s="184">
        <v>9.3765999999999998</v>
      </c>
      <c r="Q708" s="184">
        <v>10.545199999999999</v>
      </c>
      <c r="R708" s="184">
        <v>10.1205</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44368</v>
      </c>
      <c r="E709" s="184">
        <v>24.349499999999999</v>
      </c>
      <c r="F709" s="184">
        <v>0.2301</v>
      </c>
      <c r="G709" s="184">
        <v>0.2301</v>
      </c>
      <c r="H709" s="184">
        <v>8.2000000000000007E-3</v>
      </c>
      <c r="I709" s="184">
        <v>0.4733</v>
      </c>
      <c r="J709" s="184">
        <v>3.8620000000000001</v>
      </c>
      <c r="K709" s="184">
        <v>7.2249999999999996</v>
      </c>
      <c r="L709" s="184">
        <v>17.7453</v>
      </c>
      <c r="M709" s="184">
        <v>35.954799999999999</v>
      </c>
      <c r="N709" s="184">
        <v>48.7819</v>
      </c>
      <c r="O709" s="184">
        <v>11.613300000000001</v>
      </c>
      <c r="P709" s="184">
        <v>12.603999999999999</v>
      </c>
      <c r="Q709" s="184">
        <v>13.2583</v>
      </c>
      <c r="R709" s="184">
        <v>16.7791</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44368</v>
      </c>
      <c r="E710" s="184">
        <v>24.867799999999999</v>
      </c>
      <c r="F710" s="184">
        <v>0.2326</v>
      </c>
      <c r="G710" s="184">
        <v>0.2326</v>
      </c>
      <c r="H710" s="184">
        <v>1.49E-2</v>
      </c>
      <c r="I710" s="184">
        <v>0.4869</v>
      </c>
      <c r="J710" s="184">
        <v>3.8929</v>
      </c>
      <c r="K710" s="184">
        <v>7.3216000000000001</v>
      </c>
      <c r="L710" s="184">
        <v>17.950800000000001</v>
      </c>
      <c r="M710" s="184">
        <v>36.311999999999998</v>
      </c>
      <c r="N710" s="184">
        <v>49.313099999999999</v>
      </c>
      <c r="O710" s="184">
        <v>11.9809</v>
      </c>
      <c r="P710" s="184">
        <v>12.9482</v>
      </c>
      <c r="Q710" s="184">
        <v>13.592499999999999</v>
      </c>
      <c r="R710" s="184">
        <v>17.192699999999999</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44368</v>
      </c>
      <c r="E711" s="184">
        <v>22.558599999999998</v>
      </c>
      <c r="F711" s="184">
        <v>0.18160000000000001</v>
      </c>
      <c r="G711" s="184">
        <v>0.18160000000000001</v>
      </c>
      <c r="H711" s="184">
        <v>-5.67E-2</v>
      </c>
      <c r="I711" s="184">
        <v>0.36880000000000002</v>
      </c>
      <c r="J711" s="184">
        <v>3.1240999999999999</v>
      </c>
      <c r="K711" s="184">
        <v>6.1890999999999998</v>
      </c>
      <c r="L711" s="184">
        <v>14.382300000000001</v>
      </c>
      <c r="M711" s="184">
        <v>29.072199999999999</v>
      </c>
      <c r="N711" s="184">
        <v>40.027700000000003</v>
      </c>
      <c r="O711" s="184">
        <v>10.791499999999999</v>
      </c>
      <c r="P711" s="184">
        <v>11.4674</v>
      </c>
      <c r="Q711" s="184">
        <v>12.0543</v>
      </c>
      <c r="R711" s="184">
        <v>15.189399999999999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44368</v>
      </c>
      <c r="E712" s="184">
        <v>23.1433</v>
      </c>
      <c r="F712" s="184">
        <v>0.18659999999999999</v>
      </c>
      <c r="G712" s="184">
        <v>0.18659999999999999</v>
      </c>
      <c r="H712" s="184">
        <v>-4.58E-2</v>
      </c>
      <c r="I712" s="184">
        <v>0.39129999999999998</v>
      </c>
      <c r="J712" s="184">
        <v>3.1745999999999999</v>
      </c>
      <c r="K712" s="184">
        <v>6.3483000000000001</v>
      </c>
      <c r="L712" s="184">
        <v>14.716699999999999</v>
      </c>
      <c r="M712" s="184">
        <v>29.639800000000001</v>
      </c>
      <c r="N712" s="184">
        <v>40.857399999999998</v>
      </c>
      <c r="O712" s="184">
        <v>11.354799999999999</v>
      </c>
      <c r="P712" s="184">
        <v>11.9191</v>
      </c>
      <c r="Q712" s="184">
        <v>12.456200000000001</v>
      </c>
      <c r="R712" s="184">
        <v>15.8888</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44368</v>
      </c>
      <c r="E713" s="184">
        <v>11.613200000000001</v>
      </c>
      <c r="F713" s="184">
        <v>0.71719999999999995</v>
      </c>
      <c r="G713" s="184">
        <v>0.71719999999999995</v>
      </c>
      <c r="H713" s="184">
        <v>-2.2054999999999998</v>
      </c>
      <c r="I713" s="184">
        <v>-2.7214999999999998</v>
      </c>
      <c r="J713" s="184">
        <v>2.85</v>
      </c>
      <c r="K713" s="184">
        <v>6.8194999999999997</v>
      </c>
      <c r="L713" s="184">
        <v>28.7851</v>
      </c>
      <c r="M713" s="184">
        <v>57.317799999999998</v>
      </c>
      <c r="N713" s="184">
        <v>57.723799999999997</v>
      </c>
      <c r="O713" s="184"/>
      <c r="P713" s="184"/>
      <c r="Q713" s="184">
        <v>5.1452999999999998</v>
      </c>
      <c r="R713" s="184">
        <v>1.1418999999999999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44368</v>
      </c>
      <c r="E714" s="184">
        <v>11.613099999999999</v>
      </c>
      <c r="F714" s="184">
        <v>0.71719999999999995</v>
      </c>
      <c r="G714" s="184">
        <v>0.71719999999999995</v>
      </c>
      <c r="H714" s="184">
        <v>-2.2054999999999998</v>
      </c>
      <c r="I714" s="184">
        <v>-2.7216</v>
      </c>
      <c r="J714" s="184">
        <v>2.85</v>
      </c>
      <c r="K714" s="184">
        <v>6.8194999999999997</v>
      </c>
      <c r="L714" s="184">
        <v>28.785499999999999</v>
      </c>
      <c r="M714" s="184">
        <v>57.318600000000004</v>
      </c>
      <c r="N714" s="184">
        <v>57.7224</v>
      </c>
      <c r="O714" s="184"/>
      <c r="P714" s="184"/>
      <c r="Q714" s="184">
        <v>5.1449999999999996</v>
      </c>
      <c r="R714" s="184">
        <v>1.1418999999999999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44368</v>
      </c>
      <c r="E715" s="184">
        <v>14.6883</v>
      </c>
      <c r="F715" s="184">
        <v>0.54900000000000004</v>
      </c>
      <c r="G715" s="184">
        <v>0.54900000000000004</v>
      </c>
      <c r="H715" s="184">
        <v>-1.2936000000000001</v>
      </c>
      <c r="I715" s="184">
        <v>-0.44330000000000003</v>
      </c>
      <c r="J715" s="184">
        <v>3.7896000000000001</v>
      </c>
      <c r="K715" s="184">
        <v>11.703200000000001</v>
      </c>
      <c r="L715" s="184">
        <v>31.8614</v>
      </c>
      <c r="M715" s="184">
        <v>51.914400000000001</v>
      </c>
      <c r="N715" s="184">
        <v>67.510199999999998</v>
      </c>
      <c r="O715" s="184"/>
      <c r="P715" s="184"/>
      <c r="Q715" s="184">
        <v>33.795400000000001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44368</v>
      </c>
      <c r="E716" s="184">
        <v>14.865600000000001</v>
      </c>
      <c r="F716" s="184">
        <v>0.55740000000000001</v>
      </c>
      <c r="G716" s="184">
        <v>0.55740000000000001</v>
      </c>
      <c r="H716" s="184">
        <v>-1.2738</v>
      </c>
      <c r="I716" s="184">
        <v>-0.40400000000000003</v>
      </c>
      <c r="J716" s="184">
        <v>3.871</v>
      </c>
      <c r="K716" s="184">
        <v>11.987</v>
      </c>
      <c r="L716" s="184">
        <v>32.507300000000001</v>
      </c>
      <c r="M716" s="184">
        <v>53.004399999999997</v>
      </c>
      <c r="N716" s="184">
        <v>69.127200000000002</v>
      </c>
      <c r="O716" s="184"/>
      <c r="P716" s="184"/>
      <c r="Q716" s="184">
        <v>35.016599999999997</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44368</v>
      </c>
      <c r="E717" s="184">
        <v>89.360500000000002</v>
      </c>
      <c r="F717" s="184">
        <v>0.37519999999999998</v>
      </c>
      <c r="G717" s="184">
        <v>0.37519999999999998</v>
      </c>
      <c r="H717" s="184">
        <v>-0.5595</v>
      </c>
      <c r="I717" s="184">
        <v>-8.4000000000000005E-2</v>
      </c>
      <c r="J717" s="184">
        <v>4.4363000000000001</v>
      </c>
      <c r="K717" s="184">
        <v>9.2027000000000001</v>
      </c>
      <c r="L717" s="184">
        <v>22.737500000000001</v>
      </c>
      <c r="M717" s="184">
        <v>42.501899999999999</v>
      </c>
      <c r="N717" s="184">
        <v>60.586300000000001</v>
      </c>
      <c r="O717" s="184">
        <v>12.421799999999999</v>
      </c>
      <c r="P717" s="184">
        <v>12.9253</v>
      </c>
      <c r="Q717" s="184">
        <v>13.315</v>
      </c>
      <c r="R717" s="184">
        <v>15.9755</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44368</v>
      </c>
      <c r="E718" s="184">
        <v>92.483400000000003</v>
      </c>
      <c r="F718" s="184">
        <v>0.37759999999999999</v>
      </c>
      <c r="G718" s="184">
        <v>0.37759999999999999</v>
      </c>
      <c r="H718" s="184">
        <v>-0.55400000000000005</v>
      </c>
      <c r="I718" s="184">
        <v>-7.2800000000000004E-2</v>
      </c>
      <c r="J718" s="184">
        <v>4.4619</v>
      </c>
      <c r="K718" s="184">
        <v>9.2952999999999992</v>
      </c>
      <c r="L718" s="184">
        <v>22.965299999999999</v>
      </c>
      <c r="M718" s="184">
        <v>42.922199999999997</v>
      </c>
      <c r="N718" s="184">
        <v>61.188600000000001</v>
      </c>
      <c r="O718" s="184">
        <v>12.821199999999999</v>
      </c>
      <c r="P718" s="184">
        <v>13.3294</v>
      </c>
      <c r="Q718" s="184">
        <v>11.864699999999999</v>
      </c>
      <c r="R718" s="184">
        <v>16.397300000000001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44368</v>
      </c>
      <c r="E719" s="184">
        <v>115.1122</v>
      </c>
      <c r="F719" s="184">
        <v>0.58020000000000005</v>
      </c>
      <c r="G719" s="184">
        <v>0.58020000000000005</v>
      </c>
      <c r="H719" s="184">
        <v>-0.84389999999999998</v>
      </c>
      <c r="I719" s="184">
        <v>0.16589999999999999</v>
      </c>
      <c r="J719" s="184">
        <v>4.0919999999999996</v>
      </c>
      <c r="K719" s="184">
        <v>13.057600000000001</v>
      </c>
      <c r="L719" s="184">
        <v>36.201999999999998</v>
      </c>
      <c r="M719" s="184">
        <v>58.664499999999997</v>
      </c>
      <c r="N719" s="184">
        <v>72.235200000000006</v>
      </c>
      <c r="O719" s="184">
        <v>17.750599999999999</v>
      </c>
      <c r="P719" s="184">
        <v>16.259399999999999</v>
      </c>
      <c r="Q719" s="184">
        <v>14.964700000000001</v>
      </c>
      <c r="R719" s="184">
        <v>27.540600000000001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44368</v>
      </c>
      <c r="E720" s="184">
        <v>117.1803</v>
      </c>
      <c r="F720" s="184">
        <v>0.58460000000000001</v>
      </c>
      <c r="G720" s="184">
        <v>0.58460000000000001</v>
      </c>
      <c r="H720" s="184">
        <v>-0.83409999999999995</v>
      </c>
      <c r="I720" s="184">
        <v>0.1862</v>
      </c>
      <c r="J720" s="184">
        <v>4.1382000000000003</v>
      </c>
      <c r="K720" s="184">
        <v>13.1639</v>
      </c>
      <c r="L720" s="184">
        <v>36.444800000000001</v>
      </c>
      <c r="M720" s="184">
        <v>59.056800000000003</v>
      </c>
      <c r="N720" s="184">
        <v>72.783900000000003</v>
      </c>
      <c r="O720" s="184">
        <v>18.0838</v>
      </c>
      <c r="P720" s="184">
        <v>16.564399999999999</v>
      </c>
      <c r="Q720" s="184">
        <v>15.3514</v>
      </c>
      <c r="R720" s="184">
        <v>27.773800000000001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44368</v>
      </c>
      <c r="E721" s="184">
        <v>30.327500000000001</v>
      </c>
      <c r="F721" s="184">
        <v>0.19719999999999999</v>
      </c>
      <c r="G721" s="184">
        <v>0.19719999999999999</v>
      </c>
      <c r="H721" s="184">
        <v>-0.39219999999999999</v>
      </c>
      <c r="I721" s="184">
        <v>0.24759999999999999</v>
      </c>
      <c r="J721" s="184">
        <v>3.2890000000000001</v>
      </c>
      <c r="K721" s="184">
        <v>6.7708000000000004</v>
      </c>
      <c r="L721" s="184">
        <v>14.833</v>
      </c>
      <c r="M721" s="184">
        <v>25.877300000000002</v>
      </c>
      <c r="N721" s="184">
        <v>38.872399999999999</v>
      </c>
      <c r="O721" s="184">
        <v>9.2132000000000005</v>
      </c>
      <c r="P721" s="184">
        <v>10.171799999999999</v>
      </c>
      <c r="Q721" s="184">
        <v>10.252700000000001</v>
      </c>
      <c r="R721" s="184">
        <v>12.992900000000001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44368</v>
      </c>
      <c r="E722" s="184">
        <v>28.903199999999998</v>
      </c>
      <c r="F722" s="184">
        <v>0.1903</v>
      </c>
      <c r="G722" s="184">
        <v>0.1903</v>
      </c>
      <c r="H722" s="184">
        <v>-0.40799999999999997</v>
      </c>
      <c r="I722" s="184">
        <v>0.2167</v>
      </c>
      <c r="J722" s="184">
        <v>3.2191000000000001</v>
      </c>
      <c r="K722" s="184">
        <v>6.5513000000000003</v>
      </c>
      <c r="L722" s="184">
        <v>14.3454</v>
      </c>
      <c r="M722" s="184">
        <v>25.0566</v>
      </c>
      <c r="N722" s="184">
        <v>37.703099999999999</v>
      </c>
      <c r="O722" s="184">
        <v>8.26</v>
      </c>
      <c r="P722" s="184">
        <v>9.3556000000000008</v>
      </c>
      <c r="Q722" s="184">
        <v>9.7894000000000005</v>
      </c>
      <c r="R722" s="184">
        <v>12.036199999999999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44368</v>
      </c>
      <c r="E723" s="184">
        <v>14.1677</v>
      </c>
      <c r="F723" s="184">
        <v>0.52649999999999997</v>
      </c>
      <c r="G723" s="184">
        <v>0.52649999999999997</v>
      </c>
      <c r="H723" s="184">
        <v>-1.5619000000000001</v>
      </c>
      <c r="I723" s="184">
        <v>-1.0919000000000001</v>
      </c>
      <c r="J723" s="184">
        <v>4.3323</v>
      </c>
      <c r="K723" s="184">
        <v>13.2293</v>
      </c>
      <c r="L723" s="184">
        <v>23.746200000000002</v>
      </c>
      <c r="M723" s="184">
        <v>43.338299999999997</v>
      </c>
      <c r="N723" s="184">
        <v>52.8949</v>
      </c>
      <c r="O723" s="184"/>
      <c r="P723" s="184"/>
      <c r="Q723" s="184">
        <v>16.428100000000001</v>
      </c>
      <c r="R723" s="184">
        <v>20.017499999999998</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44368</v>
      </c>
      <c r="E724" s="184">
        <v>14.0808</v>
      </c>
      <c r="F724" s="184">
        <v>0.52400000000000002</v>
      </c>
      <c r="G724" s="184">
        <v>0.52400000000000002</v>
      </c>
      <c r="H724" s="184">
        <v>-1.5672999999999999</v>
      </c>
      <c r="I724" s="184">
        <v>-1.1020000000000001</v>
      </c>
      <c r="J724" s="184">
        <v>4.3091999999999997</v>
      </c>
      <c r="K724" s="184">
        <v>13.154199999999999</v>
      </c>
      <c r="L724" s="184">
        <v>23.587299999999999</v>
      </c>
      <c r="M724" s="184">
        <v>43.0627</v>
      </c>
      <c r="N724" s="184">
        <v>52.468800000000002</v>
      </c>
      <c r="O724" s="184"/>
      <c r="P724" s="184"/>
      <c r="Q724" s="184">
        <v>16.1157</v>
      </c>
      <c r="R724" s="184">
        <v>19.712599999999998</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44368</v>
      </c>
      <c r="E725" s="184">
        <v>48.462000000000003</v>
      </c>
      <c r="F725" s="184">
        <v>0.36659999999999998</v>
      </c>
      <c r="G725" s="184">
        <v>0.36659999999999998</v>
      </c>
      <c r="H725" s="184">
        <v>-0.2429</v>
      </c>
      <c r="I725" s="184">
        <v>0.57699999999999996</v>
      </c>
      <c r="J725" s="184">
        <v>4.0605000000000002</v>
      </c>
      <c r="K725" s="184">
        <v>8.4913000000000007</v>
      </c>
      <c r="L725" s="184">
        <v>20.765499999999999</v>
      </c>
      <c r="M725" s="184">
        <v>38.589599999999997</v>
      </c>
      <c r="N725" s="184">
        <v>53.075000000000003</v>
      </c>
      <c r="O725" s="184">
        <v>12.250500000000001</v>
      </c>
      <c r="P725" s="184">
        <v>13.561</v>
      </c>
      <c r="Q725" s="184">
        <v>14.145300000000001</v>
      </c>
      <c r="R725" s="184">
        <v>16.928899999999999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0.37634347826086961</v>
      </c>
      <c r="G726" s="186">
        <v>0.37634347826086961</v>
      </c>
      <c r="H726" s="186">
        <v>-0.76997391304347818</v>
      </c>
      <c r="I726" s="186">
        <v>-0.33136521739130431</v>
      </c>
      <c r="J726" s="186">
        <v>3.5628347826086961</v>
      </c>
      <c r="K726" s="186">
        <v>8.9633782608695647</v>
      </c>
      <c r="L726" s="186">
        <v>23.250704347826087</v>
      </c>
      <c r="M726" s="186">
        <v>42.013404347826075</v>
      </c>
      <c r="N726" s="186">
        <v>52.894743478260878</v>
      </c>
      <c r="O726" s="186">
        <v>11.693382352941175</v>
      </c>
      <c r="P726" s="186">
        <v>12.184305882352943</v>
      </c>
      <c r="Q726" s="186">
        <v>14.221230434782612</v>
      </c>
      <c r="R726" s="186">
        <v>15.332642857142858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0.37230000000000002</v>
      </c>
      <c r="G727" s="186">
        <v>0.37230000000000002</v>
      </c>
      <c r="H727" s="186">
        <v>-0.61680000000000001</v>
      </c>
      <c r="I727" s="186">
        <v>-7.2800000000000004E-2</v>
      </c>
      <c r="J727" s="186">
        <v>3.2890000000000001</v>
      </c>
      <c r="K727" s="186">
        <v>8.4611999999999998</v>
      </c>
      <c r="L727" s="186">
        <v>23.587299999999999</v>
      </c>
      <c r="M727" s="186">
        <v>42.501899999999999</v>
      </c>
      <c r="N727" s="186">
        <v>52.8949</v>
      </c>
      <c r="O727" s="186">
        <v>11.613300000000001</v>
      </c>
      <c r="P727" s="186">
        <v>12.552899999999999</v>
      </c>
      <c r="Q727" s="186">
        <v>13.2583</v>
      </c>
      <c r="R727" s="186">
        <v>15.9755</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44368</v>
      </c>
      <c r="E730" s="184">
        <v>17.86</v>
      </c>
      <c r="F730" s="184">
        <v>0.16830000000000001</v>
      </c>
      <c r="G730" s="184">
        <v>0.16830000000000001</v>
      </c>
      <c r="H730" s="184">
        <v>0</v>
      </c>
      <c r="I730" s="184">
        <v>0.44990000000000002</v>
      </c>
      <c r="J730" s="184">
        <v>2.4670000000000001</v>
      </c>
      <c r="K730" s="184">
        <v>3.9581</v>
      </c>
      <c r="L730" s="184">
        <v>10.111000000000001</v>
      </c>
      <c r="M730" s="184">
        <v>19.705100000000002</v>
      </c>
      <c r="N730" s="184">
        <v>26.576899999999998</v>
      </c>
      <c r="O730" s="184">
        <v>9.5261999999999993</v>
      </c>
      <c r="P730" s="184">
        <v>10.033300000000001</v>
      </c>
      <c r="Q730" s="184">
        <v>9.2332999999999998</v>
      </c>
      <c r="R730" s="184">
        <v>12.1317</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44368</v>
      </c>
      <c r="E731" s="184">
        <v>16.66</v>
      </c>
      <c r="F731" s="184">
        <v>0.1804</v>
      </c>
      <c r="G731" s="184">
        <v>0.1804</v>
      </c>
      <c r="H731" s="184">
        <v>0</v>
      </c>
      <c r="I731" s="184">
        <v>0.4219</v>
      </c>
      <c r="J731" s="184">
        <v>2.3969999999999998</v>
      </c>
      <c r="K731" s="184">
        <v>3.7360000000000002</v>
      </c>
      <c r="L731" s="184">
        <v>9.5332000000000008</v>
      </c>
      <c r="M731" s="184">
        <v>18.830200000000001</v>
      </c>
      <c r="N731" s="184">
        <v>25.263200000000001</v>
      </c>
      <c r="O731" s="184">
        <v>8.4732000000000003</v>
      </c>
      <c r="P731" s="184">
        <v>8.8902000000000001</v>
      </c>
      <c r="Q731" s="184">
        <v>8.0824999999999996</v>
      </c>
      <c r="R731" s="184">
        <v>11.114000000000001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44368</v>
      </c>
      <c r="E732" s="184">
        <v>16.91</v>
      </c>
      <c r="F732" s="184">
        <v>0.1777</v>
      </c>
      <c r="G732" s="184">
        <v>0.1777</v>
      </c>
      <c r="H732" s="184">
        <v>0.1777</v>
      </c>
      <c r="I732" s="184">
        <v>0.53510000000000002</v>
      </c>
      <c r="J732" s="184">
        <v>2.0518999999999998</v>
      </c>
      <c r="K732" s="184">
        <v>3.806</v>
      </c>
      <c r="L732" s="184">
        <v>7.7756999999999996</v>
      </c>
      <c r="M732" s="184">
        <v>19.4209</v>
      </c>
      <c r="N732" s="184">
        <v>25.074000000000002</v>
      </c>
      <c r="O732" s="184">
        <v>10.2941</v>
      </c>
      <c r="P732" s="184">
        <v>10.353300000000001</v>
      </c>
      <c r="Q732" s="184">
        <v>9.3826999999999998</v>
      </c>
      <c r="R732" s="184">
        <v>11.7369</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44368</v>
      </c>
      <c r="E733" s="184">
        <v>15.74</v>
      </c>
      <c r="F733" s="184">
        <v>0.12720000000000001</v>
      </c>
      <c r="G733" s="184">
        <v>0.12720000000000001</v>
      </c>
      <c r="H733" s="184">
        <v>0.12720000000000001</v>
      </c>
      <c r="I733" s="184">
        <v>0.51090000000000002</v>
      </c>
      <c r="J733" s="184">
        <v>1.9430000000000001</v>
      </c>
      <c r="K733" s="184">
        <v>3.4165999999999999</v>
      </c>
      <c r="L733" s="184">
        <v>7.0019999999999998</v>
      </c>
      <c r="M733" s="184">
        <v>18.079499999999999</v>
      </c>
      <c r="N733" s="184">
        <v>23.2576</v>
      </c>
      <c r="O733" s="184">
        <v>8.9442000000000004</v>
      </c>
      <c r="P733" s="184">
        <v>9.016</v>
      </c>
      <c r="Q733" s="184">
        <v>8.0519999999999996</v>
      </c>
      <c r="R733" s="184">
        <v>10.275</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44368</v>
      </c>
      <c r="E734" s="184">
        <v>12.09</v>
      </c>
      <c r="F734" s="184">
        <v>8.2799999999999999E-2</v>
      </c>
      <c r="G734" s="184">
        <v>8.2799999999999999E-2</v>
      </c>
      <c r="H734" s="184">
        <v>8.2799999999999999E-2</v>
      </c>
      <c r="I734" s="184">
        <v>0.24879999999999999</v>
      </c>
      <c r="J734" s="184">
        <v>0.83399999999999996</v>
      </c>
      <c r="K734" s="184">
        <v>1.8533999999999999</v>
      </c>
      <c r="L734" s="184">
        <v>3.5103</v>
      </c>
      <c r="M734" s="184">
        <v>7.8501000000000003</v>
      </c>
      <c r="N734" s="184">
        <v>13.202199999999999</v>
      </c>
      <c r="O734" s="184"/>
      <c r="P734" s="184"/>
      <c r="Q734" s="184">
        <v>10.4497</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44368</v>
      </c>
      <c r="E735" s="184">
        <v>11.84</v>
      </c>
      <c r="F735" s="184">
        <v>8.4500000000000006E-2</v>
      </c>
      <c r="G735" s="184">
        <v>8.4500000000000006E-2</v>
      </c>
      <c r="H735" s="184">
        <v>8.4500000000000006E-2</v>
      </c>
      <c r="I735" s="184">
        <v>0.16919999999999999</v>
      </c>
      <c r="J735" s="184">
        <v>0.68030000000000002</v>
      </c>
      <c r="K735" s="184">
        <v>1.5437000000000001</v>
      </c>
      <c r="L735" s="184">
        <v>2.8671000000000002</v>
      </c>
      <c r="M735" s="184">
        <v>6.9557000000000002</v>
      </c>
      <c r="N735" s="184">
        <v>11.9093</v>
      </c>
      <c r="O735" s="184"/>
      <c r="P735" s="184"/>
      <c r="Q735" s="184">
        <v>9.2477</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44368</v>
      </c>
      <c r="E736" s="184">
        <v>16.599</v>
      </c>
      <c r="F736" s="184">
        <v>0.21740000000000001</v>
      </c>
      <c r="G736" s="184">
        <v>0.21740000000000001</v>
      </c>
      <c r="H736" s="184">
        <v>6.6299999999999998E-2</v>
      </c>
      <c r="I736" s="184">
        <v>0.89349999999999996</v>
      </c>
      <c r="J736" s="184">
        <v>1.4360999999999999</v>
      </c>
      <c r="K736" s="184">
        <v>5.7328000000000001</v>
      </c>
      <c r="L736" s="184">
        <v>11.514900000000001</v>
      </c>
      <c r="M736" s="184">
        <v>19.9436</v>
      </c>
      <c r="N736" s="184">
        <v>27.586500000000001</v>
      </c>
      <c r="O736" s="184">
        <v>9.4526000000000003</v>
      </c>
      <c r="P736" s="184">
        <v>10</v>
      </c>
      <c r="Q736" s="184">
        <v>10.1629</v>
      </c>
      <c r="R736" s="184">
        <v>11.5442</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44368</v>
      </c>
      <c r="E737" s="184">
        <v>15.379</v>
      </c>
      <c r="F737" s="184">
        <v>0.20849999999999999</v>
      </c>
      <c r="G737" s="184">
        <v>0.20849999999999999</v>
      </c>
      <c r="H737" s="184">
        <v>3.2500000000000001E-2</v>
      </c>
      <c r="I737" s="184">
        <v>0.8327</v>
      </c>
      <c r="J737" s="184">
        <v>1.2976000000000001</v>
      </c>
      <c r="K737" s="184">
        <v>5.3068</v>
      </c>
      <c r="L737" s="184">
        <v>10.6403</v>
      </c>
      <c r="M737" s="184">
        <v>18.546199999999999</v>
      </c>
      <c r="N737" s="184">
        <v>25.594100000000001</v>
      </c>
      <c r="O737" s="184">
        <v>7.7880000000000003</v>
      </c>
      <c r="P737" s="184">
        <v>8.3847000000000005</v>
      </c>
      <c r="Q737" s="184">
        <v>8.5683000000000007</v>
      </c>
      <c r="R737" s="184">
        <v>9.8515999999999995</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44368</v>
      </c>
      <c r="E738" s="184">
        <v>18.299199999999999</v>
      </c>
      <c r="F738" s="184">
        <v>0.15160000000000001</v>
      </c>
      <c r="G738" s="184">
        <v>0.15160000000000001</v>
      </c>
      <c r="H738" s="184">
        <v>0.1653</v>
      </c>
      <c r="I738" s="184">
        <v>0.57320000000000004</v>
      </c>
      <c r="J738" s="184">
        <v>2.0716000000000001</v>
      </c>
      <c r="K738" s="184">
        <v>4.0673000000000004</v>
      </c>
      <c r="L738" s="184">
        <v>8.9588000000000001</v>
      </c>
      <c r="M738" s="184">
        <v>14.825699999999999</v>
      </c>
      <c r="N738" s="184">
        <v>20.209199999999999</v>
      </c>
      <c r="O738" s="184">
        <v>10.5534</v>
      </c>
      <c r="P738" s="184">
        <v>10.243</v>
      </c>
      <c r="Q738" s="184">
        <v>9.4482999999999997</v>
      </c>
      <c r="R738" s="184">
        <v>12.507999999999999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44368</v>
      </c>
      <c r="E739" s="184">
        <v>17.394300000000001</v>
      </c>
      <c r="F739" s="184">
        <v>0.13930000000000001</v>
      </c>
      <c r="G739" s="184">
        <v>0.13930000000000001</v>
      </c>
      <c r="H739" s="184">
        <v>0.1399</v>
      </c>
      <c r="I739" s="184">
        <v>0.52590000000000003</v>
      </c>
      <c r="J739" s="184">
        <v>1.9702999999999999</v>
      </c>
      <c r="K739" s="184">
        <v>3.7704</v>
      </c>
      <c r="L739" s="184">
        <v>8.3899000000000008</v>
      </c>
      <c r="M739" s="184">
        <v>13.9422</v>
      </c>
      <c r="N739" s="184">
        <v>18.977699999999999</v>
      </c>
      <c r="O739" s="184">
        <v>9.4031000000000002</v>
      </c>
      <c r="P739" s="184">
        <v>9.2863000000000007</v>
      </c>
      <c r="Q739" s="184">
        <v>8.6220999999999997</v>
      </c>
      <c r="R739" s="184">
        <v>11.3812</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44368</v>
      </c>
      <c r="E740" s="184">
        <v>12.1218</v>
      </c>
      <c r="F740" s="184">
        <v>0.23069999999999999</v>
      </c>
      <c r="G740" s="184">
        <v>0.23069999999999999</v>
      </c>
      <c r="H740" s="184">
        <v>-0.13020000000000001</v>
      </c>
      <c r="I740" s="184">
        <v>-2.5600000000000001E-2</v>
      </c>
      <c r="J740" s="184">
        <v>2.5889000000000002</v>
      </c>
      <c r="K740" s="184">
        <v>4.3472</v>
      </c>
      <c r="L740" s="184">
        <v>9.6181999999999999</v>
      </c>
      <c r="M740" s="184">
        <v>19.4207</v>
      </c>
      <c r="N740" s="184">
        <v>23.946100000000001</v>
      </c>
      <c r="O740" s="184"/>
      <c r="P740" s="184"/>
      <c r="Q740" s="184">
        <v>7.0636999999999999</v>
      </c>
      <c r="R740" s="184">
        <v>8.6609999999999996</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44368</v>
      </c>
      <c r="E741" s="184">
        <v>12.6989</v>
      </c>
      <c r="F741" s="184">
        <v>0.24</v>
      </c>
      <c r="G741" s="184">
        <v>0.24</v>
      </c>
      <c r="H741" s="184">
        <v>-0.107</v>
      </c>
      <c r="I741" s="184">
        <v>2.0500000000000001E-2</v>
      </c>
      <c r="J741" s="184">
        <v>2.6945999999999999</v>
      </c>
      <c r="K741" s="184">
        <v>4.7020999999999997</v>
      </c>
      <c r="L741" s="184">
        <v>10.3619</v>
      </c>
      <c r="M741" s="184">
        <v>20.6099</v>
      </c>
      <c r="N741" s="184">
        <v>25.573799999999999</v>
      </c>
      <c r="O741" s="184"/>
      <c r="P741" s="184"/>
      <c r="Q741" s="184">
        <v>8.8446999999999996</v>
      </c>
      <c r="R741" s="184">
        <v>10.400600000000001</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44368</v>
      </c>
      <c r="E742" s="184">
        <v>45.454000000000001</v>
      </c>
      <c r="F742" s="184">
        <v>0.26250000000000001</v>
      </c>
      <c r="G742" s="184">
        <v>0.26250000000000001</v>
      </c>
      <c r="H742" s="184">
        <v>-0.1691</v>
      </c>
      <c r="I742" s="184">
        <v>0.39760000000000001</v>
      </c>
      <c r="J742" s="184">
        <v>2.6558999999999999</v>
      </c>
      <c r="K742" s="184">
        <v>6.1092000000000004</v>
      </c>
      <c r="L742" s="184">
        <v>14.1859</v>
      </c>
      <c r="M742" s="184">
        <v>23.883199999999999</v>
      </c>
      <c r="N742" s="184">
        <v>28.357600000000001</v>
      </c>
      <c r="O742" s="184">
        <v>9.2719000000000005</v>
      </c>
      <c r="P742" s="184">
        <v>10.4353</v>
      </c>
      <c r="Q742" s="184">
        <v>9.4489000000000001</v>
      </c>
      <c r="R742" s="184">
        <v>10.502800000000001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44368</v>
      </c>
      <c r="E743" s="184">
        <v>49.023000000000003</v>
      </c>
      <c r="F743" s="184">
        <v>0.27</v>
      </c>
      <c r="G743" s="184">
        <v>0.27</v>
      </c>
      <c r="H743" s="184">
        <v>-0.15479999999999999</v>
      </c>
      <c r="I743" s="184">
        <v>0.43020000000000003</v>
      </c>
      <c r="J743" s="184">
        <v>2.7305000000000001</v>
      </c>
      <c r="K743" s="184">
        <v>6.3266999999999998</v>
      </c>
      <c r="L743" s="184">
        <v>14.630800000000001</v>
      </c>
      <c r="M743" s="184">
        <v>24.613600000000002</v>
      </c>
      <c r="N743" s="184">
        <v>29.3688</v>
      </c>
      <c r="O743" s="184">
        <v>10.268000000000001</v>
      </c>
      <c r="P743" s="184">
        <v>11.722200000000001</v>
      </c>
      <c r="Q743" s="184">
        <v>10.4899</v>
      </c>
      <c r="R743" s="184">
        <v>11.325799999999999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44368</v>
      </c>
      <c r="E746" s="184">
        <v>16.3</v>
      </c>
      <c r="F746" s="184">
        <v>0.1229</v>
      </c>
      <c r="G746" s="184">
        <v>0.1229</v>
      </c>
      <c r="H746" s="184">
        <v>0.18440000000000001</v>
      </c>
      <c r="I746" s="184">
        <v>0.43130000000000002</v>
      </c>
      <c r="J746" s="184">
        <v>0.99129999999999996</v>
      </c>
      <c r="K746" s="184">
        <v>2.7094999999999998</v>
      </c>
      <c r="L746" s="184">
        <v>7.4489000000000001</v>
      </c>
      <c r="M746" s="184">
        <v>13.351900000000001</v>
      </c>
      <c r="N746" s="184">
        <v>18.1159</v>
      </c>
      <c r="O746" s="184">
        <v>8.1022999999999996</v>
      </c>
      <c r="P746" s="184">
        <v>8.5157000000000007</v>
      </c>
      <c r="Q746" s="184">
        <v>7.7469999999999999</v>
      </c>
      <c r="R746" s="184">
        <v>7.9679000000000002</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44368</v>
      </c>
      <c r="E747" s="184">
        <v>17.13</v>
      </c>
      <c r="F747" s="184">
        <v>0.1169</v>
      </c>
      <c r="G747" s="184">
        <v>0.1169</v>
      </c>
      <c r="H747" s="184">
        <v>0.1754</v>
      </c>
      <c r="I747" s="184">
        <v>0.4103</v>
      </c>
      <c r="J747" s="184">
        <v>1.0024</v>
      </c>
      <c r="K747" s="184">
        <v>2.8210999999999999</v>
      </c>
      <c r="L747" s="184">
        <v>7.7358000000000002</v>
      </c>
      <c r="M747" s="184">
        <v>13.8963</v>
      </c>
      <c r="N747" s="184">
        <v>18.793299999999999</v>
      </c>
      <c r="O747" s="184">
        <v>8.7932000000000006</v>
      </c>
      <c r="P747" s="184">
        <v>9.2774999999999999</v>
      </c>
      <c r="Q747" s="184">
        <v>8.5673999999999992</v>
      </c>
      <c r="R747" s="184">
        <v>8.6041000000000007</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44368</v>
      </c>
      <c r="E748" s="184">
        <v>19.919</v>
      </c>
      <c r="F748" s="184">
        <v>3.4099999999999998E-2</v>
      </c>
      <c r="G748" s="184">
        <v>3.4099999999999998E-2</v>
      </c>
      <c r="H748" s="184">
        <v>-0.2908</v>
      </c>
      <c r="I748" s="184">
        <v>-0.1138</v>
      </c>
      <c r="J748" s="184">
        <v>1.0604</v>
      </c>
      <c r="K748" s="184">
        <v>2.3955000000000002</v>
      </c>
      <c r="L748" s="184">
        <v>7.2366999999999999</v>
      </c>
      <c r="M748" s="184">
        <v>15.591100000000001</v>
      </c>
      <c r="N748" s="184">
        <v>20.4861</v>
      </c>
      <c r="O748" s="184">
        <v>7.6881000000000004</v>
      </c>
      <c r="P748" s="184">
        <v>6.2773000000000003</v>
      </c>
      <c r="Q748" s="184">
        <v>6.92</v>
      </c>
      <c r="R748" s="184">
        <v>9.9138999999999999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44368</v>
      </c>
      <c r="E749" s="184">
        <v>21.5869</v>
      </c>
      <c r="F749" s="184">
        <v>4.2200000000000001E-2</v>
      </c>
      <c r="G749" s="184">
        <v>4.2200000000000001E-2</v>
      </c>
      <c r="H749" s="184">
        <v>-0.27260000000000001</v>
      </c>
      <c r="I749" s="184">
        <v>-7.4999999999999997E-2</v>
      </c>
      <c r="J749" s="184">
        <v>1.1460999999999999</v>
      </c>
      <c r="K749" s="184">
        <v>2.6252</v>
      </c>
      <c r="L749" s="184">
        <v>7.7244000000000002</v>
      </c>
      <c r="M749" s="184">
        <v>16.394600000000001</v>
      </c>
      <c r="N749" s="184">
        <v>21.6815</v>
      </c>
      <c r="O749" s="184">
        <v>9.0606000000000009</v>
      </c>
      <c r="P749" s="184">
        <v>7.6475999999999997</v>
      </c>
      <c r="Q749" s="184">
        <v>7.6398999999999999</v>
      </c>
      <c r="R749" s="184">
        <v>10.938700000000001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44368</v>
      </c>
      <c r="E750" s="184">
        <v>25.33</v>
      </c>
      <c r="F750" s="184">
        <v>0.1186</v>
      </c>
      <c r="G750" s="184">
        <v>0.1186</v>
      </c>
      <c r="H750" s="184">
        <v>7.9000000000000001E-2</v>
      </c>
      <c r="I750" s="184">
        <v>0.1978</v>
      </c>
      <c r="J750" s="184">
        <v>1.6860999999999999</v>
      </c>
      <c r="K750" s="184">
        <v>3.5568</v>
      </c>
      <c r="L750" s="184">
        <v>7.2850000000000001</v>
      </c>
      <c r="M750" s="184">
        <v>12.8285</v>
      </c>
      <c r="N750" s="184">
        <v>17.595199999999998</v>
      </c>
      <c r="O750" s="184">
        <v>8.2876999999999992</v>
      </c>
      <c r="P750" s="184">
        <v>7.5149999999999997</v>
      </c>
      <c r="Q750" s="184">
        <v>7.7659000000000002</v>
      </c>
      <c r="R750" s="184">
        <v>9.4230999999999998</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44368</v>
      </c>
      <c r="E751" s="184">
        <v>23.76</v>
      </c>
      <c r="F751" s="184">
        <v>8.4199999999999997E-2</v>
      </c>
      <c r="G751" s="184">
        <v>8.4199999999999997E-2</v>
      </c>
      <c r="H751" s="184">
        <v>4.2099999999999999E-2</v>
      </c>
      <c r="I751" s="184">
        <v>0.12640000000000001</v>
      </c>
      <c r="J751" s="184">
        <v>1.5819000000000001</v>
      </c>
      <c r="K751" s="184">
        <v>3.2595000000000001</v>
      </c>
      <c r="L751" s="184">
        <v>6.6905999999999999</v>
      </c>
      <c r="M751" s="184">
        <v>11.9171</v>
      </c>
      <c r="N751" s="184">
        <v>16.3565</v>
      </c>
      <c r="O751" s="184">
        <v>7.1303000000000001</v>
      </c>
      <c r="P751" s="184">
        <v>6.4844999999999997</v>
      </c>
      <c r="Q751" s="184">
        <v>6.8612000000000002</v>
      </c>
      <c r="R751" s="184">
        <v>8.3087</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44368</v>
      </c>
      <c r="E752" s="184">
        <v>12.539300000000001</v>
      </c>
      <c r="F752" s="184">
        <v>0.15820000000000001</v>
      </c>
      <c r="G752" s="184">
        <v>0.15820000000000001</v>
      </c>
      <c r="H752" s="184">
        <v>-0.18229999999999999</v>
      </c>
      <c r="I752" s="184">
        <v>8.4599999999999995E-2</v>
      </c>
      <c r="J752" s="184">
        <v>1.6637</v>
      </c>
      <c r="K752" s="184">
        <v>3.9302999999999999</v>
      </c>
      <c r="L752" s="184">
        <v>7.2348999999999997</v>
      </c>
      <c r="M752" s="184">
        <v>12.1744</v>
      </c>
      <c r="N752" s="184">
        <v>17.267499999999998</v>
      </c>
      <c r="O752" s="184"/>
      <c r="P752" s="184"/>
      <c r="Q752" s="184">
        <v>10.371</v>
      </c>
      <c r="R752" s="184">
        <v>10.471399999999999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44368</v>
      </c>
      <c r="E753" s="184">
        <v>12.0349</v>
      </c>
      <c r="F753" s="184">
        <v>0.14399999999999999</v>
      </c>
      <c r="G753" s="184">
        <v>0.14399999999999999</v>
      </c>
      <c r="H753" s="184">
        <v>-0.21390000000000001</v>
      </c>
      <c r="I753" s="184">
        <v>2.1600000000000001E-2</v>
      </c>
      <c r="J753" s="184">
        <v>1.5201</v>
      </c>
      <c r="K753" s="184">
        <v>3.4725999999999999</v>
      </c>
      <c r="L753" s="184">
        <v>6.3163</v>
      </c>
      <c r="M753" s="184">
        <v>10.739100000000001</v>
      </c>
      <c r="N753" s="184">
        <v>15.264699999999999</v>
      </c>
      <c r="O753" s="184"/>
      <c r="P753" s="184"/>
      <c r="Q753" s="184">
        <v>8.4124999999999996</v>
      </c>
      <c r="R753" s="184">
        <v>8.5414999999999992</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44368</v>
      </c>
      <c r="E754" s="184">
        <v>17.2561</v>
      </c>
      <c r="F754" s="184">
        <v>0.16719999999999999</v>
      </c>
      <c r="G754" s="184">
        <v>0.16719999999999999</v>
      </c>
      <c r="H754" s="184">
        <v>-0.16320000000000001</v>
      </c>
      <c r="I754" s="184">
        <v>-1.7999999999999999E-2</v>
      </c>
      <c r="J754" s="184">
        <v>1.3449</v>
      </c>
      <c r="K754" s="184">
        <v>2.8165</v>
      </c>
      <c r="L754" s="184">
        <v>6.2587000000000002</v>
      </c>
      <c r="M754" s="184">
        <v>12.6348</v>
      </c>
      <c r="N754" s="184">
        <v>18.079999999999998</v>
      </c>
      <c r="O754" s="184">
        <v>8.4282000000000004</v>
      </c>
      <c r="P754" s="184">
        <v>8.8999000000000006</v>
      </c>
      <c r="Q754" s="184">
        <v>8.4928000000000008</v>
      </c>
      <c r="R754" s="184">
        <v>9.6729000000000003</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44368</v>
      </c>
      <c r="E755" s="184">
        <v>18.153199999999998</v>
      </c>
      <c r="F755" s="184">
        <v>0.1749</v>
      </c>
      <c r="G755" s="184">
        <v>0.1749</v>
      </c>
      <c r="H755" s="184">
        <v>-0.14580000000000001</v>
      </c>
      <c r="I755" s="184">
        <v>1.8200000000000001E-2</v>
      </c>
      <c r="J755" s="184">
        <v>1.4263999999999999</v>
      </c>
      <c r="K755" s="184">
        <v>3.0693999999999999</v>
      </c>
      <c r="L755" s="184">
        <v>6.7666000000000004</v>
      </c>
      <c r="M755" s="184">
        <v>13.444000000000001</v>
      </c>
      <c r="N755" s="184">
        <v>19.2195</v>
      </c>
      <c r="O755" s="184">
        <v>9.3443000000000005</v>
      </c>
      <c r="P755" s="184">
        <v>9.7688000000000006</v>
      </c>
      <c r="Q755" s="184">
        <v>9.3173999999999992</v>
      </c>
      <c r="R755" s="184">
        <v>10.695499999999999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44368</v>
      </c>
      <c r="E756" s="184">
        <v>23.076000000000001</v>
      </c>
      <c r="F756" s="184">
        <v>0.2084</v>
      </c>
      <c r="G756" s="184">
        <v>0.2084</v>
      </c>
      <c r="H756" s="184">
        <v>-0.35410000000000003</v>
      </c>
      <c r="I756" s="184">
        <v>-6.93E-2</v>
      </c>
      <c r="J756" s="184">
        <v>2.1876000000000002</v>
      </c>
      <c r="K756" s="184">
        <v>5.5772000000000004</v>
      </c>
      <c r="L756" s="184">
        <v>11.9922</v>
      </c>
      <c r="M756" s="184">
        <v>21.095700000000001</v>
      </c>
      <c r="N756" s="184">
        <v>31.352499999999999</v>
      </c>
      <c r="O756" s="184">
        <v>8.7055000000000007</v>
      </c>
      <c r="P756" s="184">
        <v>8.7449999999999992</v>
      </c>
      <c r="Q756" s="184">
        <v>9.0455000000000005</v>
      </c>
      <c r="R756" s="184">
        <v>11.831099999999999</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44368</v>
      </c>
      <c r="E757" s="184">
        <v>21.57</v>
      </c>
      <c r="F757" s="184">
        <v>0.2044</v>
      </c>
      <c r="G757" s="184">
        <v>0.2044</v>
      </c>
      <c r="H757" s="184">
        <v>-0.3695</v>
      </c>
      <c r="I757" s="184">
        <v>-0.1019</v>
      </c>
      <c r="J757" s="184">
        <v>2.1065</v>
      </c>
      <c r="K757" s="184">
        <v>5.3326000000000002</v>
      </c>
      <c r="L757" s="184">
        <v>11.5305</v>
      </c>
      <c r="M757" s="184">
        <v>20.3414</v>
      </c>
      <c r="N757" s="184">
        <v>30.222200000000001</v>
      </c>
      <c r="O757" s="184">
        <v>7.7477</v>
      </c>
      <c r="P757" s="184">
        <v>7.8449</v>
      </c>
      <c r="Q757" s="184">
        <v>8.2631999999999994</v>
      </c>
      <c r="R757" s="184">
        <v>10.8347</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44368</v>
      </c>
      <c r="E758" s="184">
        <v>15.807499999999999</v>
      </c>
      <c r="F758" s="184">
        <v>0.2747</v>
      </c>
      <c r="G758" s="184">
        <v>0.2747</v>
      </c>
      <c r="H758" s="184">
        <v>-9.4999999999999998E-3</v>
      </c>
      <c r="I758" s="184">
        <v>0.4914</v>
      </c>
      <c r="J758" s="184">
        <v>2.6347999999999998</v>
      </c>
      <c r="K758" s="184">
        <v>5.4352999999999998</v>
      </c>
      <c r="L758" s="184">
        <v>12.747199999999999</v>
      </c>
      <c r="M758" s="184">
        <v>23.664200000000001</v>
      </c>
      <c r="N758" s="184">
        <v>31.471699999999998</v>
      </c>
      <c r="O758" s="184">
        <v>12.5298</v>
      </c>
      <c r="P758" s="184"/>
      <c r="Q758" s="184">
        <v>11.0037</v>
      </c>
      <c r="R758" s="184">
        <v>14.961399999999999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44368</v>
      </c>
      <c r="E759" s="184">
        <v>14.5406</v>
      </c>
      <c r="F759" s="184">
        <v>0.25929999999999997</v>
      </c>
      <c r="G759" s="184">
        <v>0.25929999999999997</v>
      </c>
      <c r="H759" s="184">
        <v>-4.6100000000000002E-2</v>
      </c>
      <c r="I759" s="184">
        <v>0.4199</v>
      </c>
      <c r="J759" s="184">
        <v>2.4750999999999999</v>
      </c>
      <c r="K759" s="184">
        <v>4.9634999999999998</v>
      </c>
      <c r="L759" s="184">
        <v>11.813800000000001</v>
      </c>
      <c r="M759" s="184">
        <v>22.161200000000001</v>
      </c>
      <c r="N759" s="184">
        <v>29.310700000000001</v>
      </c>
      <c r="O759" s="184">
        <v>10.6157</v>
      </c>
      <c r="P759" s="184"/>
      <c r="Q759" s="184">
        <v>8.9094999999999995</v>
      </c>
      <c r="R759" s="184">
        <v>13.1088</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44368</v>
      </c>
      <c r="E760" s="184">
        <v>14.14</v>
      </c>
      <c r="F760" s="184">
        <v>6.3700000000000007E-2</v>
      </c>
      <c r="G760" s="184">
        <v>6.3700000000000007E-2</v>
      </c>
      <c r="H760" s="184">
        <v>-0.14119999999999999</v>
      </c>
      <c r="I760" s="184">
        <v>0.17710000000000001</v>
      </c>
      <c r="J760" s="184">
        <v>2.1528999999999998</v>
      </c>
      <c r="K760" s="184">
        <v>5.1456999999999997</v>
      </c>
      <c r="L760" s="184">
        <v>11.9114</v>
      </c>
      <c r="M760" s="184">
        <v>21.009799999999998</v>
      </c>
      <c r="N760" s="184">
        <v>30.358599999999999</v>
      </c>
      <c r="O760" s="184"/>
      <c r="P760" s="184"/>
      <c r="Q760" s="184">
        <v>14.784800000000001</v>
      </c>
      <c r="R760" s="184">
        <v>15.654400000000001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44368</v>
      </c>
      <c r="E761" s="184">
        <v>13.754</v>
      </c>
      <c r="F761" s="184">
        <v>5.8200000000000002E-2</v>
      </c>
      <c r="G761" s="184">
        <v>5.8200000000000002E-2</v>
      </c>
      <c r="H761" s="184">
        <v>-0.15970000000000001</v>
      </c>
      <c r="I761" s="184">
        <v>0.14560000000000001</v>
      </c>
      <c r="J761" s="184">
        <v>2.0781000000000001</v>
      </c>
      <c r="K761" s="184">
        <v>4.8723000000000001</v>
      </c>
      <c r="L761" s="184">
        <v>11.3504</v>
      </c>
      <c r="M761" s="184">
        <v>20.080300000000001</v>
      </c>
      <c r="N761" s="184">
        <v>29.0123</v>
      </c>
      <c r="O761" s="184"/>
      <c r="P761" s="184"/>
      <c r="Q761" s="184">
        <v>13.527200000000001</v>
      </c>
      <c r="R761" s="184">
        <v>14.4354</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44368</v>
      </c>
      <c r="E762" s="184">
        <v>11.8672</v>
      </c>
      <c r="F762" s="184">
        <v>0.22800000000000001</v>
      </c>
      <c r="G762" s="184">
        <v>0.22800000000000001</v>
      </c>
      <c r="H762" s="184">
        <v>-0.29659999999999997</v>
      </c>
      <c r="I762" s="184">
        <v>0.60529999999999995</v>
      </c>
      <c r="J762" s="184">
        <v>2.2892999999999999</v>
      </c>
      <c r="K762" s="184">
        <v>3.6953</v>
      </c>
      <c r="L762" s="184">
        <v>9.9873999999999992</v>
      </c>
      <c r="M762" s="184">
        <v>17.863499999999998</v>
      </c>
      <c r="N762" s="184">
        <v>20.818999999999999</v>
      </c>
      <c r="O762" s="184">
        <v>-1.8861000000000001</v>
      </c>
      <c r="P762" s="184">
        <v>2.6073</v>
      </c>
      <c r="Q762" s="184">
        <v>2.8624999999999998</v>
      </c>
      <c r="R762" s="184">
        <v>-2.9775</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44368</v>
      </c>
      <c r="E763" s="184">
        <v>12.6036</v>
      </c>
      <c r="F763" s="184">
        <v>0.23380000000000001</v>
      </c>
      <c r="G763" s="184">
        <v>0.23380000000000001</v>
      </c>
      <c r="H763" s="184">
        <v>-0.28249999999999997</v>
      </c>
      <c r="I763" s="184">
        <v>0.63639999999999997</v>
      </c>
      <c r="J763" s="184">
        <v>2.3584000000000001</v>
      </c>
      <c r="K763" s="184">
        <v>3.9129</v>
      </c>
      <c r="L763" s="184">
        <v>10.4329</v>
      </c>
      <c r="M763" s="184">
        <v>18.5808</v>
      </c>
      <c r="N763" s="184">
        <v>21.809200000000001</v>
      </c>
      <c r="O763" s="184">
        <v>-1.0654999999999999</v>
      </c>
      <c r="P763" s="184">
        <v>3.6116999999999999</v>
      </c>
      <c r="Q763" s="184">
        <v>3.8885000000000001</v>
      </c>
      <c r="R763" s="184">
        <v>-2.2002999999999999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44368</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44368</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44368</v>
      </c>
      <c r="E768" s="184">
        <v>37.8733</v>
      </c>
      <c r="F768" s="184">
        <v>0.1502</v>
      </c>
      <c r="G768" s="184">
        <v>0.1502</v>
      </c>
      <c r="H768" s="184">
        <v>0.1047</v>
      </c>
      <c r="I768" s="184">
        <v>0.40910000000000002</v>
      </c>
      <c r="J768" s="184">
        <v>1.9066000000000001</v>
      </c>
      <c r="K768" s="184">
        <v>4.6417000000000002</v>
      </c>
      <c r="L768" s="184">
        <v>9.6959999999999997</v>
      </c>
      <c r="M768" s="184">
        <v>15.93</v>
      </c>
      <c r="N768" s="184">
        <v>20.833400000000001</v>
      </c>
      <c r="O768" s="184">
        <v>7.8635999999999999</v>
      </c>
      <c r="P768" s="184">
        <v>7.5976999999999997</v>
      </c>
      <c r="Q768" s="184">
        <v>7.9602000000000004</v>
      </c>
      <c r="R768" s="184">
        <v>8.4471000000000007</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44368</v>
      </c>
      <c r="E769" s="184">
        <v>41.454000000000001</v>
      </c>
      <c r="F769" s="184">
        <v>0.16239999999999999</v>
      </c>
      <c r="G769" s="184">
        <v>0.16239999999999999</v>
      </c>
      <c r="H769" s="184">
        <v>0.13289999999999999</v>
      </c>
      <c r="I769" s="184">
        <v>0.46600000000000003</v>
      </c>
      <c r="J769" s="184">
        <v>2.0341</v>
      </c>
      <c r="K769" s="184">
        <v>5.0366999999999997</v>
      </c>
      <c r="L769" s="184">
        <v>10.4939</v>
      </c>
      <c r="M769" s="184">
        <v>17.154299999999999</v>
      </c>
      <c r="N769" s="184">
        <v>22.500399999999999</v>
      </c>
      <c r="O769" s="184">
        <v>9.0791000000000004</v>
      </c>
      <c r="P769" s="184">
        <v>8.8965999999999994</v>
      </c>
      <c r="Q769" s="184">
        <v>9.7098999999999993</v>
      </c>
      <c r="R769" s="184">
        <v>9.7540999999999993</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44368</v>
      </c>
      <c r="E770" s="184">
        <v>46.082900000000002</v>
      </c>
      <c r="F770" s="184">
        <v>0.23710000000000001</v>
      </c>
      <c r="G770" s="184">
        <v>0.23710000000000001</v>
      </c>
      <c r="H770" s="184">
        <v>5.8200000000000002E-2</v>
      </c>
      <c r="I770" s="184">
        <v>0.5534</v>
      </c>
      <c r="J770" s="184">
        <v>2.6613000000000002</v>
      </c>
      <c r="K770" s="184">
        <v>5.2015000000000002</v>
      </c>
      <c r="L770" s="184">
        <v>11.3652</v>
      </c>
      <c r="M770" s="184">
        <v>20.545000000000002</v>
      </c>
      <c r="N770" s="184">
        <v>26.782499999999999</v>
      </c>
      <c r="O770" s="184">
        <v>9.8780000000000001</v>
      </c>
      <c r="P770" s="184">
        <v>9.4542000000000002</v>
      </c>
      <c r="Q770" s="184">
        <v>8.3309999999999995</v>
      </c>
      <c r="R770" s="184">
        <v>12.8111</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44368</v>
      </c>
      <c r="E771" s="184">
        <v>50.033499999999997</v>
      </c>
      <c r="F771" s="184">
        <v>0.24840000000000001</v>
      </c>
      <c r="G771" s="184">
        <v>0.24840000000000001</v>
      </c>
      <c r="H771" s="184">
        <v>8.48E-2</v>
      </c>
      <c r="I771" s="184">
        <v>0.60709999999999997</v>
      </c>
      <c r="J771" s="184">
        <v>2.7818999999999998</v>
      </c>
      <c r="K771" s="184">
        <v>5.5903999999999998</v>
      </c>
      <c r="L771" s="184">
        <v>12.1614</v>
      </c>
      <c r="M771" s="184">
        <v>21.802099999999999</v>
      </c>
      <c r="N771" s="184">
        <v>28.4907</v>
      </c>
      <c r="O771" s="184">
        <v>11.308999999999999</v>
      </c>
      <c r="P771" s="184">
        <v>10.704800000000001</v>
      </c>
      <c r="Q771" s="184">
        <v>8.9490999999999996</v>
      </c>
      <c r="R771" s="184">
        <v>14.2211</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44368</v>
      </c>
      <c r="E772" s="184">
        <v>46.082900000000002</v>
      </c>
      <c r="F772" s="184">
        <v>0.23710000000000001</v>
      </c>
      <c r="G772" s="184">
        <v>0.23710000000000001</v>
      </c>
      <c r="H772" s="184">
        <v>5.8200000000000002E-2</v>
      </c>
      <c r="I772" s="184">
        <v>0.5534</v>
      </c>
      <c r="J772" s="184">
        <v>2.6613000000000002</v>
      </c>
      <c r="K772" s="184">
        <v>5.2015000000000002</v>
      </c>
      <c r="L772" s="184">
        <v>11.3652</v>
      </c>
      <c r="M772" s="184">
        <v>20.545000000000002</v>
      </c>
      <c r="N772" s="184">
        <v>26.782499999999999</v>
      </c>
      <c r="O772" s="184">
        <v>9.8780000000000001</v>
      </c>
      <c r="P772" s="184">
        <v>9.4542000000000002</v>
      </c>
      <c r="Q772" s="184">
        <v>8.3309999999999995</v>
      </c>
      <c r="R772" s="184">
        <v>12.8111</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44368</v>
      </c>
      <c r="E773" s="184">
        <v>46.082900000000002</v>
      </c>
      <c r="F773" s="184">
        <v>0.23710000000000001</v>
      </c>
      <c r="G773" s="184">
        <v>0.23710000000000001</v>
      </c>
      <c r="H773" s="184">
        <v>5.8200000000000002E-2</v>
      </c>
      <c r="I773" s="184">
        <v>0.5534</v>
      </c>
      <c r="J773" s="184">
        <v>2.6613000000000002</v>
      </c>
      <c r="K773" s="184">
        <v>5.2015000000000002</v>
      </c>
      <c r="L773" s="184">
        <v>11.3652</v>
      </c>
      <c r="M773" s="184">
        <v>20.545000000000002</v>
      </c>
      <c r="N773" s="184">
        <v>26.782499999999999</v>
      </c>
      <c r="O773" s="184">
        <v>9.8780000000000001</v>
      </c>
      <c r="P773" s="184">
        <v>9.4542000000000002</v>
      </c>
      <c r="Q773" s="184">
        <v>8.3309999999999995</v>
      </c>
      <c r="R773" s="184">
        <v>12.8111</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44368</v>
      </c>
      <c r="E774" s="184">
        <v>17.755500000000001</v>
      </c>
      <c r="F774" s="184">
        <v>0.1512</v>
      </c>
      <c r="G774" s="184">
        <v>0.1512</v>
      </c>
      <c r="H774" s="184">
        <v>-3.3799999999999997E-2</v>
      </c>
      <c r="I774" s="184">
        <v>0.19689999999999999</v>
      </c>
      <c r="J774" s="184">
        <v>2.0484</v>
      </c>
      <c r="K774" s="184">
        <v>4.7145000000000001</v>
      </c>
      <c r="L774" s="184">
        <v>10.511200000000001</v>
      </c>
      <c r="M774" s="184">
        <v>20.7865</v>
      </c>
      <c r="N774" s="184">
        <v>28.223600000000001</v>
      </c>
      <c r="O774" s="184">
        <v>10.4816</v>
      </c>
      <c r="P774" s="184">
        <v>10.0205</v>
      </c>
      <c r="Q774" s="184">
        <v>9.9131</v>
      </c>
      <c r="R774" s="184">
        <v>12.991899999999999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44368</v>
      </c>
      <c r="E775" s="184">
        <v>16.455200000000001</v>
      </c>
      <c r="F775" s="184">
        <v>0.14549999999999999</v>
      </c>
      <c r="G775" s="184">
        <v>0.14549999999999999</v>
      </c>
      <c r="H775" s="184">
        <v>-4.5600000000000002E-2</v>
      </c>
      <c r="I775" s="184">
        <v>0.17349999999999999</v>
      </c>
      <c r="J775" s="184">
        <v>1.9934000000000001</v>
      </c>
      <c r="K775" s="184">
        <v>4.5324999999999998</v>
      </c>
      <c r="L775" s="184">
        <v>10.135300000000001</v>
      </c>
      <c r="M775" s="184">
        <v>20.165299999999998</v>
      </c>
      <c r="N775" s="184">
        <v>27.3415</v>
      </c>
      <c r="O775" s="184">
        <v>9.5239999999999991</v>
      </c>
      <c r="P775" s="184">
        <v>8.7942</v>
      </c>
      <c r="Q775" s="184">
        <v>8.5454000000000008</v>
      </c>
      <c r="R775" s="184">
        <v>12.2448</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44368</v>
      </c>
      <c r="E776" s="184">
        <v>12.6288</v>
      </c>
      <c r="F776" s="184">
        <v>0.20230000000000001</v>
      </c>
      <c r="G776" s="184">
        <v>0.20230000000000001</v>
      </c>
      <c r="H776" s="184">
        <v>-9.3299999999999994E-2</v>
      </c>
      <c r="I776" s="184">
        <v>0.23019999999999999</v>
      </c>
      <c r="J776" s="184">
        <v>1.8238000000000001</v>
      </c>
      <c r="K776" s="184">
        <v>3.1545999999999998</v>
      </c>
      <c r="L776" s="184">
        <v>7.3685999999999998</v>
      </c>
      <c r="M776" s="184">
        <v>13.818099999999999</v>
      </c>
      <c r="N776" s="184">
        <v>18.905200000000001</v>
      </c>
      <c r="O776" s="184"/>
      <c r="P776" s="184"/>
      <c r="Q776" s="184">
        <v>9.6252999999999993</v>
      </c>
      <c r="R776" s="184">
        <v>9.4001000000000001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44368</v>
      </c>
      <c r="E777" s="184">
        <v>12.0801</v>
      </c>
      <c r="F777" s="184">
        <v>0.1883</v>
      </c>
      <c r="G777" s="184">
        <v>0.1883</v>
      </c>
      <c r="H777" s="184">
        <v>-0.12570000000000001</v>
      </c>
      <c r="I777" s="184">
        <v>0.16500000000000001</v>
      </c>
      <c r="J777" s="184">
        <v>1.6758</v>
      </c>
      <c r="K777" s="184">
        <v>2.7019000000000002</v>
      </c>
      <c r="L777" s="184">
        <v>6.4598000000000004</v>
      </c>
      <c r="M777" s="184">
        <v>12.4169</v>
      </c>
      <c r="N777" s="184">
        <v>16.968</v>
      </c>
      <c r="O777" s="184"/>
      <c r="P777" s="184"/>
      <c r="Q777" s="184">
        <v>7.7245999999999997</v>
      </c>
      <c r="R777" s="184">
        <v>7.532</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44368</v>
      </c>
      <c r="E778" s="184">
        <v>42.5777</v>
      </c>
      <c r="F778" s="184">
        <v>0.151</v>
      </c>
      <c r="G778" s="184">
        <v>0.151</v>
      </c>
      <c r="H778" s="184">
        <v>-0.15989999999999999</v>
      </c>
      <c r="I778" s="184">
        <v>0.15529999999999999</v>
      </c>
      <c r="J778" s="184">
        <v>1.655</v>
      </c>
      <c r="K778" s="184">
        <v>2.8917000000000002</v>
      </c>
      <c r="L778" s="184">
        <v>7.7652000000000001</v>
      </c>
      <c r="M778" s="184">
        <v>15.390499999999999</v>
      </c>
      <c r="N778" s="184">
        <v>20.623200000000001</v>
      </c>
      <c r="O778" s="184">
        <v>8.9848999999999997</v>
      </c>
      <c r="P778" s="184">
        <v>8.4395000000000007</v>
      </c>
      <c r="Q778" s="184">
        <v>8.3414000000000001</v>
      </c>
      <c r="R778" s="184">
        <v>9.6883999999999997</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44368</v>
      </c>
      <c r="E779" s="184">
        <v>51.577583114974601</v>
      </c>
      <c r="F779" s="184">
        <v>0.1426</v>
      </c>
      <c r="G779" s="184">
        <v>0.1426</v>
      </c>
      <c r="H779" s="184">
        <v>-0.1792</v>
      </c>
      <c r="I779" s="184">
        <v>0.1162</v>
      </c>
      <c r="J779" s="184">
        <v>1.5642</v>
      </c>
      <c r="K779" s="184">
        <v>2.6151</v>
      </c>
      <c r="L779" s="184">
        <v>7.1806999999999999</v>
      </c>
      <c r="M779" s="184">
        <v>14.4414</v>
      </c>
      <c r="N779" s="184">
        <v>19.285900000000002</v>
      </c>
      <c r="O779" s="184">
        <v>7.8407999999999998</v>
      </c>
      <c r="P779" s="184">
        <v>7.2820999999999998</v>
      </c>
      <c r="Q779" s="184">
        <v>7.8185000000000002</v>
      </c>
      <c r="R779" s="184">
        <v>8.5000999999999998</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44368</v>
      </c>
      <c r="E780" s="184">
        <v>12.94</v>
      </c>
      <c r="F780" s="184">
        <v>0.15479999999999999</v>
      </c>
      <c r="G780" s="184">
        <v>0.15479999999999999</v>
      </c>
      <c r="H780" s="184">
        <v>-0.15429999999999999</v>
      </c>
      <c r="I780" s="184">
        <v>0.2324</v>
      </c>
      <c r="J780" s="184">
        <v>1.5699000000000001</v>
      </c>
      <c r="K780" s="184">
        <v>2.6983999999999999</v>
      </c>
      <c r="L780" s="184">
        <v>6.1525999999999996</v>
      </c>
      <c r="M780" s="184">
        <v>13.31</v>
      </c>
      <c r="N780" s="184">
        <v>18.173500000000001</v>
      </c>
      <c r="O780" s="184"/>
      <c r="P780" s="184"/>
      <c r="Q780" s="184">
        <v>9.4011999999999993</v>
      </c>
      <c r="R780" s="184">
        <v>10.2134</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44368</v>
      </c>
      <c r="E781" s="184">
        <v>12.72</v>
      </c>
      <c r="F781" s="184">
        <v>7.8700000000000006E-2</v>
      </c>
      <c r="G781" s="184">
        <v>7.8700000000000006E-2</v>
      </c>
      <c r="H781" s="184">
        <v>-0.157</v>
      </c>
      <c r="I781" s="184">
        <v>0.2364</v>
      </c>
      <c r="J781" s="184">
        <v>1.5164</v>
      </c>
      <c r="K781" s="184">
        <v>2.4980000000000002</v>
      </c>
      <c r="L781" s="184">
        <v>5.8235999999999999</v>
      </c>
      <c r="M781" s="184">
        <v>12.866</v>
      </c>
      <c r="N781" s="184">
        <v>17.560099999999998</v>
      </c>
      <c r="O781" s="184"/>
      <c r="P781" s="184"/>
      <c r="Q781" s="184">
        <v>8.7491000000000003</v>
      </c>
      <c r="R781" s="184">
        <v>9.6341999999999999</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44368</v>
      </c>
      <c r="E782" s="184">
        <v>12.768700000000001</v>
      </c>
      <c r="F782" s="184">
        <v>0.16470000000000001</v>
      </c>
      <c r="G782" s="184">
        <v>0.16470000000000001</v>
      </c>
      <c r="H782" s="184">
        <v>-0.33019999999999999</v>
      </c>
      <c r="I782" s="184">
        <v>7.5999999999999998E-2</v>
      </c>
      <c r="J782" s="184">
        <v>1.6154999999999999</v>
      </c>
      <c r="K782" s="184">
        <v>4.4945000000000004</v>
      </c>
      <c r="L782" s="184">
        <v>11.2324</v>
      </c>
      <c r="M782" s="184">
        <v>19.9953</v>
      </c>
      <c r="N782" s="184">
        <v>25.122</v>
      </c>
      <c r="O782" s="184"/>
      <c r="P782" s="184"/>
      <c r="Q782" s="184">
        <v>9.0841999999999992</v>
      </c>
      <c r="R782" s="184">
        <v>11.279199999999999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44368</v>
      </c>
      <c r="E783" s="184">
        <v>12.435</v>
      </c>
      <c r="F783" s="184">
        <v>0.15790000000000001</v>
      </c>
      <c r="G783" s="184">
        <v>0.15790000000000001</v>
      </c>
      <c r="H783" s="184">
        <v>-0.34620000000000001</v>
      </c>
      <c r="I783" s="184">
        <v>4.4200000000000003E-2</v>
      </c>
      <c r="J783" s="184">
        <v>1.5442</v>
      </c>
      <c r="K783" s="184">
        <v>4.2706</v>
      </c>
      <c r="L783" s="184">
        <v>10.769600000000001</v>
      </c>
      <c r="M783" s="184">
        <v>19.242799999999999</v>
      </c>
      <c r="N783" s="184">
        <v>24.072099999999999</v>
      </c>
      <c r="O783" s="184"/>
      <c r="P783" s="184"/>
      <c r="Q783" s="184">
        <v>8.0612999999999992</v>
      </c>
      <c r="R783" s="184">
        <v>10.4041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0.16087800000000002</v>
      </c>
      <c r="G784" s="186">
        <v>0.16087800000000002</v>
      </c>
      <c r="H784" s="186">
        <v>-6.5200000000000008E-2</v>
      </c>
      <c r="I784" s="186">
        <v>0.28280400000000006</v>
      </c>
      <c r="J784" s="186">
        <v>1.8247559999999998</v>
      </c>
      <c r="K784" s="186">
        <v>3.8742519999999989</v>
      </c>
      <c r="L784" s="186">
        <v>8.8281920000000031</v>
      </c>
      <c r="M784" s="186">
        <v>16.466989999999999</v>
      </c>
      <c r="N784" s="186">
        <v>22.011210000000002</v>
      </c>
      <c r="O784" s="186">
        <v>8.5933382352941194</v>
      </c>
      <c r="P784" s="186">
        <v>8.6142968750000026</v>
      </c>
      <c r="Q784" s="186">
        <v>8.4070600000000031</v>
      </c>
      <c r="R784" s="186">
        <v>10.312223913043477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0.1603</v>
      </c>
      <c r="G785" s="186">
        <v>0.1603</v>
      </c>
      <c r="H785" s="186">
        <v>-4.5850000000000002E-2</v>
      </c>
      <c r="I785" s="186">
        <v>0.23130000000000001</v>
      </c>
      <c r="J785" s="186">
        <v>1.9248000000000001</v>
      </c>
      <c r="K785" s="186">
        <v>3.9215999999999998</v>
      </c>
      <c r="L785" s="186">
        <v>9.5757000000000012</v>
      </c>
      <c r="M785" s="186">
        <v>17.971499999999999</v>
      </c>
      <c r="N785" s="186">
        <v>22.154800000000002</v>
      </c>
      <c r="O785" s="186">
        <v>9.0698500000000006</v>
      </c>
      <c r="P785" s="186">
        <v>8.8982500000000009</v>
      </c>
      <c r="Q785" s="186">
        <v>8.56785</v>
      </c>
      <c r="R785" s="186">
        <v>10.4871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44368</v>
      </c>
      <c r="E788" s="184">
        <v>1040.49</v>
      </c>
      <c r="F788" s="184">
        <v>0.34139999999999998</v>
      </c>
      <c r="G788" s="184">
        <v>0.34139999999999998</v>
      </c>
      <c r="H788" s="184">
        <v>-0.32279999999999998</v>
      </c>
      <c r="I788" s="184">
        <v>0.78259999999999996</v>
      </c>
      <c r="J788" s="184">
        <v>4.4103000000000003</v>
      </c>
      <c r="K788" s="184">
        <v>12.061400000000001</v>
      </c>
      <c r="L788" s="184">
        <v>24.0746</v>
      </c>
      <c r="M788" s="184">
        <v>47.078200000000002</v>
      </c>
      <c r="N788" s="184">
        <v>62.4801</v>
      </c>
      <c r="O788" s="184">
        <v>14.105600000000001</v>
      </c>
      <c r="P788" s="184">
        <v>15.917299999999999</v>
      </c>
      <c r="Q788" s="184">
        <v>22.559799999999999</v>
      </c>
      <c r="R788" s="184">
        <v>20.204799999999999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44368</v>
      </c>
      <c r="E789" s="184">
        <v>1124.01</v>
      </c>
      <c r="F789" s="184">
        <v>0.34910000000000002</v>
      </c>
      <c r="G789" s="184">
        <v>0.34910000000000002</v>
      </c>
      <c r="H789" s="184">
        <v>-0.30509999999999998</v>
      </c>
      <c r="I789" s="184">
        <v>0.81799999999999995</v>
      </c>
      <c r="J789" s="184">
        <v>4.4890999999999996</v>
      </c>
      <c r="K789" s="184">
        <v>12.2753</v>
      </c>
      <c r="L789" s="184">
        <v>24.5427</v>
      </c>
      <c r="M789" s="184">
        <v>47.962200000000003</v>
      </c>
      <c r="N789" s="184">
        <v>63.869</v>
      </c>
      <c r="O789" s="184">
        <v>15.126899999999999</v>
      </c>
      <c r="P789" s="184">
        <v>17.056799999999999</v>
      </c>
      <c r="Q789" s="184">
        <v>17.894500000000001</v>
      </c>
      <c r="R789" s="184">
        <v>21.230799999999999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44368</v>
      </c>
      <c r="E790" s="184">
        <v>17.77</v>
      </c>
      <c r="F790" s="184">
        <v>0.28220000000000001</v>
      </c>
      <c r="G790" s="184">
        <v>0.28220000000000001</v>
      </c>
      <c r="H790" s="184">
        <v>0</v>
      </c>
      <c r="I790" s="184">
        <v>1.2536</v>
      </c>
      <c r="J790" s="184">
        <v>4.7759</v>
      </c>
      <c r="K790" s="184">
        <v>8.6186000000000007</v>
      </c>
      <c r="L790" s="184">
        <v>16.600999999999999</v>
      </c>
      <c r="M790" s="184">
        <v>40.474299999999999</v>
      </c>
      <c r="N790" s="184">
        <v>51.105400000000003</v>
      </c>
      <c r="O790" s="184">
        <v>17.676300000000001</v>
      </c>
      <c r="P790" s="184"/>
      <c r="Q790" s="184">
        <v>17.3447</v>
      </c>
      <c r="R790" s="184">
        <v>21.1538</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44368</v>
      </c>
      <c r="E791" s="184">
        <v>16.829999999999998</v>
      </c>
      <c r="F791" s="184">
        <v>0.29799999999999999</v>
      </c>
      <c r="G791" s="184">
        <v>0.29799999999999999</v>
      </c>
      <c r="H791" s="184">
        <v>-5.9400000000000001E-2</v>
      </c>
      <c r="I791" s="184">
        <v>1.2025999999999999</v>
      </c>
      <c r="J791" s="184">
        <v>4.6642000000000001</v>
      </c>
      <c r="K791" s="184">
        <v>8.2315000000000005</v>
      </c>
      <c r="L791" s="184">
        <v>15.9091</v>
      </c>
      <c r="M791" s="184">
        <v>39.090899999999998</v>
      </c>
      <c r="N791" s="184">
        <v>49.07</v>
      </c>
      <c r="O791" s="184">
        <v>15.9566</v>
      </c>
      <c r="P791" s="184"/>
      <c r="Q791" s="184">
        <v>15.5838</v>
      </c>
      <c r="R791" s="184">
        <v>19.4482</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44368</v>
      </c>
      <c r="E792" s="184">
        <v>17.46</v>
      </c>
      <c r="F792" s="184">
        <v>0.80830000000000002</v>
      </c>
      <c r="G792" s="184">
        <v>0.80830000000000002</v>
      </c>
      <c r="H792" s="184">
        <v>-0.34250000000000003</v>
      </c>
      <c r="I792" s="184">
        <v>0.80830000000000002</v>
      </c>
      <c r="J792" s="184">
        <v>6.2043999999999997</v>
      </c>
      <c r="K792" s="184">
        <v>16.399999999999999</v>
      </c>
      <c r="L792" s="184">
        <v>32.573999999999998</v>
      </c>
      <c r="M792" s="184">
        <v>53.561999999999998</v>
      </c>
      <c r="N792" s="184"/>
      <c r="O792" s="184"/>
      <c r="P792" s="184"/>
      <c r="Q792" s="184">
        <v>74.599999999999994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44368</v>
      </c>
      <c r="E793" s="184">
        <v>17.149999999999999</v>
      </c>
      <c r="F793" s="184">
        <v>0.82299999999999995</v>
      </c>
      <c r="G793" s="184">
        <v>0.82299999999999995</v>
      </c>
      <c r="H793" s="184">
        <v>-0.40649999999999997</v>
      </c>
      <c r="I793" s="184">
        <v>0.76380000000000003</v>
      </c>
      <c r="J793" s="184">
        <v>6.0606</v>
      </c>
      <c r="K793" s="184">
        <v>15.9567</v>
      </c>
      <c r="L793" s="184">
        <v>31.4176</v>
      </c>
      <c r="M793" s="184">
        <v>51.501800000000003</v>
      </c>
      <c r="N793" s="184"/>
      <c r="O793" s="184"/>
      <c r="P793" s="184"/>
      <c r="Q793" s="184">
        <v>71.5</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44368</v>
      </c>
      <c r="E794" s="184">
        <v>213.69</v>
      </c>
      <c r="F794" s="184">
        <v>0.24390000000000001</v>
      </c>
      <c r="G794" s="184">
        <v>0.24390000000000001</v>
      </c>
      <c r="H794" s="184">
        <v>-7.0099999999999996E-2</v>
      </c>
      <c r="I794" s="184">
        <v>0.6784</v>
      </c>
      <c r="J794" s="184">
        <v>4.6319999999999997</v>
      </c>
      <c r="K794" s="184">
        <v>10.115399999999999</v>
      </c>
      <c r="L794" s="184">
        <v>22.0807</v>
      </c>
      <c r="M794" s="184">
        <v>41.292000000000002</v>
      </c>
      <c r="N794" s="184">
        <v>57.368000000000002</v>
      </c>
      <c r="O794" s="184">
        <v>18.361699999999999</v>
      </c>
      <c r="P794" s="184">
        <v>18.435099999999998</v>
      </c>
      <c r="Q794" s="184">
        <v>15.304399999999999</v>
      </c>
      <c r="R794" s="184">
        <v>23.063199999999998</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44368</v>
      </c>
      <c r="E795" s="184">
        <v>200.39</v>
      </c>
      <c r="F795" s="184">
        <v>0.2351</v>
      </c>
      <c r="G795" s="184">
        <v>0.2351</v>
      </c>
      <c r="H795" s="184">
        <v>-9.9699999999999997E-2</v>
      </c>
      <c r="I795" s="184">
        <v>0.62260000000000004</v>
      </c>
      <c r="J795" s="184">
        <v>4.5167999999999999</v>
      </c>
      <c r="K795" s="184">
        <v>9.7545999999999999</v>
      </c>
      <c r="L795" s="184">
        <v>21.2941</v>
      </c>
      <c r="M795" s="184">
        <v>39.956699999999998</v>
      </c>
      <c r="N795" s="184">
        <v>55.317</v>
      </c>
      <c r="O795" s="184">
        <v>17.094799999999999</v>
      </c>
      <c r="P795" s="184">
        <v>17.3489</v>
      </c>
      <c r="Q795" s="184">
        <v>18.369700000000002</v>
      </c>
      <c r="R795" s="184">
        <v>21.4877</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44368</v>
      </c>
      <c r="E796" s="184">
        <v>64.533000000000001</v>
      </c>
      <c r="F796" s="184">
        <v>0.30780000000000002</v>
      </c>
      <c r="G796" s="184">
        <v>0.30780000000000002</v>
      </c>
      <c r="H796" s="184">
        <v>0.57199999999999995</v>
      </c>
      <c r="I796" s="184">
        <v>0.99850000000000005</v>
      </c>
      <c r="J796" s="184">
        <v>4.7427000000000001</v>
      </c>
      <c r="K796" s="184">
        <v>11.8132</v>
      </c>
      <c r="L796" s="184">
        <v>25.404199999999999</v>
      </c>
      <c r="M796" s="184">
        <v>51.4148</v>
      </c>
      <c r="N796" s="184">
        <v>61.890999999999998</v>
      </c>
      <c r="O796" s="184">
        <v>18.847799999999999</v>
      </c>
      <c r="P796" s="184">
        <v>18.506</v>
      </c>
      <c r="Q796" s="184">
        <v>16.382400000000001</v>
      </c>
      <c r="R796" s="184">
        <v>24.6265</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44368</v>
      </c>
      <c r="E797" s="184">
        <v>178.32960386020801</v>
      </c>
      <c r="F797" s="184">
        <v>0.30819999999999997</v>
      </c>
      <c r="G797" s="184">
        <v>0.30819999999999997</v>
      </c>
      <c r="H797" s="184">
        <v>0.57310000000000005</v>
      </c>
      <c r="I797" s="184">
        <v>0.99790000000000001</v>
      </c>
      <c r="J797" s="184">
        <v>4.7420999999999998</v>
      </c>
      <c r="K797" s="184">
        <v>11.8133</v>
      </c>
      <c r="L797" s="184">
        <v>25.404499999999999</v>
      </c>
      <c r="M797" s="184">
        <v>51.412999999999997</v>
      </c>
      <c r="N797" s="184">
        <v>61.8934</v>
      </c>
      <c r="O797" s="184">
        <v>17.767600000000002</v>
      </c>
      <c r="P797" s="184">
        <v>17.860399999999998</v>
      </c>
      <c r="Q797" s="184">
        <v>16.010100000000001</v>
      </c>
      <c r="R797" s="184">
        <v>23.735600000000002</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44368</v>
      </c>
      <c r="E798" s="184">
        <v>60.63</v>
      </c>
      <c r="F798" s="184">
        <v>0.2994</v>
      </c>
      <c r="G798" s="184">
        <v>0.2994</v>
      </c>
      <c r="H798" s="184">
        <v>0.55230000000000001</v>
      </c>
      <c r="I798" s="184">
        <v>0.95909999999999995</v>
      </c>
      <c r="J798" s="184">
        <v>4.6517999999999997</v>
      </c>
      <c r="K798" s="184">
        <v>11.5199</v>
      </c>
      <c r="L798" s="184">
        <v>24.7685</v>
      </c>
      <c r="M798" s="184">
        <v>50.267699999999998</v>
      </c>
      <c r="N798" s="184">
        <v>60.269599999999997</v>
      </c>
      <c r="O798" s="184">
        <v>17.772400000000001</v>
      </c>
      <c r="P798" s="184">
        <v>17.518799999999999</v>
      </c>
      <c r="Q798" s="184">
        <v>13.6868</v>
      </c>
      <c r="R798" s="184">
        <v>23.412400000000002</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44368</v>
      </c>
      <c r="E799" s="184">
        <v>756.17837104021805</v>
      </c>
      <c r="F799" s="184">
        <v>0.30020000000000002</v>
      </c>
      <c r="G799" s="184">
        <v>0.30020000000000002</v>
      </c>
      <c r="H799" s="184">
        <v>0.55310000000000004</v>
      </c>
      <c r="I799" s="184">
        <v>0.95950000000000002</v>
      </c>
      <c r="J799" s="184">
        <v>4.6519000000000004</v>
      </c>
      <c r="K799" s="184">
        <v>11.521000000000001</v>
      </c>
      <c r="L799" s="184">
        <v>24.773900000000001</v>
      </c>
      <c r="M799" s="184">
        <v>50.270400000000002</v>
      </c>
      <c r="N799" s="184">
        <v>60.2776</v>
      </c>
      <c r="O799" s="184">
        <v>16.693899999999999</v>
      </c>
      <c r="P799" s="184">
        <v>16.871700000000001</v>
      </c>
      <c r="Q799" s="184">
        <v>19.605799999999999</v>
      </c>
      <c r="R799" s="184">
        <v>22.528700000000001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44368</v>
      </c>
      <c r="E800" s="184">
        <v>21.984000000000002</v>
      </c>
      <c r="F800" s="184">
        <v>0.3836</v>
      </c>
      <c r="G800" s="184">
        <v>0.3836</v>
      </c>
      <c r="H800" s="184">
        <v>-0.17710000000000001</v>
      </c>
      <c r="I800" s="184">
        <v>0.53969999999999996</v>
      </c>
      <c r="J800" s="184">
        <v>3.6394000000000002</v>
      </c>
      <c r="K800" s="184">
        <v>9.3622999999999994</v>
      </c>
      <c r="L800" s="184">
        <v>24.703600000000002</v>
      </c>
      <c r="M800" s="184">
        <v>45.281500000000001</v>
      </c>
      <c r="N800" s="184">
        <v>63.376899999999999</v>
      </c>
      <c r="O800" s="184">
        <v>15.117699999999999</v>
      </c>
      <c r="P800" s="184">
        <v>17.154199999999999</v>
      </c>
      <c r="Q800" s="184">
        <v>13.133699999999999</v>
      </c>
      <c r="R800" s="184">
        <v>19.481300000000001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44368</v>
      </c>
      <c r="E801" s="184">
        <v>20.309999999999999</v>
      </c>
      <c r="F801" s="184">
        <v>0.37059999999999998</v>
      </c>
      <c r="G801" s="184">
        <v>0.37059999999999998</v>
      </c>
      <c r="H801" s="184">
        <v>-0.21129999999999999</v>
      </c>
      <c r="I801" s="184">
        <v>0.47489999999999999</v>
      </c>
      <c r="J801" s="184">
        <v>3.4904000000000002</v>
      </c>
      <c r="K801" s="184">
        <v>8.8598999999999997</v>
      </c>
      <c r="L801" s="184">
        <v>23.607800000000001</v>
      </c>
      <c r="M801" s="184">
        <v>43.371499999999997</v>
      </c>
      <c r="N801" s="184">
        <v>60.502600000000001</v>
      </c>
      <c r="O801" s="184">
        <v>13.155900000000001</v>
      </c>
      <c r="P801" s="184">
        <v>15.6457</v>
      </c>
      <c r="Q801" s="184">
        <v>11.7387</v>
      </c>
      <c r="R801" s="184">
        <v>17.3734</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44368</v>
      </c>
      <c r="E802" s="184">
        <v>835.15689999999995</v>
      </c>
      <c r="F802" s="184">
        <v>0.34039999999999998</v>
      </c>
      <c r="G802" s="184">
        <v>0.34039999999999998</v>
      </c>
      <c r="H802" s="184">
        <v>-0.63429999999999997</v>
      </c>
      <c r="I802" s="184">
        <v>-0.37180000000000002</v>
      </c>
      <c r="J802" s="184">
        <v>3.7682000000000002</v>
      </c>
      <c r="K802" s="184">
        <v>8.4743999999999993</v>
      </c>
      <c r="L802" s="184">
        <v>28.913900000000002</v>
      </c>
      <c r="M802" s="184">
        <v>54.074800000000003</v>
      </c>
      <c r="N802" s="184">
        <v>65.770499999999998</v>
      </c>
      <c r="O802" s="184">
        <v>12.850300000000001</v>
      </c>
      <c r="P802" s="184">
        <v>12.748699999999999</v>
      </c>
      <c r="Q802" s="184">
        <v>17.992599999999999</v>
      </c>
      <c r="R802" s="184">
        <v>19.748799999999999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44368</v>
      </c>
      <c r="E803" s="184">
        <v>901.45399999999995</v>
      </c>
      <c r="F803" s="184">
        <v>0.34610000000000002</v>
      </c>
      <c r="G803" s="184">
        <v>0.34610000000000002</v>
      </c>
      <c r="H803" s="184">
        <v>-0.62090000000000001</v>
      </c>
      <c r="I803" s="184">
        <v>-0.34470000000000001</v>
      </c>
      <c r="J803" s="184">
        <v>3.8304</v>
      </c>
      <c r="K803" s="184">
        <v>8.6731999999999996</v>
      </c>
      <c r="L803" s="184">
        <v>29.3873</v>
      </c>
      <c r="M803" s="184">
        <v>54.925400000000003</v>
      </c>
      <c r="N803" s="184">
        <v>67.004900000000006</v>
      </c>
      <c r="O803" s="184">
        <v>13.7751</v>
      </c>
      <c r="P803" s="184">
        <v>13.802099999999999</v>
      </c>
      <c r="Q803" s="184">
        <v>16.139500000000002</v>
      </c>
      <c r="R803" s="184">
        <v>20.661300000000001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44368</v>
      </c>
      <c r="E804" s="184">
        <v>883.51400000000001</v>
      </c>
      <c r="F804" s="184">
        <v>0.45490000000000003</v>
      </c>
      <c r="G804" s="184">
        <v>0.45490000000000003</v>
      </c>
      <c r="H804" s="184">
        <v>-1.9522999999999999</v>
      </c>
      <c r="I804" s="184">
        <v>-1.4878</v>
      </c>
      <c r="J804" s="184">
        <v>2.9163999999999999</v>
      </c>
      <c r="K804" s="184">
        <v>9.2826000000000004</v>
      </c>
      <c r="L804" s="184">
        <v>30.6005</v>
      </c>
      <c r="M804" s="184">
        <v>56.014099999999999</v>
      </c>
      <c r="N804" s="184">
        <v>66.055300000000003</v>
      </c>
      <c r="O804" s="184">
        <v>13.6129</v>
      </c>
      <c r="P804" s="184">
        <v>14.1325</v>
      </c>
      <c r="Q804" s="184">
        <v>18.433900000000001</v>
      </c>
      <c r="R804" s="184">
        <v>13.2049</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44368</v>
      </c>
      <c r="E805" s="184">
        <v>940.47900000000004</v>
      </c>
      <c r="F805" s="184">
        <v>0.45950000000000002</v>
      </c>
      <c r="G805" s="184">
        <v>0.45950000000000002</v>
      </c>
      <c r="H805" s="184">
        <v>-1.9413</v>
      </c>
      <c r="I805" s="184">
        <v>-1.4651000000000001</v>
      </c>
      <c r="J805" s="184">
        <v>2.9689999999999999</v>
      </c>
      <c r="K805" s="184">
        <v>9.4553999999999991</v>
      </c>
      <c r="L805" s="184">
        <v>30.994700000000002</v>
      </c>
      <c r="M805" s="184">
        <v>56.690899999999999</v>
      </c>
      <c r="N805" s="184">
        <v>67.033799999999999</v>
      </c>
      <c r="O805" s="184">
        <v>14.332700000000001</v>
      </c>
      <c r="P805" s="184">
        <v>14.975099999999999</v>
      </c>
      <c r="Q805" s="184">
        <v>14.729799999999999</v>
      </c>
      <c r="R805" s="184">
        <v>13.845499999999999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44368</v>
      </c>
      <c r="E806" s="184">
        <v>116.6032</v>
      </c>
      <c r="F806" s="184">
        <v>0.32019999999999998</v>
      </c>
      <c r="G806" s="184">
        <v>0.32019999999999998</v>
      </c>
      <c r="H806" s="184">
        <v>3.7900000000000003E-2</v>
      </c>
      <c r="I806" s="184">
        <v>0.90600000000000003</v>
      </c>
      <c r="J806" s="184">
        <v>4.2901999999999996</v>
      </c>
      <c r="K806" s="184">
        <v>9.1504999999999992</v>
      </c>
      <c r="L806" s="184">
        <v>20.850999999999999</v>
      </c>
      <c r="M806" s="184">
        <v>41.416600000000003</v>
      </c>
      <c r="N806" s="184">
        <v>56.162999999999997</v>
      </c>
      <c r="O806" s="184">
        <v>10.489699999999999</v>
      </c>
      <c r="P806" s="184">
        <v>11.8835</v>
      </c>
      <c r="Q806" s="184">
        <v>15.2226</v>
      </c>
      <c r="R806" s="184">
        <v>17.539000000000001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44368</v>
      </c>
      <c r="E807" s="184">
        <v>125.2574</v>
      </c>
      <c r="F807" s="184">
        <v>0.33019999999999999</v>
      </c>
      <c r="G807" s="184">
        <v>0.33019999999999999</v>
      </c>
      <c r="H807" s="184">
        <v>6.1199999999999997E-2</v>
      </c>
      <c r="I807" s="184">
        <v>0.95230000000000004</v>
      </c>
      <c r="J807" s="184">
        <v>4.3936999999999999</v>
      </c>
      <c r="K807" s="184">
        <v>9.4771999999999998</v>
      </c>
      <c r="L807" s="184">
        <v>21.555199999999999</v>
      </c>
      <c r="M807" s="184">
        <v>42.645499999999998</v>
      </c>
      <c r="N807" s="184">
        <v>57.997500000000002</v>
      </c>
      <c r="O807" s="184">
        <v>11.6372</v>
      </c>
      <c r="P807" s="184">
        <v>12.911199999999999</v>
      </c>
      <c r="Q807" s="184">
        <v>15.02</v>
      </c>
      <c r="R807" s="184">
        <v>18.905799999999999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44368</v>
      </c>
      <c r="E808" s="184">
        <v>29.66</v>
      </c>
      <c r="F808" s="184">
        <v>0.37230000000000002</v>
      </c>
      <c r="G808" s="184">
        <v>0.37230000000000002</v>
      </c>
      <c r="H808" s="184">
        <v>-0.2019</v>
      </c>
      <c r="I808" s="184">
        <v>0.91869999999999996</v>
      </c>
      <c r="J808" s="184">
        <v>4.9912000000000001</v>
      </c>
      <c r="K808" s="184">
        <v>10.878500000000001</v>
      </c>
      <c r="L808" s="184">
        <v>20.1296</v>
      </c>
      <c r="M808" s="184">
        <v>40.037799999999997</v>
      </c>
      <c r="N808" s="184">
        <v>54.158000000000001</v>
      </c>
      <c r="O808" s="184">
        <v>11.5875</v>
      </c>
      <c r="P808" s="184">
        <v>12.1935</v>
      </c>
      <c r="Q808" s="184">
        <v>16.206900000000001</v>
      </c>
      <c r="R808" s="184">
        <v>20.107600000000001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44368</v>
      </c>
      <c r="E809" s="184">
        <v>32.58</v>
      </c>
      <c r="F809" s="184">
        <v>0.40060000000000001</v>
      </c>
      <c r="G809" s="184">
        <v>0.40060000000000001</v>
      </c>
      <c r="H809" s="184">
        <v>-0.1532</v>
      </c>
      <c r="I809" s="184">
        <v>0.9919</v>
      </c>
      <c r="J809" s="184">
        <v>5.0968</v>
      </c>
      <c r="K809" s="184">
        <v>11.1945</v>
      </c>
      <c r="L809" s="184">
        <v>20.890499999999999</v>
      </c>
      <c r="M809" s="184">
        <v>41.406300000000002</v>
      </c>
      <c r="N809" s="184">
        <v>56.184100000000001</v>
      </c>
      <c r="O809" s="184">
        <v>13.2546</v>
      </c>
      <c r="P809" s="184">
        <v>14.020200000000001</v>
      </c>
      <c r="Q809" s="184">
        <v>17.7242</v>
      </c>
      <c r="R809" s="184">
        <v>21.715199999999999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44368</v>
      </c>
      <c r="E810" s="184">
        <v>129.15</v>
      </c>
      <c r="F810" s="184">
        <v>0.40429999999999999</v>
      </c>
      <c r="G810" s="184">
        <v>0.40429999999999999</v>
      </c>
      <c r="H810" s="184">
        <v>0.31850000000000001</v>
      </c>
      <c r="I810" s="184">
        <v>1.1037999999999999</v>
      </c>
      <c r="J810" s="184">
        <v>3.8433999999999999</v>
      </c>
      <c r="K810" s="184">
        <v>9.1347000000000005</v>
      </c>
      <c r="L810" s="184">
        <v>20.927</v>
      </c>
      <c r="M810" s="184">
        <v>40.808999999999997</v>
      </c>
      <c r="N810" s="184">
        <v>54.024999999999999</v>
      </c>
      <c r="O810" s="184">
        <v>10.073700000000001</v>
      </c>
      <c r="P810" s="184">
        <v>11.5898</v>
      </c>
      <c r="Q810" s="184">
        <v>14.685600000000001</v>
      </c>
      <c r="R810" s="184">
        <v>15.5024</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44368</v>
      </c>
      <c r="E811" s="184">
        <v>121.61</v>
      </c>
      <c r="F811" s="184">
        <v>0.40460000000000002</v>
      </c>
      <c r="G811" s="184">
        <v>0.40460000000000002</v>
      </c>
      <c r="H811" s="184">
        <v>0.30520000000000003</v>
      </c>
      <c r="I811" s="184">
        <v>1.0721000000000001</v>
      </c>
      <c r="J811" s="184">
        <v>3.7805</v>
      </c>
      <c r="K811" s="184">
        <v>8.9305000000000003</v>
      </c>
      <c r="L811" s="184">
        <v>20.5014</v>
      </c>
      <c r="M811" s="184">
        <v>40.071399999999997</v>
      </c>
      <c r="N811" s="184">
        <v>52.949300000000001</v>
      </c>
      <c r="O811" s="184">
        <v>9.3134999999999994</v>
      </c>
      <c r="P811" s="184">
        <v>10.788399999999999</v>
      </c>
      <c r="Q811" s="184">
        <v>17.2012</v>
      </c>
      <c r="R811" s="184">
        <v>14.7134</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44368</v>
      </c>
      <c r="E812" s="184">
        <v>44.896799999999999</v>
      </c>
      <c r="F812" s="184">
        <v>0.4178</v>
      </c>
      <c r="G812" s="184">
        <v>0.4178</v>
      </c>
      <c r="H812" s="184">
        <v>-1.0988</v>
      </c>
      <c r="I812" s="184">
        <v>1.6299999999999999E-2</v>
      </c>
      <c r="J812" s="184">
        <v>3.0041000000000002</v>
      </c>
      <c r="K812" s="184">
        <v>6.0345000000000004</v>
      </c>
      <c r="L812" s="184">
        <v>20.9133</v>
      </c>
      <c r="M812" s="184">
        <v>47.668900000000001</v>
      </c>
      <c r="N812" s="184">
        <v>53.2241</v>
      </c>
      <c r="O812" s="184">
        <v>13.7514</v>
      </c>
      <c r="P812" s="184">
        <v>16.304099999999998</v>
      </c>
      <c r="Q812" s="184">
        <v>12.499700000000001</v>
      </c>
      <c r="R812" s="184">
        <v>19.484500000000001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44368</v>
      </c>
      <c r="E813" s="184">
        <v>48.84</v>
      </c>
      <c r="F813" s="184">
        <v>0.42420000000000002</v>
      </c>
      <c r="G813" s="184">
        <v>0.42420000000000002</v>
      </c>
      <c r="H813" s="184">
        <v>-1.0839000000000001</v>
      </c>
      <c r="I813" s="184">
        <v>4.6100000000000002E-2</v>
      </c>
      <c r="J813" s="184">
        <v>3.0722999999999998</v>
      </c>
      <c r="K813" s="184">
        <v>6.2476000000000003</v>
      </c>
      <c r="L813" s="184">
        <v>21.384399999999999</v>
      </c>
      <c r="M813" s="184">
        <v>48.5334</v>
      </c>
      <c r="N813" s="184">
        <v>54.430900000000001</v>
      </c>
      <c r="O813" s="184">
        <v>14.6412</v>
      </c>
      <c r="P813" s="184">
        <v>17.421900000000001</v>
      </c>
      <c r="Q813" s="184">
        <v>16.150700000000001</v>
      </c>
      <c r="R813" s="184">
        <v>20.418800000000001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44368</v>
      </c>
      <c r="E814" s="184">
        <v>48.091999999999999</v>
      </c>
      <c r="F814" s="184">
        <v>0.30869999999999997</v>
      </c>
      <c r="G814" s="184">
        <v>0.30869999999999997</v>
      </c>
      <c r="H814" s="184">
        <v>-0.45950000000000002</v>
      </c>
      <c r="I814" s="184">
        <v>-0.14530000000000001</v>
      </c>
      <c r="J814" s="184">
        <v>3.3681000000000001</v>
      </c>
      <c r="K814" s="184">
        <v>7.5522999999999998</v>
      </c>
      <c r="L814" s="184">
        <v>20.434699999999999</v>
      </c>
      <c r="M814" s="184">
        <v>39.195399999999999</v>
      </c>
      <c r="N814" s="184">
        <v>51.009500000000003</v>
      </c>
      <c r="O814" s="184">
        <v>13.5014</v>
      </c>
      <c r="P814" s="184">
        <v>14.956799999999999</v>
      </c>
      <c r="Q814" s="184">
        <v>14.257199999999999</v>
      </c>
      <c r="R814" s="184">
        <v>15.4825</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44368</v>
      </c>
      <c r="E815" s="184">
        <v>52.238</v>
      </c>
      <c r="F815" s="184">
        <v>0.31690000000000002</v>
      </c>
      <c r="G815" s="184">
        <v>0.31690000000000002</v>
      </c>
      <c r="H815" s="184">
        <v>-0.44219999999999998</v>
      </c>
      <c r="I815" s="184">
        <v>-0.109</v>
      </c>
      <c r="J815" s="184">
        <v>3.4518</v>
      </c>
      <c r="K815" s="184">
        <v>7.8250000000000002</v>
      </c>
      <c r="L815" s="184">
        <v>21.0306</v>
      </c>
      <c r="M815" s="184">
        <v>40.206099999999999</v>
      </c>
      <c r="N815" s="184">
        <v>52.470700000000001</v>
      </c>
      <c r="O815" s="184">
        <v>14.6157</v>
      </c>
      <c r="P815" s="184">
        <v>16.163</v>
      </c>
      <c r="Q815" s="184">
        <v>17.4361</v>
      </c>
      <c r="R815" s="184">
        <v>16.593399999999999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44368</v>
      </c>
      <c r="E816" s="184">
        <v>115.95699999999999</v>
      </c>
      <c r="F816" s="184">
        <v>0.34089999999999998</v>
      </c>
      <c r="G816" s="184">
        <v>0.34089999999999998</v>
      </c>
      <c r="H816" s="184">
        <v>-1.2669999999999999</v>
      </c>
      <c r="I816" s="184">
        <v>-0.71660000000000001</v>
      </c>
      <c r="J816" s="184">
        <v>3.8511000000000002</v>
      </c>
      <c r="K816" s="184">
        <v>10.175000000000001</v>
      </c>
      <c r="L816" s="184">
        <v>21.057099999999998</v>
      </c>
      <c r="M816" s="184">
        <v>37.521799999999999</v>
      </c>
      <c r="N816" s="184">
        <v>52.130600000000001</v>
      </c>
      <c r="O816" s="184">
        <v>10.9863</v>
      </c>
      <c r="P816" s="184">
        <v>13.123100000000001</v>
      </c>
      <c r="Q816" s="184">
        <v>14.0586</v>
      </c>
      <c r="R816" s="184">
        <v>16.127199999999998</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44368</v>
      </c>
      <c r="E817" s="184">
        <v>109.378</v>
      </c>
      <c r="F817" s="184">
        <v>0.33479999999999999</v>
      </c>
      <c r="G817" s="184">
        <v>0.33479999999999999</v>
      </c>
      <c r="H817" s="184">
        <v>-1.2806999999999999</v>
      </c>
      <c r="I817" s="184">
        <v>-0.745</v>
      </c>
      <c r="J817" s="184">
        <v>3.7850000000000001</v>
      </c>
      <c r="K817" s="184">
        <v>9.9651999999999994</v>
      </c>
      <c r="L817" s="184">
        <v>20.634399999999999</v>
      </c>
      <c r="M817" s="184">
        <v>36.8063</v>
      </c>
      <c r="N817" s="184">
        <v>51.049500000000002</v>
      </c>
      <c r="O817" s="184">
        <v>10.204499999999999</v>
      </c>
      <c r="P817" s="184">
        <v>12.3172</v>
      </c>
      <c r="Q817" s="184">
        <v>16.008900000000001</v>
      </c>
      <c r="R817" s="184">
        <v>15.3368</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44368</v>
      </c>
      <c r="E818" s="184">
        <v>61.363799999999998</v>
      </c>
      <c r="F818" s="184">
        <v>0.42070000000000002</v>
      </c>
      <c r="G818" s="184">
        <v>0.42070000000000002</v>
      </c>
      <c r="H818" s="184">
        <v>0.66520000000000001</v>
      </c>
      <c r="I818" s="184">
        <v>1.2060999999999999</v>
      </c>
      <c r="J818" s="184">
        <v>5.1041999999999996</v>
      </c>
      <c r="K818" s="184">
        <v>8.6395999999999997</v>
      </c>
      <c r="L818" s="184">
        <v>14.7761</v>
      </c>
      <c r="M818" s="184">
        <v>33.536000000000001</v>
      </c>
      <c r="N818" s="184">
        <v>42.139299999999999</v>
      </c>
      <c r="O818" s="184">
        <v>11.7705</v>
      </c>
      <c r="P818" s="184">
        <v>9.8315999999999999</v>
      </c>
      <c r="Q818" s="184">
        <v>9.0921000000000003</v>
      </c>
      <c r="R818" s="184">
        <v>14.1973</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44368</v>
      </c>
      <c r="E819" s="184">
        <v>65.1965</v>
      </c>
      <c r="F819" s="184">
        <v>0.42880000000000001</v>
      </c>
      <c r="G819" s="184">
        <v>0.42880000000000001</v>
      </c>
      <c r="H819" s="184">
        <v>0.68410000000000004</v>
      </c>
      <c r="I819" s="184">
        <v>1.2442</v>
      </c>
      <c r="J819" s="184">
        <v>5.1920000000000002</v>
      </c>
      <c r="K819" s="184">
        <v>8.9156999999999993</v>
      </c>
      <c r="L819" s="184">
        <v>15.329000000000001</v>
      </c>
      <c r="M819" s="184">
        <v>34.436900000000001</v>
      </c>
      <c r="N819" s="184">
        <v>43.436500000000002</v>
      </c>
      <c r="O819" s="184">
        <v>12.7087</v>
      </c>
      <c r="P819" s="184">
        <v>10.7409</v>
      </c>
      <c r="Q819" s="184">
        <v>10.736000000000001</v>
      </c>
      <c r="R819" s="184">
        <v>15.100199999999999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44368</v>
      </c>
      <c r="E820" s="184">
        <v>35.489600000000003</v>
      </c>
      <c r="F820" s="184">
        <v>0.91649999999999998</v>
      </c>
      <c r="G820" s="184">
        <v>0.91649999999999998</v>
      </c>
      <c r="H820" s="184">
        <v>-6.9800000000000001E-2</v>
      </c>
      <c r="I820" s="184">
        <v>0.76780000000000004</v>
      </c>
      <c r="J820" s="184">
        <v>3.5525000000000002</v>
      </c>
      <c r="K820" s="184">
        <v>4.9531999999999998</v>
      </c>
      <c r="L820" s="184">
        <v>16.835100000000001</v>
      </c>
      <c r="M820" s="184">
        <v>33.253700000000002</v>
      </c>
      <c r="N820" s="184">
        <v>47.474499999999999</v>
      </c>
      <c r="O820" s="184">
        <v>9.0525000000000002</v>
      </c>
      <c r="P820" s="184">
        <v>14.226900000000001</v>
      </c>
      <c r="Q820" s="184">
        <v>19.371400000000001</v>
      </c>
      <c r="R820" s="184">
        <v>13.555899999999999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44368</v>
      </c>
      <c r="E821" s="184">
        <v>33.165399999999998</v>
      </c>
      <c r="F821" s="184">
        <v>0.90880000000000005</v>
      </c>
      <c r="G821" s="184">
        <v>0.90880000000000005</v>
      </c>
      <c r="H821" s="184">
        <v>-8.7400000000000005E-2</v>
      </c>
      <c r="I821" s="184">
        <v>0.73260000000000003</v>
      </c>
      <c r="J821" s="184">
        <v>3.4731000000000001</v>
      </c>
      <c r="K821" s="184">
        <v>4.7026000000000003</v>
      </c>
      <c r="L821" s="184">
        <v>16.3233</v>
      </c>
      <c r="M821" s="184">
        <v>32.381999999999998</v>
      </c>
      <c r="N821" s="184">
        <v>46.117899999999999</v>
      </c>
      <c r="O821" s="184">
        <v>8.0538000000000007</v>
      </c>
      <c r="P821" s="184">
        <v>13.190099999999999</v>
      </c>
      <c r="Q821" s="184">
        <v>18.246500000000001</v>
      </c>
      <c r="R821" s="184">
        <v>12.5326</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44368</v>
      </c>
      <c r="E822" s="184">
        <v>15.0664</v>
      </c>
      <c r="F822" s="184">
        <v>0.29220000000000002</v>
      </c>
      <c r="G822" s="184">
        <v>0.29220000000000002</v>
      </c>
      <c r="H822" s="184">
        <v>-0.37490000000000001</v>
      </c>
      <c r="I822" s="184">
        <v>0.88180000000000003</v>
      </c>
      <c r="J822" s="184">
        <v>4.2130999999999998</v>
      </c>
      <c r="K822" s="184">
        <v>10.3992</v>
      </c>
      <c r="L822" s="184">
        <v>23.071400000000001</v>
      </c>
      <c r="M822" s="184">
        <v>41.5244</v>
      </c>
      <c r="N822" s="184">
        <v>55.734699999999997</v>
      </c>
      <c r="O822" s="184"/>
      <c r="P822" s="184"/>
      <c r="Q822" s="184">
        <v>14.8874</v>
      </c>
      <c r="R822" s="184">
        <v>17.505500000000001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44368</v>
      </c>
      <c r="E823" s="184">
        <v>14.1584</v>
      </c>
      <c r="F823" s="184">
        <v>0.27689999999999998</v>
      </c>
      <c r="G823" s="184">
        <v>0.27689999999999998</v>
      </c>
      <c r="H823" s="184">
        <v>-0.4108</v>
      </c>
      <c r="I823" s="184">
        <v>0.80879999999999996</v>
      </c>
      <c r="J823" s="184">
        <v>4.0446999999999997</v>
      </c>
      <c r="K823" s="184">
        <v>9.8196999999999992</v>
      </c>
      <c r="L823" s="184">
        <v>21.819900000000001</v>
      </c>
      <c r="M823" s="184">
        <v>39.433900000000001</v>
      </c>
      <c r="N823" s="184">
        <v>52.480200000000004</v>
      </c>
      <c r="O823" s="184"/>
      <c r="P823" s="184"/>
      <c r="Q823" s="184">
        <v>12.4947</v>
      </c>
      <c r="R823" s="184">
        <v>15.1812</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44368</v>
      </c>
      <c r="E824" s="184">
        <v>44.3401</v>
      </c>
      <c r="F824" s="184">
        <v>-0.1673</v>
      </c>
      <c r="G824" s="184">
        <v>-0.1673</v>
      </c>
      <c r="H824" s="184">
        <v>-8.2000000000000003E-2</v>
      </c>
      <c r="I824" s="184">
        <v>0.77429999999999999</v>
      </c>
      <c r="J824" s="184">
        <v>2.8005</v>
      </c>
      <c r="K824" s="184">
        <v>10.238200000000001</v>
      </c>
      <c r="L824" s="184">
        <v>24.490300000000001</v>
      </c>
      <c r="M824" s="184">
        <v>39.005000000000003</v>
      </c>
      <c r="N824" s="184">
        <v>61.123100000000001</v>
      </c>
      <c r="O824" s="184">
        <v>21.001100000000001</v>
      </c>
      <c r="P824" s="184">
        <v>20.339700000000001</v>
      </c>
      <c r="Q824" s="184">
        <v>20.2653</v>
      </c>
      <c r="R824" s="184">
        <v>30.327300000000001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44368</v>
      </c>
      <c r="E825" s="184">
        <v>42.092300000000002</v>
      </c>
      <c r="F825" s="184">
        <v>-0.1767</v>
      </c>
      <c r="G825" s="184">
        <v>-0.1767</v>
      </c>
      <c r="H825" s="184">
        <v>-0.10390000000000001</v>
      </c>
      <c r="I825" s="184">
        <v>0.72989999999999999</v>
      </c>
      <c r="J825" s="184">
        <v>2.7002000000000002</v>
      </c>
      <c r="K825" s="184">
        <v>9.9234000000000009</v>
      </c>
      <c r="L825" s="184">
        <v>23.8643</v>
      </c>
      <c r="M825" s="184">
        <v>37.949199999999998</v>
      </c>
      <c r="N825" s="184">
        <v>59.513599999999997</v>
      </c>
      <c r="O825" s="184">
        <v>19.981100000000001</v>
      </c>
      <c r="P825" s="184">
        <v>19.459299999999999</v>
      </c>
      <c r="Q825" s="184">
        <v>19.492799999999999</v>
      </c>
      <c r="R825" s="184">
        <v>29.1327</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44368</v>
      </c>
      <c r="E826" s="184">
        <v>25.39</v>
      </c>
      <c r="F826" s="184">
        <v>0.51459999999999995</v>
      </c>
      <c r="G826" s="184">
        <v>0.51459999999999995</v>
      </c>
      <c r="H826" s="184">
        <v>-0.1573</v>
      </c>
      <c r="I826" s="184">
        <v>0.27650000000000002</v>
      </c>
      <c r="J826" s="184">
        <v>4.4425999999999997</v>
      </c>
      <c r="K826" s="184">
        <v>15.461600000000001</v>
      </c>
      <c r="L826" s="184">
        <v>30.9438</v>
      </c>
      <c r="M826" s="184">
        <v>52.767699999999998</v>
      </c>
      <c r="N826" s="184">
        <v>79.181399999999996</v>
      </c>
      <c r="O826" s="184">
        <v>23.443100000000001</v>
      </c>
      <c r="P826" s="184">
        <v>20.424499999999998</v>
      </c>
      <c r="Q826" s="184">
        <v>15.9285</v>
      </c>
      <c r="R826" s="184">
        <v>33.382899999999999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44368</v>
      </c>
      <c r="E827" s="184">
        <v>23.11</v>
      </c>
      <c r="F827" s="184">
        <v>0.4783</v>
      </c>
      <c r="G827" s="184">
        <v>0.4783</v>
      </c>
      <c r="H827" s="184">
        <v>-0.21590000000000001</v>
      </c>
      <c r="I827" s="184">
        <v>0.1734</v>
      </c>
      <c r="J827" s="184">
        <v>4.2869999999999999</v>
      </c>
      <c r="K827" s="184">
        <v>14.803800000000001</v>
      </c>
      <c r="L827" s="184">
        <v>29.613</v>
      </c>
      <c r="M827" s="184">
        <v>50.4557</v>
      </c>
      <c r="N827" s="184">
        <v>75.474599999999995</v>
      </c>
      <c r="O827" s="184">
        <v>21.0562</v>
      </c>
      <c r="P827" s="184">
        <v>18.346499999999999</v>
      </c>
      <c r="Q827" s="184">
        <v>14.2111</v>
      </c>
      <c r="R827" s="184">
        <v>30.886500000000002</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44368</v>
      </c>
      <c r="E828" s="184">
        <v>73.046199999999999</v>
      </c>
      <c r="F828" s="184">
        <v>1.8800000000000001E-2</v>
      </c>
      <c r="G828" s="184">
        <v>1.8800000000000001E-2</v>
      </c>
      <c r="H828" s="184">
        <v>-1.1354</v>
      </c>
      <c r="I828" s="184">
        <v>-1.0522</v>
      </c>
      <c r="J828" s="184">
        <v>3.2149000000000001</v>
      </c>
      <c r="K828" s="184">
        <v>8.3218999999999994</v>
      </c>
      <c r="L828" s="184">
        <v>23.389500000000002</v>
      </c>
      <c r="M828" s="184">
        <v>47.073700000000002</v>
      </c>
      <c r="N828" s="184">
        <v>60.063699999999997</v>
      </c>
      <c r="O828" s="184">
        <v>14.3315</v>
      </c>
      <c r="P828" s="184">
        <v>15.4071</v>
      </c>
      <c r="Q828" s="184">
        <v>17.227499999999999</v>
      </c>
      <c r="R828" s="184">
        <v>18.093599999999999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44368</v>
      </c>
      <c r="E829" s="184">
        <v>67.770099999999999</v>
      </c>
      <c r="F829" s="184">
        <v>0.01</v>
      </c>
      <c r="G829" s="184">
        <v>0.01</v>
      </c>
      <c r="H829" s="184">
        <v>-1.1561999999999999</v>
      </c>
      <c r="I829" s="184">
        <v>-1.0923</v>
      </c>
      <c r="J829" s="184">
        <v>3.1251000000000002</v>
      </c>
      <c r="K829" s="184">
        <v>8.0412999999999997</v>
      </c>
      <c r="L829" s="184">
        <v>22.774999999999999</v>
      </c>
      <c r="M829" s="184">
        <v>46.026000000000003</v>
      </c>
      <c r="N829" s="184">
        <v>58.526499999999999</v>
      </c>
      <c r="O829" s="184">
        <v>13.236599999999999</v>
      </c>
      <c r="P829" s="184">
        <v>14.2179</v>
      </c>
      <c r="Q829" s="184">
        <v>12.8986</v>
      </c>
      <c r="R829" s="184">
        <v>16.9649</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44368</v>
      </c>
      <c r="E830" s="184">
        <v>13.8681</v>
      </c>
      <c r="F830" s="184">
        <v>0.39739999999999998</v>
      </c>
      <c r="G830" s="184">
        <v>0.39739999999999998</v>
      </c>
      <c r="H830" s="184">
        <v>-0.43719999999999998</v>
      </c>
      <c r="I830" s="184">
        <v>-0.42859999999999998</v>
      </c>
      <c r="J830" s="184">
        <v>3.1806999999999999</v>
      </c>
      <c r="K830" s="184">
        <v>6.3430999999999997</v>
      </c>
      <c r="L830" s="184">
        <v>14.4658</v>
      </c>
      <c r="M830" s="184">
        <v>31.2347</v>
      </c>
      <c r="N830" s="184">
        <v>43.176699999999997</v>
      </c>
      <c r="O830" s="184"/>
      <c r="P830" s="184"/>
      <c r="Q830" s="184">
        <v>12.717700000000001</v>
      </c>
      <c r="R830" s="184">
        <v>13.587199999999999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44368</v>
      </c>
      <c r="E831" s="184">
        <v>13.198499999999999</v>
      </c>
      <c r="F831" s="184">
        <v>0.3826</v>
      </c>
      <c r="G831" s="184">
        <v>0.3826</v>
      </c>
      <c r="H831" s="184">
        <v>-0.47210000000000002</v>
      </c>
      <c r="I831" s="184">
        <v>-0.49830000000000002</v>
      </c>
      <c r="J831" s="184">
        <v>3.0207000000000002</v>
      </c>
      <c r="K831" s="184">
        <v>5.8411999999999997</v>
      </c>
      <c r="L831" s="184">
        <v>13.430099999999999</v>
      </c>
      <c r="M831" s="184">
        <v>29.466899999999999</v>
      </c>
      <c r="N831" s="184">
        <v>40.6145</v>
      </c>
      <c r="O831" s="184"/>
      <c r="P831" s="184"/>
      <c r="Q831" s="184">
        <v>10.693899999999999</v>
      </c>
      <c r="R831" s="184">
        <v>11.537100000000001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44368</v>
      </c>
      <c r="E832" s="184">
        <v>15.228</v>
      </c>
      <c r="F832" s="184">
        <v>0.35120000000000001</v>
      </c>
      <c r="G832" s="184">
        <v>0.35120000000000001</v>
      </c>
      <c r="H832" s="184">
        <v>-4.5900000000000003E-2</v>
      </c>
      <c r="I832" s="184">
        <v>0.76629999999999998</v>
      </c>
      <c r="J832" s="184">
        <v>4.9207999999999998</v>
      </c>
      <c r="K832" s="184">
        <v>8.4129000000000005</v>
      </c>
      <c r="L832" s="184">
        <v>18.899999999999999</v>
      </c>
      <c r="M832" s="184">
        <v>33.313499999999998</v>
      </c>
      <c r="N832" s="184">
        <v>48.760300000000001</v>
      </c>
      <c r="O832" s="184"/>
      <c r="P832" s="184"/>
      <c r="Q832" s="184">
        <v>16.2577</v>
      </c>
      <c r="R832" s="184">
        <v>19.627700000000001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44368</v>
      </c>
      <c r="E833" s="184">
        <v>14.474500000000001</v>
      </c>
      <c r="F833" s="184">
        <v>0.34799999999999998</v>
      </c>
      <c r="G833" s="184">
        <v>0.34799999999999998</v>
      </c>
      <c r="H833" s="184">
        <v>-6.5600000000000006E-2</v>
      </c>
      <c r="I833" s="184">
        <v>0.72089999999999999</v>
      </c>
      <c r="J833" s="184">
        <v>4.8033999999999999</v>
      </c>
      <c r="K833" s="184">
        <v>8.0388000000000002</v>
      </c>
      <c r="L833" s="184">
        <v>18.099399999999999</v>
      </c>
      <c r="M833" s="184">
        <v>31.7864</v>
      </c>
      <c r="N833" s="184">
        <v>46.359299999999998</v>
      </c>
      <c r="O833" s="184"/>
      <c r="P833" s="184"/>
      <c r="Q833" s="184">
        <v>14.163500000000001</v>
      </c>
      <c r="R833" s="184">
        <v>17.5745</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44368</v>
      </c>
      <c r="E834" s="184">
        <v>141.12</v>
      </c>
      <c r="F834" s="184">
        <v>0.48420000000000002</v>
      </c>
      <c r="G834" s="184">
        <v>0.48420000000000002</v>
      </c>
      <c r="H834" s="184">
        <v>-0.50060000000000004</v>
      </c>
      <c r="I834" s="184">
        <v>-0.33900000000000002</v>
      </c>
      <c r="J834" s="184">
        <v>3.2334000000000001</v>
      </c>
      <c r="K834" s="184">
        <v>8.6039999999999992</v>
      </c>
      <c r="L834" s="184">
        <v>18.898</v>
      </c>
      <c r="M834" s="184">
        <v>34.259300000000003</v>
      </c>
      <c r="N834" s="184">
        <v>46.679099999999998</v>
      </c>
      <c r="O834" s="184">
        <v>7.2531999999999996</v>
      </c>
      <c r="P834" s="184">
        <v>9.1542999999999992</v>
      </c>
      <c r="Q834" s="184">
        <v>9.7764000000000006</v>
      </c>
      <c r="R834" s="184">
        <v>10.187799999999999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44368</v>
      </c>
      <c r="E835" s="184">
        <v>135.93</v>
      </c>
      <c r="F835" s="184">
        <v>0.4879</v>
      </c>
      <c r="G835" s="184">
        <v>0.4879</v>
      </c>
      <c r="H835" s="184">
        <v>-0.50509999999999999</v>
      </c>
      <c r="I835" s="184">
        <v>-0.33729999999999999</v>
      </c>
      <c r="J835" s="184">
        <v>3.2275</v>
      </c>
      <c r="K835" s="184">
        <v>8.5962999999999994</v>
      </c>
      <c r="L835" s="184">
        <v>18.8719</v>
      </c>
      <c r="M835" s="184">
        <v>34.2121</v>
      </c>
      <c r="N835" s="184">
        <v>46.5869</v>
      </c>
      <c r="O835" s="184">
        <v>7.1315999999999997</v>
      </c>
      <c r="P835" s="184">
        <v>8.9665999999999997</v>
      </c>
      <c r="Q835" s="184">
        <v>9.9879999999999995</v>
      </c>
      <c r="R835" s="184">
        <v>10.078099999999999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44368</v>
      </c>
      <c r="E836" s="184">
        <v>31.41</v>
      </c>
      <c r="F836" s="184">
        <v>0.28739999999999999</v>
      </c>
      <c r="G836" s="184">
        <v>0.28739999999999999</v>
      </c>
      <c r="H836" s="184">
        <v>-0.31740000000000002</v>
      </c>
      <c r="I836" s="184">
        <v>1.7162999999999999</v>
      </c>
      <c r="J836" s="184">
        <v>6.5106999999999999</v>
      </c>
      <c r="K836" s="184">
        <v>10.559699999999999</v>
      </c>
      <c r="L836" s="184">
        <v>24.4453</v>
      </c>
      <c r="M836" s="184">
        <v>43.8187</v>
      </c>
      <c r="N836" s="184">
        <v>61.325099999999999</v>
      </c>
      <c r="O836" s="184">
        <v>17.065799999999999</v>
      </c>
      <c r="P836" s="184">
        <v>15.2973</v>
      </c>
      <c r="Q836" s="184">
        <v>13.315300000000001</v>
      </c>
      <c r="R836" s="184">
        <v>23.3856</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44368</v>
      </c>
      <c r="E837" s="184">
        <v>29.53</v>
      </c>
      <c r="F837" s="184">
        <v>0.27160000000000001</v>
      </c>
      <c r="G837" s="184">
        <v>0.27160000000000001</v>
      </c>
      <c r="H837" s="184">
        <v>-0.33750000000000002</v>
      </c>
      <c r="I837" s="184">
        <v>1.6523000000000001</v>
      </c>
      <c r="J837" s="184">
        <v>6.4527999999999999</v>
      </c>
      <c r="K837" s="184">
        <v>10.31</v>
      </c>
      <c r="L837" s="184">
        <v>23.971499999999999</v>
      </c>
      <c r="M837" s="184">
        <v>43.002400000000002</v>
      </c>
      <c r="N837" s="184">
        <v>60.054200000000002</v>
      </c>
      <c r="O837" s="184">
        <v>16.268699999999999</v>
      </c>
      <c r="P837" s="184">
        <v>14.4991</v>
      </c>
      <c r="Q837" s="184">
        <v>11.3901</v>
      </c>
      <c r="R837" s="184">
        <v>22.461200000000002</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44368</v>
      </c>
      <c r="E838" s="184">
        <v>238.70410000000001</v>
      </c>
      <c r="F838" s="184">
        <v>0.251</v>
      </c>
      <c r="G838" s="184">
        <v>0.251</v>
      </c>
      <c r="H838" s="184">
        <v>-0.26040000000000002</v>
      </c>
      <c r="I838" s="184">
        <v>1.3108</v>
      </c>
      <c r="J838" s="184">
        <v>5.4550000000000001</v>
      </c>
      <c r="K838" s="184">
        <v>9.0104000000000006</v>
      </c>
      <c r="L838" s="184">
        <v>21.7681</v>
      </c>
      <c r="M838" s="184">
        <v>49.690600000000003</v>
      </c>
      <c r="N838" s="184">
        <v>71.604399999999998</v>
      </c>
      <c r="O838" s="184">
        <v>19.107900000000001</v>
      </c>
      <c r="P838" s="184">
        <v>18.122499999999999</v>
      </c>
      <c r="Q838" s="184">
        <v>16.947800000000001</v>
      </c>
      <c r="R838" s="184">
        <v>28.436800000000002</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44368</v>
      </c>
      <c r="E839" s="184">
        <v>209.583377239073</v>
      </c>
      <c r="F839" s="184">
        <v>0.25090000000000001</v>
      </c>
      <c r="G839" s="184">
        <v>0.25090000000000001</v>
      </c>
      <c r="H839" s="184">
        <v>-0.26040000000000002</v>
      </c>
      <c r="I839" s="184">
        <v>1.3108</v>
      </c>
      <c r="J839" s="184">
        <v>5.4549000000000003</v>
      </c>
      <c r="K839" s="184">
        <v>9.0104000000000006</v>
      </c>
      <c r="L839" s="184">
        <v>21.7681</v>
      </c>
      <c r="M839" s="184">
        <v>49.6905</v>
      </c>
      <c r="N839" s="184">
        <v>71.604600000000005</v>
      </c>
      <c r="O839" s="184">
        <v>18.845600000000001</v>
      </c>
      <c r="P839" s="184">
        <v>17.9663</v>
      </c>
      <c r="Q839" s="184">
        <v>16.848700000000001</v>
      </c>
      <c r="R839" s="184">
        <v>28.2197</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44368</v>
      </c>
      <c r="E840" s="184">
        <v>229.53899999999999</v>
      </c>
      <c r="F840" s="184">
        <v>0.24579999999999999</v>
      </c>
      <c r="G840" s="184">
        <v>0.24579999999999999</v>
      </c>
      <c r="H840" s="184">
        <v>-0.27429999999999999</v>
      </c>
      <c r="I840" s="184">
        <v>1.2829999999999999</v>
      </c>
      <c r="J840" s="184">
        <v>5.3936000000000002</v>
      </c>
      <c r="K840" s="184">
        <v>8.8129000000000008</v>
      </c>
      <c r="L840" s="184">
        <v>21.344000000000001</v>
      </c>
      <c r="M840" s="184">
        <v>48.924599999999998</v>
      </c>
      <c r="N840" s="184">
        <v>70.364099999999993</v>
      </c>
      <c r="O840" s="184">
        <v>18.3886</v>
      </c>
      <c r="P840" s="184">
        <v>17.473400000000002</v>
      </c>
      <c r="Q840" s="184">
        <v>16.027000000000001</v>
      </c>
      <c r="R840" s="184">
        <v>27.603200000000001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44368</v>
      </c>
      <c r="E841" s="184">
        <v>367.53071468881802</v>
      </c>
      <c r="F841" s="184">
        <v>0.24590000000000001</v>
      </c>
      <c r="G841" s="184">
        <v>0.24590000000000001</v>
      </c>
      <c r="H841" s="184">
        <v>-0.2742</v>
      </c>
      <c r="I841" s="184">
        <v>1.2829999999999999</v>
      </c>
      <c r="J841" s="184">
        <v>5.3936000000000002</v>
      </c>
      <c r="K841" s="184">
        <v>8.8127999999999993</v>
      </c>
      <c r="L841" s="184">
        <v>21.343900000000001</v>
      </c>
      <c r="M841" s="184">
        <v>48.924500000000002</v>
      </c>
      <c r="N841" s="184">
        <v>70.363900000000001</v>
      </c>
      <c r="O841" s="184">
        <v>18.120699999999999</v>
      </c>
      <c r="P841" s="184">
        <v>17.313800000000001</v>
      </c>
      <c r="Q841" s="184">
        <v>13.179399999999999</v>
      </c>
      <c r="R841" s="184">
        <v>27.381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0.35653148148148145</v>
      </c>
      <c r="G842" s="186">
        <v>0.35653148148148145</v>
      </c>
      <c r="H842" s="186">
        <v>-0.30281851851851854</v>
      </c>
      <c r="I842" s="186">
        <v>0.48837962962962966</v>
      </c>
      <c r="J842" s="186">
        <v>4.2459407407407408</v>
      </c>
      <c r="K842" s="186">
        <v>9.5801277777777756</v>
      </c>
      <c r="L842" s="186">
        <v>22.368494444444455</v>
      </c>
      <c r="M842" s="186">
        <v>43.280168518518515</v>
      </c>
      <c r="N842" s="186">
        <v>57.266084615384621</v>
      </c>
      <c r="O842" s="186">
        <v>14.633089130434783</v>
      </c>
      <c r="P842" s="186">
        <v>15.150540909090909</v>
      </c>
      <c r="Q842" s="186">
        <v>17.474801851851847</v>
      </c>
      <c r="R842" s="186">
        <v>19.693730769230765</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0.34114999999999995</v>
      </c>
      <c r="G843" s="186">
        <v>0.34114999999999995</v>
      </c>
      <c r="H843" s="186">
        <v>-0.26040000000000002</v>
      </c>
      <c r="I843" s="186">
        <v>0.76705000000000001</v>
      </c>
      <c r="J843" s="186">
        <v>4.2885999999999997</v>
      </c>
      <c r="K843" s="186">
        <v>9.1425999999999998</v>
      </c>
      <c r="L843" s="186">
        <v>21.661650000000002</v>
      </c>
      <c r="M843" s="186">
        <v>42.084949999999999</v>
      </c>
      <c r="N843" s="186">
        <v>56.776049999999998</v>
      </c>
      <c r="O843" s="186">
        <v>14.332100000000001</v>
      </c>
      <c r="P843" s="186">
        <v>15.3522</v>
      </c>
      <c r="Q843" s="186">
        <v>15.9687</v>
      </c>
      <c r="R843" s="186">
        <v>19.482900000000001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44368</v>
      </c>
      <c r="E846" s="184">
        <v>269.40300000000002</v>
      </c>
      <c r="F846" s="184">
        <v>5.5664999999999996</v>
      </c>
      <c r="G846" s="184">
        <v>5.5664999999999996</v>
      </c>
      <c r="H846" s="184">
        <v>-3.8738999999999999</v>
      </c>
      <c r="I846" s="184">
        <v>2.8734999999999999</v>
      </c>
      <c r="J846" s="184">
        <v>3.8515999999999999</v>
      </c>
      <c r="K846" s="184">
        <v>6.9067999999999996</v>
      </c>
      <c r="L846" s="184">
        <v>3.7570999999999999</v>
      </c>
      <c r="M846" s="184">
        <v>4.9671000000000003</v>
      </c>
      <c r="N846" s="184">
        <v>5.6097999999999999</v>
      </c>
      <c r="O846" s="184">
        <v>7.7496</v>
      </c>
      <c r="P846" s="184">
        <v>7.6875999999999998</v>
      </c>
      <c r="Q846" s="184">
        <v>8.4250000000000007</v>
      </c>
      <c r="R846" s="184">
        <v>7.3358999999999996</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44368</v>
      </c>
      <c r="E847" s="184">
        <v>274.42930000000001</v>
      </c>
      <c r="F847" s="184">
        <v>5.7173999999999996</v>
      </c>
      <c r="G847" s="184">
        <v>5.7173999999999996</v>
      </c>
      <c r="H847" s="184">
        <v>-3.7233000000000001</v>
      </c>
      <c r="I847" s="184">
        <v>3.0246</v>
      </c>
      <c r="J847" s="184">
        <v>4.0027999999999997</v>
      </c>
      <c r="K847" s="184">
        <v>7.0603999999999996</v>
      </c>
      <c r="L847" s="184">
        <v>3.9127000000000001</v>
      </c>
      <c r="M847" s="184">
        <v>5.1318999999999999</v>
      </c>
      <c r="N847" s="184">
        <v>5.7816999999999998</v>
      </c>
      <c r="O847" s="184">
        <v>7.9650999999999996</v>
      </c>
      <c r="P847" s="184">
        <v>7.9226000000000001</v>
      </c>
      <c r="Q847" s="184">
        <v>8.5877999999999997</v>
      </c>
      <c r="R847" s="184">
        <v>7.5372000000000003</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44368</v>
      </c>
      <c r="E848" s="184">
        <v>10.2141</v>
      </c>
      <c r="F848" s="184">
        <v>-5.4768999999999997</v>
      </c>
      <c r="G848" s="184">
        <v>-5.4768999999999997</v>
      </c>
      <c r="H848" s="184">
        <v>-1.3779999999999999</v>
      </c>
      <c r="I848" s="184">
        <v>1.9924999999999999</v>
      </c>
      <c r="J848" s="184">
        <v>4.0484999999999998</v>
      </c>
      <c r="K848" s="184">
        <v>8.3134999999999994</v>
      </c>
      <c r="L848" s="184"/>
      <c r="M848" s="184"/>
      <c r="N848" s="184"/>
      <c r="O848" s="184"/>
      <c r="P848" s="184"/>
      <c r="Q848" s="184">
        <v>8.3134999999999994</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44368</v>
      </c>
      <c r="E849" s="184">
        <v>10.206200000000001</v>
      </c>
      <c r="F849" s="184">
        <v>-5.8384</v>
      </c>
      <c r="G849" s="184">
        <v>-5.8384</v>
      </c>
      <c r="H849" s="184">
        <v>-1.6343000000000001</v>
      </c>
      <c r="I849" s="184">
        <v>1.6870000000000001</v>
      </c>
      <c r="J849" s="184">
        <v>3.7496999999999998</v>
      </c>
      <c r="K849" s="184">
        <v>8.0067000000000004</v>
      </c>
      <c r="L849" s="184"/>
      <c r="M849" s="184"/>
      <c r="N849" s="184"/>
      <c r="O849" s="184"/>
      <c r="P849" s="184"/>
      <c r="Q849" s="184">
        <v>8.0067000000000004</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44368</v>
      </c>
      <c r="E850" s="184">
        <v>31.662600000000001</v>
      </c>
      <c r="F850" s="184">
        <v>4.6898</v>
      </c>
      <c r="G850" s="184">
        <v>4.6898</v>
      </c>
      <c r="H850" s="184">
        <v>-0.37869999999999998</v>
      </c>
      <c r="I850" s="184">
        <v>1.6891</v>
      </c>
      <c r="J850" s="184">
        <v>2.2951000000000001</v>
      </c>
      <c r="K850" s="184">
        <v>4.2976000000000001</v>
      </c>
      <c r="L850" s="184">
        <v>3.6082999999999998</v>
      </c>
      <c r="M850" s="184">
        <v>4.2339000000000002</v>
      </c>
      <c r="N850" s="184">
        <v>4.8007999999999997</v>
      </c>
      <c r="O850" s="184">
        <v>6.1938000000000004</v>
      </c>
      <c r="P850" s="184">
        <v>6.1353999999999997</v>
      </c>
      <c r="Q850" s="184">
        <v>5.8789999999999996</v>
      </c>
      <c r="R850" s="184">
        <v>5.7508999999999997</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44368</v>
      </c>
      <c r="E851" s="184">
        <v>33.589500000000001</v>
      </c>
      <c r="F851" s="184">
        <v>5.3632</v>
      </c>
      <c r="G851" s="184">
        <v>5.3632</v>
      </c>
      <c r="H851" s="184">
        <v>0.27939999999999998</v>
      </c>
      <c r="I851" s="184">
        <v>2.3462000000000001</v>
      </c>
      <c r="J851" s="184">
        <v>2.9588999999999999</v>
      </c>
      <c r="K851" s="184">
        <v>4.9593999999999996</v>
      </c>
      <c r="L851" s="184">
        <v>4.2422000000000004</v>
      </c>
      <c r="M851" s="184">
        <v>4.8978000000000002</v>
      </c>
      <c r="N851" s="184">
        <v>5.5155000000000003</v>
      </c>
      <c r="O851" s="184">
        <v>6.8319999999999999</v>
      </c>
      <c r="P851" s="184">
        <v>6.7728000000000002</v>
      </c>
      <c r="Q851" s="184">
        <v>7.1006999999999998</v>
      </c>
      <c r="R851" s="184">
        <v>6.4306999999999999</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44368</v>
      </c>
      <c r="E852" s="184">
        <v>38.436199999999999</v>
      </c>
      <c r="F852" s="184">
        <v>6.4926000000000004</v>
      </c>
      <c r="G852" s="184">
        <v>6.4926000000000004</v>
      </c>
      <c r="H852" s="184">
        <v>-0.8952</v>
      </c>
      <c r="I852" s="184">
        <v>4.3007</v>
      </c>
      <c r="J852" s="184">
        <v>5.0114000000000001</v>
      </c>
      <c r="K852" s="184">
        <v>6.9065000000000003</v>
      </c>
      <c r="L852" s="184">
        <v>4.3593000000000002</v>
      </c>
      <c r="M852" s="184">
        <v>6.0896999999999997</v>
      </c>
      <c r="N852" s="184">
        <v>6.8422999999999998</v>
      </c>
      <c r="O852" s="184">
        <v>7.9249999999999998</v>
      </c>
      <c r="P852" s="184">
        <v>7.6958000000000002</v>
      </c>
      <c r="Q852" s="184">
        <v>8.1422000000000008</v>
      </c>
      <c r="R852" s="184">
        <v>7.7579000000000002</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44368</v>
      </c>
      <c r="E853" s="184">
        <v>38.842300000000002</v>
      </c>
      <c r="F853" s="184">
        <v>6.7695999999999996</v>
      </c>
      <c r="G853" s="184">
        <v>6.7695999999999996</v>
      </c>
      <c r="H853" s="184">
        <v>-0.64429999999999998</v>
      </c>
      <c r="I853" s="184">
        <v>4.5587999999999997</v>
      </c>
      <c r="J853" s="184">
        <v>5.2645</v>
      </c>
      <c r="K853" s="184">
        <v>7.1614000000000004</v>
      </c>
      <c r="L853" s="184">
        <v>4.6148999999999996</v>
      </c>
      <c r="M853" s="184">
        <v>6.3517000000000001</v>
      </c>
      <c r="N853" s="184">
        <v>7.1104000000000003</v>
      </c>
      <c r="O853" s="184">
        <v>8.1235999999999997</v>
      </c>
      <c r="P853" s="184">
        <v>7.8707000000000003</v>
      </c>
      <c r="Q853" s="184">
        <v>8.3865999999999996</v>
      </c>
      <c r="R853" s="184">
        <v>7.9744000000000002</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44368</v>
      </c>
      <c r="E854" s="184">
        <v>328.9178</v>
      </c>
      <c r="F854" s="184">
        <v>5.1734</v>
      </c>
      <c r="G854" s="184">
        <v>5.1734</v>
      </c>
      <c r="H854" s="184">
        <v>0.57389999999999997</v>
      </c>
      <c r="I854" s="184">
        <v>5.0414000000000003</v>
      </c>
      <c r="J854" s="184">
        <v>6.7173999999999996</v>
      </c>
      <c r="K854" s="184">
        <v>6.3811</v>
      </c>
      <c r="L854" s="184">
        <v>3.8992</v>
      </c>
      <c r="M854" s="184">
        <v>5.9028999999999998</v>
      </c>
      <c r="N854" s="184">
        <v>7.1055000000000001</v>
      </c>
      <c r="O854" s="184">
        <v>7.7739000000000003</v>
      </c>
      <c r="P854" s="184">
        <v>7.5250000000000004</v>
      </c>
      <c r="Q854" s="184">
        <v>7.9297000000000004</v>
      </c>
      <c r="R854" s="184">
        <v>7.8472</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44368</v>
      </c>
      <c r="E855" s="184">
        <v>349.70440000000002</v>
      </c>
      <c r="F855" s="184">
        <v>5.8929999999999998</v>
      </c>
      <c r="G855" s="184">
        <v>5.8929999999999998</v>
      </c>
      <c r="H855" s="184">
        <v>1.2946</v>
      </c>
      <c r="I855" s="184">
        <v>5.7637</v>
      </c>
      <c r="J855" s="184">
        <v>7.4417999999999997</v>
      </c>
      <c r="K855" s="184">
        <v>7.1138000000000003</v>
      </c>
      <c r="L855" s="184">
        <v>4.6345999999999998</v>
      </c>
      <c r="M855" s="184">
        <v>6.6566999999999998</v>
      </c>
      <c r="N855" s="184">
        <v>7.8795999999999999</v>
      </c>
      <c r="O855" s="184">
        <v>8.5762999999999998</v>
      </c>
      <c r="P855" s="184">
        <v>8.3655000000000008</v>
      </c>
      <c r="Q855" s="184">
        <v>8.84</v>
      </c>
      <c r="R855" s="184">
        <v>8.6354000000000006</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44368</v>
      </c>
      <c r="E856" s="184">
        <v>10.1523</v>
      </c>
      <c r="F856" s="184">
        <v>6.2350000000000003</v>
      </c>
      <c r="G856" s="184">
        <v>6.2350000000000003</v>
      </c>
      <c r="H856" s="184">
        <v>-5.1400000000000001E-2</v>
      </c>
      <c r="I856" s="184">
        <v>3.9093</v>
      </c>
      <c r="J856" s="184">
        <v>3.9681000000000002</v>
      </c>
      <c r="K856" s="184">
        <v>5.2801</v>
      </c>
      <c r="L856" s="184"/>
      <c r="M856" s="184"/>
      <c r="N856" s="184"/>
      <c r="O856" s="184"/>
      <c r="P856" s="184"/>
      <c r="Q856" s="184">
        <v>4.5194999999999999</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44368</v>
      </c>
      <c r="E857" s="184">
        <v>10.1358</v>
      </c>
      <c r="F857" s="184">
        <v>5.7645</v>
      </c>
      <c r="G857" s="184">
        <v>5.7645</v>
      </c>
      <c r="H857" s="184">
        <v>-0.56579999999999997</v>
      </c>
      <c r="I857" s="184">
        <v>3.4255</v>
      </c>
      <c r="J857" s="184">
        <v>3.4836</v>
      </c>
      <c r="K857" s="184">
        <v>4.7934999999999999</v>
      </c>
      <c r="L857" s="184"/>
      <c r="M857" s="184"/>
      <c r="N857" s="184"/>
      <c r="O857" s="184"/>
      <c r="P857" s="184"/>
      <c r="Q857" s="184">
        <v>4.0297999999999998</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44368</v>
      </c>
      <c r="E858" s="184">
        <v>1183.8643999999999</v>
      </c>
      <c r="F858" s="184">
        <v>5.8710000000000004</v>
      </c>
      <c r="G858" s="184">
        <v>5.8710000000000004</v>
      </c>
      <c r="H858" s="184">
        <v>-12.411199999999999</v>
      </c>
      <c r="I858" s="184">
        <v>-0.75009999999999999</v>
      </c>
      <c r="J858" s="184">
        <v>5.8985000000000003</v>
      </c>
      <c r="K858" s="184">
        <v>12.0573</v>
      </c>
      <c r="L858" s="184">
        <v>4.3750999999999998</v>
      </c>
      <c r="M858" s="184">
        <v>6.9316000000000004</v>
      </c>
      <c r="N858" s="184">
        <v>8.1271000000000004</v>
      </c>
      <c r="O858" s="184"/>
      <c r="P858" s="184"/>
      <c r="Q858" s="184">
        <v>8.3407999999999998</v>
      </c>
      <c r="R858" s="184">
        <v>8.3529</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44368</v>
      </c>
      <c r="E859" s="184">
        <v>1175.4323999999999</v>
      </c>
      <c r="F859" s="184">
        <v>5.4707999999999997</v>
      </c>
      <c r="G859" s="184">
        <v>5.4707999999999997</v>
      </c>
      <c r="H859" s="184">
        <v>-12.8108</v>
      </c>
      <c r="I859" s="184">
        <v>-1.1501999999999999</v>
      </c>
      <c r="J859" s="184">
        <v>5.4964000000000004</v>
      </c>
      <c r="K859" s="184">
        <v>11.644500000000001</v>
      </c>
      <c r="L859" s="184">
        <v>3.9664999999999999</v>
      </c>
      <c r="M859" s="184">
        <v>6.5114000000000001</v>
      </c>
      <c r="N859" s="184">
        <v>7.6950000000000003</v>
      </c>
      <c r="O859" s="184"/>
      <c r="P859" s="184"/>
      <c r="Q859" s="184">
        <v>7.9739000000000004</v>
      </c>
      <c r="R859" s="184">
        <v>7.9782999999999999</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44368</v>
      </c>
      <c r="E860" s="184">
        <v>35.181800000000003</v>
      </c>
      <c r="F860" s="184">
        <v>-0.13830000000000001</v>
      </c>
      <c r="G860" s="184">
        <v>-0.13830000000000001</v>
      </c>
      <c r="H860" s="184">
        <v>-6.8087</v>
      </c>
      <c r="I860" s="184">
        <v>2.1434000000000002</v>
      </c>
      <c r="J860" s="184">
        <v>4.3028000000000004</v>
      </c>
      <c r="K860" s="184">
        <v>7.9206000000000003</v>
      </c>
      <c r="L860" s="184">
        <v>3.9241999999999999</v>
      </c>
      <c r="M860" s="184">
        <v>6.2337999999999996</v>
      </c>
      <c r="N860" s="184">
        <v>6.8418999999999999</v>
      </c>
      <c r="O860" s="184">
        <v>8.6656999999999993</v>
      </c>
      <c r="P860" s="184">
        <v>7.7365000000000004</v>
      </c>
      <c r="Q860" s="184">
        <v>7.77</v>
      </c>
      <c r="R860" s="184">
        <v>8.7241</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44368</v>
      </c>
      <c r="E861" s="184">
        <v>36.558900000000001</v>
      </c>
      <c r="F861" s="184">
        <v>0.19969999999999999</v>
      </c>
      <c r="G861" s="184">
        <v>0.19969999999999999</v>
      </c>
      <c r="H861" s="184">
        <v>-6.4814999999999996</v>
      </c>
      <c r="I861" s="184">
        <v>2.4698000000000002</v>
      </c>
      <c r="J861" s="184">
        <v>4.6333000000000002</v>
      </c>
      <c r="K861" s="184">
        <v>8.2577999999999996</v>
      </c>
      <c r="L861" s="184">
        <v>4.2690000000000001</v>
      </c>
      <c r="M861" s="184">
        <v>6.5922999999999998</v>
      </c>
      <c r="N861" s="184">
        <v>7.2084999999999999</v>
      </c>
      <c r="O861" s="184">
        <v>9.1041000000000007</v>
      </c>
      <c r="P861" s="184">
        <v>8.1917000000000009</v>
      </c>
      <c r="Q861" s="184">
        <v>8.6283999999999992</v>
      </c>
      <c r="R861" s="184">
        <v>9.1372</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44368</v>
      </c>
      <c r="E862" s="184">
        <v>10.3048</v>
      </c>
      <c r="F862" s="184">
        <v>-1.8888</v>
      </c>
      <c r="G862" s="184">
        <v>-1.8888</v>
      </c>
      <c r="H862" s="184">
        <v>-2.8826000000000001</v>
      </c>
      <c r="I862" s="184">
        <v>2.4563999999999999</v>
      </c>
      <c r="J862" s="184">
        <v>3.1391</v>
      </c>
      <c r="K862" s="184">
        <v>4.6521999999999997</v>
      </c>
      <c r="L862" s="184">
        <v>3.7854000000000001</v>
      </c>
      <c r="M862" s="184"/>
      <c r="N862" s="184"/>
      <c r="O862" s="184"/>
      <c r="P862" s="184"/>
      <c r="Q862" s="184">
        <v>4.6942000000000004</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44368</v>
      </c>
      <c r="E863" s="184">
        <v>10.291</v>
      </c>
      <c r="F863" s="184">
        <v>-2.2458999999999998</v>
      </c>
      <c r="G863" s="184">
        <v>-2.2458999999999998</v>
      </c>
      <c r="H863" s="184">
        <v>-3.1395</v>
      </c>
      <c r="I863" s="184">
        <v>2.2313000000000001</v>
      </c>
      <c r="J863" s="184">
        <v>2.9247999999999998</v>
      </c>
      <c r="K863" s="184">
        <v>4.4461000000000004</v>
      </c>
      <c r="L863" s="184">
        <v>3.5762999999999998</v>
      </c>
      <c r="M863" s="184"/>
      <c r="N863" s="184"/>
      <c r="O863" s="184"/>
      <c r="P863" s="184"/>
      <c r="Q863" s="184">
        <v>4.4816000000000003</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44368</v>
      </c>
      <c r="E864" s="184">
        <v>1222.9730999999999</v>
      </c>
      <c r="F864" s="184">
        <v>4.1360000000000001</v>
      </c>
      <c r="G864" s="184">
        <v>4.1360000000000001</v>
      </c>
      <c r="H864" s="184">
        <v>-1.5728</v>
      </c>
      <c r="I864" s="184">
        <v>3.7764000000000002</v>
      </c>
      <c r="J864" s="184">
        <v>4.0679999999999996</v>
      </c>
      <c r="K864" s="184">
        <v>5.7404999999999999</v>
      </c>
      <c r="L864" s="184">
        <v>3.9929999999999999</v>
      </c>
      <c r="M864" s="184">
        <v>4.8369</v>
      </c>
      <c r="N864" s="184">
        <v>5.2460000000000004</v>
      </c>
      <c r="O864" s="184"/>
      <c r="P864" s="184"/>
      <c r="Q864" s="184">
        <v>7.9107000000000003</v>
      </c>
      <c r="R864" s="184">
        <v>7.4809000000000001</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44368</v>
      </c>
      <c r="E865" s="184">
        <v>1192.3114</v>
      </c>
      <c r="F865" s="184">
        <v>3.2652000000000001</v>
      </c>
      <c r="G865" s="184">
        <v>3.2652000000000001</v>
      </c>
      <c r="H865" s="184">
        <v>-2.4426000000000001</v>
      </c>
      <c r="I865" s="184">
        <v>2.9053</v>
      </c>
      <c r="J865" s="184">
        <v>3.1951999999999998</v>
      </c>
      <c r="K865" s="184">
        <v>4.8559000000000001</v>
      </c>
      <c r="L865" s="184">
        <v>3.0985999999999998</v>
      </c>
      <c r="M865" s="184">
        <v>3.9167999999999998</v>
      </c>
      <c r="N865" s="184">
        <v>4.3003999999999998</v>
      </c>
      <c r="O865" s="184"/>
      <c r="P865" s="184"/>
      <c r="Q865" s="184">
        <v>6.8792999999999997</v>
      </c>
      <c r="R865" s="184">
        <v>6.4892000000000003</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3.05097</v>
      </c>
      <c r="G866" s="186">
        <v>3.05097</v>
      </c>
      <c r="H866" s="186">
        <v>-2.9773349999999992</v>
      </c>
      <c r="I866" s="186">
        <v>2.7347299999999999</v>
      </c>
      <c r="J866" s="186">
        <v>4.3225750000000005</v>
      </c>
      <c r="K866" s="186">
        <v>6.8377849999999993</v>
      </c>
      <c r="L866" s="186">
        <v>4.0010250000000003</v>
      </c>
      <c r="M866" s="186">
        <v>5.6610357142857151</v>
      </c>
      <c r="N866" s="186">
        <v>6.433178571428571</v>
      </c>
      <c r="O866" s="186">
        <v>7.8909100000000008</v>
      </c>
      <c r="P866" s="186">
        <v>7.5903599999999996</v>
      </c>
      <c r="Q866" s="186">
        <v>7.2419699999999994</v>
      </c>
      <c r="R866" s="186">
        <v>7.6737285714285735</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5.2683</v>
      </c>
      <c r="G867" s="186">
        <v>5.2683</v>
      </c>
      <c r="H867" s="186">
        <v>-1.60355</v>
      </c>
      <c r="I867" s="186">
        <v>2.6716500000000001</v>
      </c>
      <c r="J867" s="186">
        <v>4.0256499999999997</v>
      </c>
      <c r="K867" s="186">
        <v>6.90665</v>
      </c>
      <c r="L867" s="186">
        <v>3.9453499999999999</v>
      </c>
      <c r="M867" s="186">
        <v>5.9962999999999997</v>
      </c>
      <c r="N867" s="186">
        <v>6.8421000000000003</v>
      </c>
      <c r="O867" s="186">
        <v>7.9450500000000002</v>
      </c>
      <c r="P867" s="186">
        <v>7.7161500000000007</v>
      </c>
      <c r="Q867" s="186">
        <v>7.9518000000000004</v>
      </c>
      <c r="R867" s="186">
        <v>7.8025500000000001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44368</v>
      </c>
      <c r="E870" s="184">
        <v>81.880899999999997</v>
      </c>
      <c r="F870" s="184">
        <v>0.27539999999999998</v>
      </c>
      <c r="G870" s="184">
        <v>0.27539999999999998</v>
      </c>
      <c r="H870" s="184">
        <v>-0.44400000000000001</v>
      </c>
      <c r="I870" s="184">
        <v>0.39350000000000002</v>
      </c>
      <c r="J870" s="184">
        <v>4.2313000000000001</v>
      </c>
      <c r="K870" s="184">
        <v>8.5286000000000008</v>
      </c>
      <c r="L870" s="184">
        <v>18.076699999999999</v>
      </c>
      <c r="M870" s="184">
        <v>39.867899999999999</v>
      </c>
      <c r="N870" s="184">
        <v>51.611899999999999</v>
      </c>
      <c r="O870" s="184">
        <v>13.2857</v>
      </c>
      <c r="P870" s="184">
        <v>13.2516</v>
      </c>
      <c r="Q870" s="184">
        <v>14.3619</v>
      </c>
      <c r="R870" s="184">
        <v>16.202200000000001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44368</v>
      </c>
      <c r="E871" s="184">
        <v>88.744</v>
      </c>
      <c r="F871" s="184">
        <v>0.28270000000000001</v>
      </c>
      <c r="G871" s="184">
        <v>0.28270000000000001</v>
      </c>
      <c r="H871" s="184">
        <v>-0.42699999999999999</v>
      </c>
      <c r="I871" s="184">
        <v>0.42780000000000001</v>
      </c>
      <c r="J871" s="184">
        <v>4.3102999999999998</v>
      </c>
      <c r="K871" s="184">
        <v>8.7726000000000006</v>
      </c>
      <c r="L871" s="184">
        <v>18.574999999999999</v>
      </c>
      <c r="M871" s="184">
        <v>40.793999999999997</v>
      </c>
      <c r="N871" s="184">
        <v>53.001399999999997</v>
      </c>
      <c r="O871" s="184">
        <v>14.309699999999999</v>
      </c>
      <c r="P871" s="184">
        <v>14.4185</v>
      </c>
      <c r="Q871" s="184">
        <v>15.470700000000001</v>
      </c>
      <c r="R871" s="184">
        <v>17.2424</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44368</v>
      </c>
      <c r="E872" s="184">
        <v>45.52</v>
      </c>
      <c r="F872" s="184">
        <v>0.2422</v>
      </c>
      <c r="G872" s="184">
        <v>0.2422</v>
      </c>
      <c r="H872" s="184">
        <v>-0.30659999999999998</v>
      </c>
      <c r="I872" s="184">
        <v>0.77490000000000003</v>
      </c>
      <c r="J872" s="184">
        <v>4.74</v>
      </c>
      <c r="K872" s="184">
        <v>9.0561000000000007</v>
      </c>
      <c r="L872" s="184">
        <v>15.5623</v>
      </c>
      <c r="M872" s="184">
        <v>42.561900000000001</v>
      </c>
      <c r="N872" s="184">
        <v>55.252400000000002</v>
      </c>
      <c r="O872" s="184">
        <v>15.750500000000001</v>
      </c>
      <c r="P872" s="184">
        <v>19.145299999999999</v>
      </c>
      <c r="Q872" s="184">
        <v>17.436299999999999</v>
      </c>
      <c r="R872" s="184">
        <v>22.072800000000001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44368</v>
      </c>
      <c r="E873" s="184">
        <v>41.09</v>
      </c>
      <c r="F873" s="184">
        <v>0.24399999999999999</v>
      </c>
      <c r="G873" s="184">
        <v>0.24399999999999999</v>
      </c>
      <c r="H873" s="184">
        <v>-0.33960000000000001</v>
      </c>
      <c r="I873" s="184">
        <v>0.73550000000000004</v>
      </c>
      <c r="J873" s="184">
        <v>4.6078999999999999</v>
      </c>
      <c r="K873" s="184">
        <v>8.7324999999999999</v>
      </c>
      <c r="L873" s="184">
        <v>14.969200000000001</v>
      </c>
      <c r="M873" s="184">
        <v>41.348500000000001</v>
      </c>
      <c r="N873" s="184">
        <v>53.378100000000003</v>
      </c>
      <c r="O873" s="184">
        <v>14.337</v>
      </c>
      <c r="P873" s="184">
        <v>17.7165</v>
      </c>
      <c r="Q873" s="184">
        <v>17.035499999999999</v>
      </c>
      <c r="R873" s="184">
        <v>20.636299999999999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44368</v>
      </c>
      <c r="E874" s="184">
        <v>13.71</v>
      </c>
      <c r="F874" s="184">
        <v>0.2266</v>
      </c>
      <c r="G874" s="184">
        <v>0.2266</v>
      </c>
      <c r="H874" s="184">
        <v>-0.67379999999999995</v>
      </c>
      <c r="I874" s="184">
        <v>-0.24740000000000001</v>
      </c>
      <c r="J874" s="184">
        <v>3.1137000000000001</v>
      </c>
      <c r="K874" s="184">
        <v>7.3106</v>
      </c>
      <c r="L874" s="184">
        <v>15.813499999999999</v>
      </c>
      <c r="M874" s="184">
        <v>37.927599999999998</v>
      </c>
      <c r="N874" s="184">
        <v>46.913800000000002</v>
      </c>
      <c r="O874" s="184">
        <v>12.3558</v>
      </c>
      <c r="P874" s="184"/>
      <c r="Q874" s="184">
        <v>8.8782999999999994</v>
      </c>
      <c r="R874" s="184">
        <v>17.736499999999999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44368</v>
      </c>
      <c r="E875" s="184">
        <v>13.010999999999999</v>
      </c>
      <c r="F875" s="184">
        <v>0.2157</v>
      </c>
      <c r="G875" s="184">
        <v>0.2157</v>
      </c>
      <c r="H875" s="184">
        <v>-0.7097</v>
      </c>
      <c r="I875" s="184">
        <v>-0.31409999999999999</v>
      </c>
      <c r="J875" s="184">
        <v>2.9759000000000002</v>
      </c>
      <c r="K875" s="184">
        <v>6.8578000000000001</v>
      </c>
      <c r="L875" s="184">
        <v>14.897600000000001</v>
      </c>
      <c r="M875" s="184">
        <v>36.340800000000002</v>
      </c>
      <c r="N875" s="184">
        <v>44.695300000000003</v>
      </c>
      <c r="O875" s="184">
        <v>10.8095</v>
      </c>
      <c r="P875" s="184"/>
      <c r="Q875" s="184">
        <v>7.3532000000000002</v>
      </c>
      <c r="R875" s="184">
        <v>16.062100000000001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44368</v>
      </c>
      <c r="E876" s="184">
        <v>34.279000000000003</v>
      </c>
      <c r="F876" s="184">
        <v>0.32490000000000002</v>
      </c>
      <c r="G876" s="184">
        <v>0.32490000000000002</v>
      </c>
      <c r="H876" s="184">
        <v>0.31900000000000001</v>
      </c>
      <c r="I876" s="184">
        <v>1.7272000000000001</v>
      </c>
      <c r="J876" s="184">
        <v>4.3914</v>
      </c>
      <c r="K876" s="184">
        <v>10.7346</v>
      </c>
      <c r="L876" s="184">
        <v>20.6922</v>
      </c>
      <c r="M876" s="184">
        <v>39.862900000000003</v>
      </c>
      <c r="N876" s="184">
        <v>54.076799999999999</v>
      </c>
      <c r="O876" s="184">
        <v>14.0099</v>
      </c>
      <c r="P876" s="184">
        <v>13.819100000000001</v>
      </c>
      <c r="Q876" s="184">
        <v>14.2652</v>
      </c>
      <c r="R876" s="184">
        <v>18.1355</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44368</v>
      </c>
      <c r="E877" s="184">
        <v>32.048999999999999</v>
      </c>
      <c r="F877" s="184">
        <v>0.313</v>
      </c>
      <c r="G877" s="184">
        <v>0.313</v>
      </c>
      <c r="H877" s="184">
        <v>0.29730000000000001</v>
      </c>
      <c r="I877" s="184">
        <v>1.6848000000000001</v>
      </c>
      <c r="J877" s="184">
        <v>4.2956000000000003</v>
      </c>
      <c r="K877" s="184">
        <v>10.43</v>
      </c>
      <c r="L877" s="184">
        <v>20.0517</v>
      </c>
      <c r="M877" s="184">
        <v>38.752299999999998</v>
      </c>
      <c r="N877" s="184">
        <v>52.425600000000003</v>
      </c>
      <c r="O877" s="184">
        <v>12.8346</v>
      </c>
      <c r="P877" s="184">
        <v>12.7742</v>
      </c>
      <c r="Q877" s="184">
        <v>11.128</v>
      </c>
      <c r="R877" s="184">
        <v>16.878299999999999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44368</v>
      </c>
      <c r="E878" s="184">
        <v>58.5471</v>
      </c>
      <c r="F878" s="184">
        <v>0.68359999999999999</v>
      </c>
      <c r="G878" s="184">
        <v>0.68359999999999999</v>
      </c>
      <c r="H878" s="184">
        <v>-0.32479999999999998</v>
      </c>
      <c r="I878" s="184">
        <v>-1.0325</v>
      </c>
      <c r="J878" s="184">
        <v>3.5827</v>
      </c>
      <c r="K878" s="184">
        <v>11.1609</v>
      </c>
      <c r="L878" s="184">
        <v>33.070099999999996</v>
      </c>
      <c r="M878" s="184">
        <v>64.251400000000004</v>
      </c>
      <c r="N878" s="184">
        <v>64.032399999999996</v>
      </c>
      <c r="O878" s="184">
        <v>15.3996</v>
      </c>
      <c r="P878" s="184">
        <v>14.6869</v>
      </c>
      <c r="Q878" s="184">
        <v>13.542</v>
      </c>
      <c r="R878" s="184">
        <v>18.105399999999999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44368</v>
      </c>
      <c r="E879" s="184">
        <v>63.814599999999999</v>
      </c>
      <c r="F879" s="184">
        <v>0.68979999999999997</v>
      </c>
      <c r="G879" s="184">
        <v>0.68979999999999997</v>
      </c>
      <c r="H879" s="184">
        <v>-0.30980000000000002</v>
      </c>
      <c r="I879" s="184">
        <v>-1.0019</v>
      </c>
      <c r="J879" s="184">
        <v>3.653</v>
      </c>
      <c r="K879" s="184">
        <v>11.3916</v>
      </c>
      <c r="L879" s="184">
        <v>33.631100000000004</v>
      </c>
      <c r="M879" s="184">
        <v>65.2761</v>
      </c>
      <c r="N879" s="184">
        <v>65.391400000000004</v>
      </c>
      <c r="O879" s="184">
        <v>16.467500000000001</v>
      </c>
      <c r="P879" s="184">
        <v>15.857900000000001</v>
      </c>
      <c r="Q879" s="184">
        <v>18.995100000000001</v>
      </c>
      <c r="R879" s="184">
        <v>19.103000000000002</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44368</v>
      </c>
      <c r="E880" s="184">
        <v>96.734999999999999</v>
      </c>
      <c r="F880" s="184">
        <v>0.68169999999999997</v>
      </c>
      <c r="G880" s="184">
        <v>0.68169999999999997</v>
      </c>
      <c r="H880" s="184">
        <v>-1.1991000000000001</v>
      </c>
      <c r="I880" s="184">
        <v>-1.1183000000000001</v>
      </c>
      <c r="J880" s="184">
        <v>2.9359000000000002</v>
      </c>
      <c r="K880" s="184">
        <v>8.7814999999999994</v>
      </c>
      <c r="L880" s="184">
        <v>26.1953</v>
      </c>
      <c r="M880" s="184">
        <v>46.386299999999999</v>
      </c>
      <c r="N880" s="184">
        <v>54.7834</v>
      </c>
      <c r="O880" s="184">
        <v>8.0084999999999997</v>
      </c>
      <c r="P880" s="184">
        <v>9.6555</v>
      </c>
      <c r="Q880" s="184">
        <v>14.4909</v>
      </c>
      <c r="R880" s="184">
        <v>10.7424</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44368</v>
      </c>
      <c r="E881" s="184">
        <v>104.26600000000001</v>
      </c>
      <c r="F881" s="184">
        <v>0.6905</v>
      </c>
      <c r="G881" s="184">
        <v>0.6905</v>
      </c>
      <c r="H881" s="184">
        <v>-1.1780999999999999</v>
      </c>
      <c r="I881" s="184">
        <v>-1.0768</v>
      </c>
      <c r="J881" s="184">
        <v>3.0316999999999998</v>
      </c>
      <c r="K881" s="184">
        <v>9.1082000000000001</v>
      </c>
      <c r="L881" s="184">
        <v>26.938500000000001</v>
      </c>
      <c r="M881" s="184">
        <v>47.603999999999999</v>
      </c>
      <c r="N881" s="184">
        <v>56.442799999999998</v>
      </c>
      <c r="O881" s="184">
        <v>9.0449000000000002</v>
      </c>
      <c r="P881" s="184">
        <v>10.8081</v>
      </c>
      <c r="Q881" s="184">
        <v>12.0387</v>
      </c>
      <c r="R881" s="184">
        <v>11.8378</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44368</v>
      </c>
      <c r="E882" s="184">
        <v>14.414300000000001</v>
      </c>
      <c r="F882" s="184">
        <v>0.49780000000000002</v>
      </c>
      <c r="G882" s="184">
        <v>0.49780000000000002</v>
      </c>
      <c r="H882" s="184">
        <v>0.4859</v>
      </c>
      <c r="I882" s="184">
        <v>1.4883999999999999</v>
      </c>
      <c r="J882" s="184">
        <v>5.1547999999999998</v>
      </c>
      <c r="K882" s="184">
        <v>7.8124000000000002</v>
      </c>
      <c r="L882" s="184">
        <v>19.3919</v>
      </c>
      <c r="M882" s="184">
        <v>43.676099999999998</v>
      </c>
      <c r="N882" s="184"/>
      <c r="O882" s="184"/>
      <c r="P882" s="184"/>
      <c r="Q882" s="184">
        <v>44.143000000000001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44368</v>
      </c>
      <c r="E883" s="184">
        <v>14.198700000000001</v>
      </c>
      <c r="F883" s="184">
        <v>0.4834</v>
      </c>
      <c r="G883" s="184">
        <v>0.4834</v>
      </c>
      <c r="H883" s="184">
        <v>0.45350000000000001</v>
      </c>
      <c r="I883" s="184">
        <v>1.4229000000000001</v>
      </c>
      <c r="J883" s="184">
        <v>5.0083000000000002</v>
      </c>
      <c r="K883" s="184">
        <v>7.3585000000000003</v>
      </c>
      <c r="L883" s="184">
        <v>18.407399999999999</v>
      </c>
      <c r="M883" s="184">
        <v>41.908999999999999</v>
      </c>
      <c r="N883" s="184"/>
      <c r="O883" s="184"/>
      <c r="P883" s="184"/>
      <c r="Q883" s="184">
        <v>41.987000000000002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44368</v>
      </c>
      <c r="E884" s="184">
        <v>43.06</v>
      </c>
      <c r="F884" s="184">
        <v>0.67800000000000005</v>
      </c>
      <c r="G884" s="184">
        <v>0.67800000000000005</v>
      </c>
      <c r="H884" s="184">
        <v>-1.3516999999999999</v>
      </c>
      <c r="I884" s="184">
        <v>-0.62309999999999999</v>
      </c>
      <c r="J884" s="184">
        <v>2.7930000000000001</v>
      </c>
      <c r="K884" s="184">
        <v>8.6275999999999993</v>
      </c>
      <c r="L884" s="184">
        <v>25.247199999999999</v>
      </c>
      <c r="M884" s="184">
        <v>40.581099999999999</v>
      </c>
      <c r="N884" s="184">
        <v>53.566299999999998</v>
      </c>
      <c r="O884" s="184">
        <v>14.083500000000001</v>
      </c>
      <c r="P884" s="184">
        <v>13.2172</v>
      </c>
      <c r="Q884" s="184">
        <v>12.8537</v>
      </c>
      <c r="R884" s="184">
        <v>19.7758</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44368</v>
      </c>
      <c r="E885" s="184">
        <v>46.94</v>
      </c>
      <c r="F885" s="184">
        <v>0.70799999999999996</v>
      </c>
      <c r="G885" s="184">
        <v>0.70799999999999996</v>
      </c>
      <c r="H885" s="184">
        <v>-1.3244</v>
      </c>
      <c r="I885" s="184">
        <v>-0.55079999999999996</v>
      </c>
      <c r="J885" s="184">
        <v>2.9159999999999999</v>
      </c>
      <c r="K885" s="184">
        <v>8.9601000000000006</v>
      </c>
      <c r="L885" s="184">
        <v>26.013400000000001</v>
      </c>
      <c r="M885" s="184">
        <v>41.855499999999999</v>
      </c>
      <c r="N885" s="184">
        <v>55.481900000000003</v>
      </c>
      <c r="O885" s="184">
        <v>15.3271</v>
      </c>
      <c r="P885" s="184">
        <v>14.4834</v>
      </c>
      <c r="Q885" s="184">
        <v>14.138999999999999</v>
      </c>
      <c r="R885" s="184">
        <v>21.120699999999999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44368</v>
      </c>
      <c r="E886" s="184">
        <v>14.13</v>
      </c>
      <c r="F886" s="184">
        <v>0.28389999999999999</v>
      </c>
      <c r="G886" s="184">
        <v>0.28389999999999999</v>
      </c>
      <c r="H886" s="184">
        <v>-0.42280000000000001</v>
      </c>
      <c r="I886" s="184">
        <v>0.4264</v>
      </c>
      <c r="J886" s="184">
        <v>4.8220000000000001</v>
      </c>
      <c r="K886" s="184">
        <v>8.0274999999999999</v>
      </c>
      <c r="L886" s="184">
        <v>15.7248</v>
      </c>
      <c r="M886" s="184">
        <v>36.918599999999998</v>
      </c>
      <c r="N886" s="184">
        <v>48.893599999999999</v>
      </c>
      <c r="O886" s="184">
        <v>11.868</v>
      </c>
      <c r="P886" s="184"/>
      <c r="Q886" s="184">
        <v>10.095499999999999</v>
      </c>
      <c r="R886" s="184">
        <v>17.328199999999999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44368</v>
      </c>
      <c r="E887" s="184">
        <v>13.34</v>
      </c>
      <c r="F887" s="184">
        <v>0.22539999999999999</v>
      </c>
      <c r="G887" s="184">
        <v>0.22539999999999999</v>
      </c>
      <c r="H887" s="184">
        <v>-0.44779999999999998</v>
      </c>
      <c r="I887" s="184">
        <v>0.37619999999999998</v>
      </c>
      <c r="J887" s="184">
        <v>4.7096</v>
      </c>
      <c r="K887" s="184">
        <v>7.7544000000000004</v>
      </c>
      <c r="L887" s="184">
        <v>15.198600000000001</v>
      </c>
      <c r="M887" s="184">
        <v>35.983699999999999</v>
      </c>
      <c r="N887" s="184">
        <v>47.403300000000002</v>
      </c>
      <c r="O887" s="184">
        <v>10.3307</v>
      </c>
      <c r="P887" s="184"/>
      <c r="Q887" s="184">
        <v>8.3474000000000004</v>
      </c>
      <c r="R887" s="184">
        <v>16.174299999999999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44368</v>
      </c>
      <c r="E888" s="184">
        <v>54.75</v>
      </c>
      <c r="F888" s="184">
        <v>0.20130000000000001</v>
      </c>
      <c r="G888" s="184">
        <v>0.20130000000000001</v>
      </c>
      <c r="H888" s="184">
        <v>-0.94079999999999997</v>
      </c>
      <c r="I888" s="184">
        <v>-0.47260000000000002</v>
      </c>
      <c r="J888" s="184">
        <v>3.7521</v>
      </c>
      <c r="K888" s="184">
        <v>6.5590000000000002</v>
      </c>
      <c r="L888" s="184">
        <v>16.962199999999999</v>
      </c>
      <c r="M888" s="184">
        <v>26.941800000000001</v>
      </c>
      <c r="N888" s="184">
        <v>47.574100000000001</v>
      </c>
      <c r="O888" s="184">
        <v>9.0525000000000002</v>
      </c>
      <c r="P888" s="184">
        <v>15.299300000000001</v>
      </c>
      <c r="Q888" s="184">
        <v>12.6317</v>
      </c>
      <c r="R888" s="184">
        <v>17.232199999999999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44368</v>
      </c>
      <c r="E889" s="184">
        <v>49.05</v>
      </c>
      <c r="F889" s="184">
        <v>0.20430000000000001</v>
      </c>
      <c r="G889" s="184">
        <v>0.20430000000000001</v>
      </c>
      <c r="H889" s="184">
        <v>-0.94910000000000005</v>
      </c>
      <c r="I889" s="184">
        <v>-0.52729999999999999</v>
      </c>
      <c r="J889" s="184">
        <v>3.6341000000000001</v>
      </c>
      <c r="K889" s="184">
        <v>6.1917999999999997</v>
      </c>
      <c r="L889" s="184">
        <v>16.177199999999999</v>
      </c>
      <c r="M889" s="184">
        <v>25.6404</v>
      </c>
      <c r="N889" s="184">
        <v>45.592199999999998</v>
      </c>
      <c r="O889" s="184">
        <v>7.5888999999999998</v>
      </c>
      <c r="P889" s="184">
        <v>13.598000000000001</v>
      </c>
      <c r="Q889" s="184">
        <v>10.970800000000001</v>
      </c>
      <c r="R889" s="184">
        <v>15.663399999999999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44368</v>
      </c>
      <c r="E890" s="184">
        <v>28.265899999999998</v>
      </c>
      <c r="F890" s="184">
        <v>0.30549999999999999</v>
      </c>
      <c r="G890" s="184">
        <v>0.30549999999999999</v>
      </c>
      <c r="H890" s="184">
        <v>-0.30330000000000001</v>
      </c>
      <c r="I890" s="184">
        <v>1.3823000000000001</v>
      </c>
      <c r="J890" s="184">
        <v>5.2466999999999997</v>
      </c>
      <c r="K890" s="184">
        <v>9.0054999999999996</v>
      </c>
      <c r="L890" s="184">
        <v>22.0473</v>
      </c>
      <c r="M890" s="184">
        <v>44.298400000000001</v>
      </c>
      <c r="N890" s="184">
        <v>63.610799999999998</v>
      </c>
      <c r="O890" s="184">
        <v>22.692900000000002</v>
      </c>
      <c r="P890" s="184">
        <v>20.2559</v>
      </c>
      <c r="Q890" s="184">
        <v>16.921399999999998</v>
      </c>
      <c r="R890" s="184">
        <v>26.974</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44368</v>
      </c>
      <c r="E891" s="184">
        <v>25.988499999999998</v>
      </c>
      <c r="F891" s="184">
        <v>0.29599999999999999</v>
      </c>
      <c r="G891" s="184">
        <v>0.29599999999999999</v>
      </c>
      <c r="H891" s="184">
        <v>-0.32519999999999999</v>
      </c>
      <c r="I891" s="184">
        <v>1.3371</v>
      </c>
      <c r="J891" s="184">
        <v>5.1421000000000001</v>
      </c>
      <c r="K891" s="184">
        <v>8.6893999999999991</v>
      </c>
      <c r="L891" s="184">
        <v>21.421199999999999</v>
      </c>
      <c r="M891" s="184">
        <v>43.098199999999999</v>
      </c>
      <c r="N891" s="184">
        <v>61.689399999999999</v>
      </c>
      <c r="O891" s="184">
        <v>21.009799999999998</v>
      </c>
      <c r="P891" s="184">
        <v>18.698499999999999</v>
      </c>
      <c r="Q891" s="184">
        <v>15.452999999999999</v>
      </c>
      <c r="R891" s="184">
        <v>25.317599999999999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44368</v>
      </c>
      <c r="E892" s="184">
        <v>13.5</v>
      </c>
      <c r="F892" s="184">
        <v>0.1484</v>
      </c>
      <c r="G892" s="184">
        <v>0.1484</v>
      </c>
      <c r="H892" s="184">
        <v>-1.3158000000000001</v>
      </c>
      <c r="I892" s="184">
        <v>-0.22170000000000001</v>
      </c>
      <c r="J892" s="184">
        <v>3.6071</v>
      </c>
      <c r="K892" s="184">
        <v>8.2598000000000003</v>
      </c>
      <c r="L892" s="184">
        <v>21.5122</v>
      </c>
      <c r="M892" s="184"/>
      <c r="N892" s="184"/>
      <c r="O892" s="184"/>
      <c r="P892" s="184"/>
      <c r="Q892" s="184">
        <v>35</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44368</v>
      </c>
      <c r="E893" s="184">
        <v>13.33</v>
      </c>
      <c r="F893" s="184">
        <v>0.15029999999999999</v>
      </c>
      <c r="G893" s="184">
        <v>0.15029999999999999</v>
      </c>
      <c r="H893" s="184">
        <v>-1.2593000000000001</v>
      </c>
      <c r="I893" s="184">
        <v>-0.22459999999999999</v>
      </c>
      <c r="J893" s="184">
        <v>3.4937999999999998</v>
      </c>
      <c r="K893" s="184">
        <v>7.8479000000000001</v>
      </c>
      <c r="L893" s="184">
        <v>20.5244</v>
      </c>
      <c r="M893" s="184"/>
      <c r="N893" s="184"/>
      <c r="O893" s="184"/>
      <c r="P893" s="184"/>
      <c r="Q893" s="184">
        <v>33.299999999999997</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44368</v>
      </c>
      <c r="E894" s="184">
        <v>10.4971</v>
      </c>
      <c r="F894" s="184">
        <v>0.59130000000000005</v>
      </c>
      <c r="G894" s="184">
        <v>0.59130000000000005</v>
      </c>
      <c r="H894" s="184">
        <v>-0.46179999999999999</v>
      </c>
      <c r="I894" s="184">
        <v>0.18709999999999999</v>
      </c>
      <c r="J894" s="184">
        <v>3.4462000000000002</v>
      </c>
      <c r="K894" s="184">
        <v>5.4286000000000003</v>
      </c>
      <c r="L894" s="184">
        <v>10.2996</v>
      </c>
      <c r="M894" s="184">
        <v>37.2654</v>
      </c>
      <c r="N894" s="184">
        <v>40.241799999999998</v>
      </c>
      <c r="O894" s="184">
        <v>7.2439</v>
      </c>
      <c r="P894" s="184">
        <v>11.9155</v>
      </c>
      <c r="Q894" s="184">
        <v>0.36530000000000001</v>
      </c>
      <c r="R894" s="184">
        <v>7.7442000000000002</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44368</v>
      </c>
      <c r="E895" s="184">
        <v>11.6952</v>
      </c>
      <c r="F895" s="184">
        <v>0.59950000000000003</v>
      </c>
      <c r="G895" s="184">
        <v>0.59950000000000003</v>
      </c>
      <c r="H895" s="184">
        <v>-0.44180000000000003</v>
      </c>
      <c r="I895" s="184">
        <v>0.2288</v>
      </c>
      <c r="J895" s="184">
        <v>3.5421999999999998</v>
      </c>
      <c r="K895" s="184">
        <v>5.7270000000000003</v>
      </c>
      <c r="L895" s="184">
        <v>10.9054</v>
      </c>
      <c r="M895" s="184">
        <v>38.398200000000003</v>
      </c>
      <c r="N895" s="184">
        <v>41.883800000000001</v>
      </c>
      <c r="O895" s="184">
        <v>8.8736999999999995</v>
      </c>
      <c r="P895" s="184">
        <v>13.446899999999999</v>
      </c>
      <c r="Q895" s="184">
        <v>13.886699999999999</v>
      </c>
      <c r="R895" s="184">
        <v>9.3411000000000008</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44368</v>
      </c>
      <c r="E896" s="184">
        <v>15.095000000000001</v>
      </c>
      <c r="F896" s="184">
        <v>0.42580000000000001</v>
      </c>
      <c r="G896" s="184">
        <v>0.42580000000000001</v>
      </c>
      <c r="H896" s="184">
        <v>7.2900000000000006E-2</v>
      </c>
      <c r="I896" s="184">
        <v>1.0712999999999999</v>
      </c>
      <c r="J896" s="184">
        <v>5.4488000000000003</v>
      </c>
      <c r="K896" s="184">
        <v>8.8005999999999993</v>
      </c>
      <c r="L896" s="184">
        <v>24.4025</v>
      </c>
      <c r="M896" s="184">
        <v>44.505099999999999</v>
      </c>
      <c r="N896" s="184">
        <v>59.129199999999997</v>
      </c>
      <c r="O896" s="184"/>
      <c r="P896" s="184"/>
      <c r="Q896" s="184">
        <v>23.724599999999999</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44368</v>
      </c>
      <c r="E897" s="184">
        <v>14.590999999999999</v>
      </c>
      <c r="F897" s="184">
        <v>0.41289999999999999</v>
      </c>
      <c r="G897" s="184">
        <v>0.41289999999999999</v>
      </c>
      <c r="H897" s="184">
        <v>3.4299999999999997E-2</v>
      </c>
      <c r="I897" s="184">
        <v>1.0037</v>
      </c>
      <c r="J897" s="184">
        <v>5.2969999999999997</v>
      </c>
      <c r="K897" s="184">
        <v>8.3222000000000005</v>
      </c>
      <c r="L897" s="184">
        <v>23.328499999999998</v>
      </c>
      <c r="M897" s="184">
        <v>42.6295</v>
      </c>
      <c r="N897" s="184">
        <v>56.371200000000002</v>
      </c>
      <c r="O897" s="184"/>
      <c r="P897" s="184"/>
      <c r="Q897" s="184">
        <v>21.571400000000001</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44368</v>
      </c>
      <c r="E898" s="184">
        <v>15.528</v>
      </c>
      <c r="F898" s="184">
        <v>0.31009999999999999</v>
      </c>
      <c r="G898" s="184">
        <v>0.31009999999999999</v>
      </c>
      <c r="H898" s="184">
        <v>-0.18</v>
      </c>
      <c r="I898" s="184">
        <v>1.5432999999999999</v>
      </c>
      <c r="J898" s="184">
        <v>5.7694000000000001</v>
      </c>
      <c r="K898" s="184">
        <v>10.2841</v>
      </c>
      <c r="L898" s="184">
        <v>19.7409</v>
      </c>
      <c r="M898" s="184">
        <v>32.1982</v>
      </c>
      <c r="N898" s="184">
        <v>49.465800000000002</v>
      </c>
      <c r="O898" s="184"/>
      <c r="P898" s="184"/>
      <c r="Q898" s="184">
        <v>18.2332</v>
      </c>
      <c r="R898" s="184">
        <v>19.409300000000002</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44368</v>
      </c>
      <c r="E899" s="184">
        <v>15.077</v>
      </c>
      <c r="F899" s="184">
        <v>0.2994</v>
      </c>
      <c r="G899" s="184">
        <v>0.2994</v>
      </c>
      <c r="H899" s="184">
        <v>-0.20519999999999999</v>
      </c>
      <c r="I899" s="184">
        <v>1.4944</v>
      </c>
      <c r="J899" s="184">
        <v>5.6626000000000003</v>
      </c>
      <c r="K899" s="184">
        <v>9.9467999999999996</v>
      </c>
      <c r="L899" s="184">
        <v>19.044599999999999</v>
      </c>
      <c r="M899" s="184">
        <v>31.0474</v>
      </c>
      <c r="N899" s="184">
        <v>47.755800000000001</v>
      </c>
      <c r="O899" s="184"/>
      <c r="P899" s="184"/>
      <c r="Q899" s="184">
        <v>16.914300000000001</v>
      </c>
      <c r="R899" s="184">
        <v>18.055299999999999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44368</v>
      </c>
      <c r="E900" s="184">
        <v>13.510199999999999</v>
      </c>
      <c r="F900" s="184">
        <v>0.54930000000000001</v>
      </c>
      <c r="G900" s="184">
        <v>0.54930000000000001</v>
      </c>
      <c r="H900" s="184">
        <v>-0.2326</v>
      </c>
      <c r="I900" s="184">
        <v>0.66610000000000003</v>
      </c>
      <c r="J900" s="184">
        <v>4.6490999999999998</v>
      </c>
      <c r="K900" s="184">
        <v>12.0425</v>
      </c>
      <c r="L900" s="184">
        <v>31.316199999999998</v>
      </c>
      <c r="M900" s="184"/>
      <c r="N900" s="184"/>
      <c r="O900" s="184"/>
      <c r="P900" s="184"/>
      <c r="Q900" s="184">
        <v>35.101999999999997</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44368</v>
      </c>
      <c r="E901" s="184">
        <v>13.3407</v>
      </c>
      <c r="F901" s="184">
        <v>0.53200000000000003</v>
      </c>
      <c r="G901" s="184">
        <v>0.53200000000000003</v>
      </c>
      <c r="H901" s="184">
        <v>-0.27210000000000001</v>
      </c>
      <c r="I901" s="184">
        <v>0.58579999999999999</v>
      </c>
      <c r="J901" s="184">
        <v>4.4657999999999998</v>
      </c>
      <c r="K901" s="184">
        <v>11.450200000000001</v>
      </c>
      <c r="L901" s="184">
        <v>29.933900000000001</v>
      </c>
      <c r="M901" s="184"/>
      <c r="N901" s="184"/>
      <c r="O901" s="184"/>
      <c r="P901" s="184"/>
      <c r="Q901" s="184">
        <v>33.406999999999996</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44368</v>
      </c>
      <c r="E902" s="184">
        <v>17.574999999999999</v>
      </c>
      <c r="F902" s="184">
        <v>0.27389999999999998</v>
      </c>
      <c r="G902" s="184">
        <v>0.27389999999999998</v>
      </c>
      <c r="H902" s="184">
        <v>-0.1023</v>
      </c>
      <c r="I902" s="184">
        <v>0.4975</v>
      </c>
      <c r="J902" s="184">
        <v>4.3956</v>
      </c>
      <c r="K902" s="184">
        <v>8.4474999999999998</v>
      </c>
      <c r="L902" s="184">
        <v>25.697299999999998</v>
      </c>
      <c r="M902" s="184">
        <v>44.9724</v>
      </c>
      <c r="N902" s="184">
        <v>67.844499999999996</v>
      </c>
      <c r="O902" s="184"/>
      <c r="P902" s="184"/>
      <c r="Q902" s="184">
        <v>30.688600000000001</v>
      </c>
      <c r="R902" s="184">
        <v>28.483699999999999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44368</v>
      </c>
      <c r="E903" s="184">
        <v>16.984000000000002</v>
      </c>
      <c r="F903" s="184">
        <v>0.25380000000000003</v>
      </c>
      <c r="G903" s="184">
        <v>0.25380000000000003</v>
      </c>
      <c r="H903" s="184">
        <v>-0.12939999999999999</v>
      </c>
      <c r="I903" s="184">
        <v>0.43759999999999999</v>
      </c>
      <c r="J903" s="184">
        <v>4.2603</v>
      </c>
      <c r="K903" s="184">
        <v>8.0269999999999992</v>
      </c>
      <c r="L903" s="184">
        <v>24.744800000000001</v>
      </c>
      <c r="M903" s="184">
        <v>43.3249</v>
      </c>
      <c r="N903" s="184">
        <v>65.262200000000007</v>
      </c>
      <c r="O903" s="184"/>
      <c r="P903" s="184"/>
      <c r="Q903" s="184">
        <v>28.5839</v>
      </c>
      <c r="R903" s="184">
        <v>26.4267</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44368</v>
      </c>
      <c r="E904" s="184">
        <v>35.06</v>
      </c>
      <c r="F904" s="184">
        <v>0.1042</v>
      </c>
      <c r="G904" s="184">
        <v>0.1042</v>
      </c>
      <c r="H904" s="184">
        <v>0.48870000000000002</v>
      </c>
      <c r="I904" s="184">
        <v>-0.1057</v>
      </c>
      <c r="J904" s="184">
        <v>4.3102</v>
      </c>
      <c r="K904" s="184">
        <v>7.1821000000000002</v>
      </c>
      <c r="L904" s="184">
        <v>15.506399999999999</v>
      </c>
      <c r="M904" s="184">
        <v>38.815199999999997</v>
      </c>
      <c r="N904" s="184">
        <v>49.017699999999998</v>
      </c>
      <c r="O904" s="184">
        <v>14.997199999999999</v>
      </c>
      <c r="P904" s="184">
        <v>16.501100000000001</v>
      </c>
      <c r="Q904" s="184">
        <v>16.723600000000001</v>
      </c>
      <c r="R904" s="184">
        <v>20.3508</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44368</v>
      </c>
      <c r="E905" s="184">
        <v>31.448899999999998</v>
      </c>
      <c r="F905" s="184">
        <v>9.3899999999999997E-2</v>
      </c>
      <c r="G905" s="184">
        <v>9.3899999999999997E-2</v>
      </c>
      <c r="H905" s="184">
        <v>0.46479999999999999</v>
      </c>
      <c r="I905" s="184">
        <v>-0.15329999999999999</v>
      </c>
      <c r="J905" s="184">
        <v>4.2005999999999997</v>
      </c>
      <c r="K905" s="184">
        <v>6.8535000000000004</v>
      </c>
      <c r="L905" s="184">
        <v>14.8361</v>
      </c>
      <c r="M905" s="184">
        <v>37.601199999999999</v>
      </c>
      <c r="N905" s="184">
        <v>47.182400000000001</v>
      </c>
      <c r="O905" s="184">
        <v>13.603400000000001</v>
      </c>
      <c r="P905" s="184">
        <v>15.0192</v>
      </c>
      <c r="Q905" s="184">
        <v>15.17</v>
      </c>
      <c r="R905" s="184">
        <v>18.891500000000001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44368</v>
      </c>
      <c r="E906" s="184">
        <v>68.705299999999994</v>
      </c>
      <c r="F906" s="184">
        <v>0.28349999999999997</v>
      </c>
      <c r="G906" s="184">
        <v>0.28349999999999997</v>
      </c>
      <c r="H906" s="184">
        <v>-1.2302999999999999</v>
      </c>
      <c r="I906" s="184">
        <v>-0.90710000000000002</v>
      </c>
      <c r="J906" s="184">
        <v>3.3971</v>
      </c>
      <c r="K906" s="184">
        <v>6.6551</v>
      </c>
      <c r="L906" s="184">
        <v>31.345300000000002</v>
      </c>
      <c r="M906" s="184">
        <v>55.945300000000003</v>
      </c>
      <c r="N906" s="184">
        <v>71.920599999999993</v>
      </c>
      <c r="O906" s="184">
        <v>14.350099999999999</v>
      </c>
      <c r="P906" s="184">
        <v>14.882</v>
      </c>
      <c r="Q906" s="184">
        <v>14.2194</v>
      </c>
      <c r="R906" s="184">
        <v>20.3324</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44368</v>
      </c>
      <c r="E907" s="184">
        <v>73.489400000000003</v>
      </c>
      <c r="F907" s="184">
        <v>0.28849999999999998</v>
      </c>
      <c r="G907" s="184">
        <v>0.28849999999999998</v>
      </c>
      <c r="H907" s="184">
        <v>-1.2177</v>
      </c>
      <c r="I907" s="184">
        <v>-0.88100000000000001</v>
      </c>
      <c r="J907" s="184">
        <v>3.4580000000000002</v>
      </c>
      <c r="K907" s="184">
        <v>6.8384999999999998</v>
      </c>
      <c r="L907" s="184">
        <v>31.7789</v>
      </c>
      <c r="M907" s="184">
        <v>56.744300000000003</v>
      </c>
      <c r="N907" s="184">
        <v>73.071399999999997</v>
      </c>
      <c r="O907" s="184">
        <v>15.1355</v>
      </c>
      <c r="P907" s="184">
        <v>15.8354</v>
      </c>
      <c r="Q907" s="184">
        <v>18.622199999999999</v>
      </c>
      <c r="R907" s="184">
        <v>21.129000000000001</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44368</v>
      </c>
      <c r="E908" s="184">
        <v>98.47</v>
      </c>
      <c r="F908" s="184">
        <v>0.52059999999999995</v>
      </c>
      <c r="G908" s="184">
        <v>0.52059999999999995</v>
      </c>
      <c r="H908" s="184">
        <v>-0.23300000000000001</v>
      </c>
      <c r="I908" s="184">
        <v>0.5514</v>
      </c>
      <c r="J908" s="184">
        <v>4.5773000000000001</v>
      </c>
      <c r="K908" s="184">
        <v>10.7151</v>
      </c>
      <c r="L908" s="184">
        <v>25.200299999999999</v>
      </c>
      <c r="M908" s="184">
        <v>48.320500000000003</v>
      </c>
      <c r="N908" s="184">
        <v>58.976399999999998</v>
      </c>
      <c r="O908" s="184">
        <v>17.3093</v>
      </c>
      <c r="P908" s="184">
        <v>16.210799999999999</v>
      </c>
      <c r="Q908" s="184">
        <v>15.7698</v>
      </c>
      <c r="R908" s="184">
        <v>23.484400000000001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44368</v>
      </c>
      <c r="E909" s="184">
        <v>104.56</v>
      </c>
      <c r="F909" s="184">
        <v>0.51910000000000001</v>
      </c>
      <c r="G909" s="184">
        <v>0.51910000000000001</v>
      </c>
      <c r="H909" s="184">
        <v>-0.2195</v>
      </c>
      <c r="I909" s="184">
        <v>0.58679999999999999</v>
      </c>
      <c r="J909" s="184">
        <v>4.6646999999999998</v>
      </c>
      <c r="K909" s="184">
        <v>10.974299999999999</v>
      </c>
      <c r="L909" s="184">
        <v>25.7789</v>
      </c>
      <c r="M909" s="184">
        <v>49.328800000000001</v>
      </c>
      <c r="N909" s="184">
        <v>60.392699999999998</v>
      </c>
      <c r="O909" s="184">
        <v>18.235399999999998</v>
      </c>
      <c r="P909" s="184">
        <v>17.098600000000001</v>
      </c>
      <c r="Q909" s="184">
        <v>15.423</v>
      </c>
      <c r="R909" s="184">
        <v>24.450700000000001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44368</v>
      </c>
      <c r="E910" s="184">
        <v>49.621699999999997</v>
      </c>
      <c r="F910" s="184">
        <v>0.27950000000000003</v>
      </c>
      <c r="G910" s="184">
        <v>0.27950000000000003</v>
      </c>
      <c r="H910" s="184">
        <v>-2.5562</v>
      </c>
      <c r="I910" s="184">
        <v>-3.5817999999999999</v>
      </c>
      <c r="J910" s="184">
        <v>0.51390000000000002</v>
      </c>
      <c r="K910" s="184">
        <v>11.322800000000001</v>
      </c>
      <c r="L910" s="184">
        <v>33.368400000000001</v>
      </c>
      <c r="M910" s="184">
        <v>52.638500000000001</v>
      </c>
      <c r="N910" s="184">
        <v>70.150000000000006</v>
      </c>
      <c r="O910" s="184">
        <v>16.361599999999999</v>
      </c>
      <c r="P910" s="184">
        <v>15.613300000000001</v>
      </c>
      <c r="Q910" s="184">
        <v>13.2258</v>
      </c>
      <c r="R910" s="184">
        <v>25.846800000000002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44368</v>
      </c>
      <c r="E911" s="184">
        <v>51.323099999999997</v>
      </c>
      <c r="F911" s="184">
        <v>0.29680000000000001</v>
      </c>
      <c r="G911" s="184">
        <v>0.29680000000000001</v>
      </c>
      <c r="H911" s="184">
        <v>-2.5190999999999999</v>
      </c>
      <c r="I911" s="184">
        <v>-3.5078999999999998</v>
      </c>
      <c r="J911" s="184">
        <v>0.71689999999999998</v>
      </c>
      <c r="K911" s="184">
        <v>12.0619</v>
      </c>
      <c r="L911" s="184">
        <v>34.906399999999998</v>
      </c>
      <c r="M911" s="184">
        <v>55.136200000000002</v>
      </c>
      <c r="N911" s="184">
        <v>73.715699999999998</v>
      </c>
      <c r="O911" s="184">
        <v>17.9786</v>
      </c>
      <c r="P911" s="184">
        <v>16.637</v>
      </c>
      <c r="Q911" s="184">
        <v>18.054600000000001</v>
      </c>
      <c r="R911" s="184">
        <v>28.096399999999999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44368</v>
      </c>
      <c r="E912" s="184">
        <v>224.83869999999999</v>
      </c>
      <c r="F912" s="184">
        <v>-5.4300000000000001E-2</v>
      </c>
      <c r="G912" s="184">
        <v>-5.4300000000000001E-2</v>
      </c>
      <c r="H912" s="184">
        <v>-0.69289999999999996</v>
      </c>
      <c r="I912" s="184">
        <v>0.95779999999999998</v>
      </c>
      <c r="J912" s="184">
        <v>5.6597</v>
      </c>
      <c r="K912" s="184">
        <v>11.930400000000001</v>
      </c>
      <c r="L912" s="184">
        <v>22.5626</v>
      </c>
      <c r="M912" s="184">
        <v>46.101500000000001</v>
      </c>
      <c r="N912" s="184">
        <v>54.7014</v>
      </c>
      <c r="O912" s="184">
        <v>17.207999999999998</v>
      </c>
      <c r="P912" s="184">
        <v>18.021799999999999</v>
      </c>
      <c r="Q912" s="184">
        <v>16.539100000000001</v>
      </c>
      <c r="R912" s="184">
        <v>21.973199999999999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44368</v>
      </c>
      <c r="E913" s="184">
        <v>207.9118</v>
      </c>
      <c r="F913" s="184">
        <v>-6.3E-2</v>
      </c>
      <c r="G913" s="184">
        <v>-6.3E-2</v>
      </c>
      <c r="H913" s="184">
        <v>-0.71360000000000001</v>
      </c>
      <c r="I913" s="184">
        <v>0.91549999999999998</v>
      </c>
      <c r="J913" s="184">
        <v>5.5659999999999998</v>
      </c>
      <c r="K913" s="184">
        <v>11.611800000000001</v>
      </c>
      <c r="L913" s="184">
        <v>21.889700000000001</v>
      </c>
      <c r="M913" s="184">
        <v>44.929099999999998</v>
      </c>
      <c r="N913" s="184">
        <v>53.064700000000002</v>
      </c>
      <c r="O913" s="184">
        <v>16.0137</v>
      </c>
      <c r="P913" s="184">
        <v>16.869299999999999</v>
      </c>
      <c r="Q913" s="184">
        <v>19.921099999999999</v>
      </c>
      <c r="R913" s="184">
        <v>20.697600000000001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44368</v>
      </c>
      <c r="E914" s="184">
        <v>243.83539999999999</v>
      </c>
      <c r="F914" s="184">
        <v>0.2419</v>
      </c>
      <c r="G914" s="184">
        <v>0.2419</v>
      </c>
      <c r="H914" s="184">
        <v>-0.20169999999999999</v>
      </c>
      <c r="I914" s="184">
        <v>0.2949</v>
      </c>
      <c r="J914" s="184">
        <v>4.2024999999999997</v>
      </c>
      <c r="K914" s="184">
        <v>7.0925000000000002</v>
      </c>
      <c r="L914" s="184">
        <v>18.445</v>
      </c>
      <c r="M914" s="184">
        <v>36.798999999999999</v>
      </c>
      <c r="N914" s="184">
        <v>45.584200000000003</v>
      </c>
      <c r="O914" s="184">
        <v>13.042899999999999</v>
      </c>
      <c r="P914" s="184">
        <v>14.6562</v>
      </c>
      <c r="Q914" s="184">
        <v>18.403600000000001</v>
      </c>
      <c r="R914" s="184">
        <v>15.365600000000001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44368</v>
      </c>
      <c r="E915" s="184">
        <v>259.60079999999999</v>
      </c>
      <c r="F915" s="184">
        <v>0.25</v>
      </c>
      <c r="G915" s="184">
        <v>0.25</v>
      </c>
      <c r="H915" s="184">
        <v>-0.18260000000000001</v>
      </c>
      <c r="I915" s="184">
        <v>0.33250000000000002</v>
      </c>
      <c r="J915" s="184">
        <v>4.2888999999999999</v>
      </c>
      <c r="K915" s="184">
        <v>7.3628</v>
      </c>
      <c r="L915" s="184">
        <v>19.014900000000001</v>
      </c>
      <c r="M915" s="184">
        <v>37.797800000000002</v>
      </c>
      <c r="N915" s="184">
        <v>47.021999999999998</v>
      </c>
      <c r="O915" s="184">
        <v>14.137</v>
      </c>
      <c r="P915" s="184">
        <v>15.7562</v>
      </c>
      <c r="Q915" s="184">
        <v>13.115500000000001</v>
      </c>
      <c r="R915" s="184">
        <v>16.391200000000001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44368</v>
      </c>
      <c r="E916" s="184">
        <v>13.7547</v>
      </c>
      <c r="F916" s="184">
        <v>0.36849999999999999</v>
      </c>
      <c r="G916" s="184">
        <v>0.36849999999999999</v>
      </c>
      <c r="H916" s="184">
        <v>-0.15459999999999999</v>
      </c>
      <c r="I916" s="184">
        <v>9.6100000000000005E-2</v>
      </c>
      <c r="J916" s="184">
        <v>4.8464</v>
      </c>
      <c r="K916" s="184">
        <v>9.7505000000000006</v>
      </c>
      <c r="L916" s="184">
        <v>25.682600000000001</v>
      </c>
      <c r="M916" s="184">
        <v>46.473100000000002</v>
      </c>
      <c r="N916" s="184">
        <v>62.329900000000002</v>
      </c>
      <c r="O916" s="184"/>
      <c r="P916" s="184"/>
      <c r="Q916" s="184">
        <v>22.913699999999999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44368</v>
      </c>
      <c r="E917" s="184">
        <v>13.3506</v>
      </c>
      <c r="F917" s="184">
        <v>0.41970000000000002</v>
      </c>
      <c r="G917" s="184">
        <v>0.41970000000000002</v>
      </c>
      <c r="H917" s="184">
        <v>-0.1227</v>
      </c>
      <c r="I917" s="184">
        <v>9.5200000000000007E-2</v>
      </c>
      <c r="J917" s="184">
        <v>4.7632000000000003</v>
      </c>
      <c r="K917" s="184">
        <v>9.3217999999999996</v>
      </c>
      <c r="L917" s="184">
        <v>24.6753</v>
      </c>
      <c r="M917" s="184">
        <v>44.654499999999999</v>
      </c>
      <c r="N917" s="184">
        <v>59.627400000000002</v>
      </c>
      <c r="O917" s="184"/>
      <c r="P917" s="184"/>
      <c r="Q917" s="184">
        <v>20.564499999999999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44368</v>
      </c>
      <c r="E918" s="184">
        <v>16.010000000000002</v>
      </c>
      <c r="F918" s="184">
        <v>0.12509999999999999</v>
      </c>
      <c r="G918" s="184">
        <v>0.12509999999999999</v>
      </c>
      <c r="H918" s="184">
        <v>-0.43530000000000002</v>
      </c>
      <c r="I918" s="184">
        <v>1.78</v>
      </c>
      <c r="J918" s="184">
        <v>6.1670999999999996</v>
      </c>
      <c r="K918" s="184">
        <v>7.9568000000000003</v>
      </c>
      <c r="L918" s="184">
        <v>22.0274</v>
      </c>
      <c r="M918" s="184">
        <v>41.806899999999999</v>
      </c>
      <c r="N918" s="184">
        <v>56.653599999999997</v>
      </c>
      <c r="O918" s="184"/>
      <c r="P918" s="184"/>
      <c r="Q918" s="184">
        <v>28.454799999999999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44368</v>
      </c>
      <c r="E919" s="184">
        <v>15.75</v>
      </c>
      <c r="F919" s="184">
        <v>0.1908</v>
      </c>
      <c r="G919" s="184">
        <v>0.1908</v>
      </c>
      <c r="H919" s="184">
        <v>-0.4425</v>
      </c>
      <c r="I919" s="184">
        <v>1.81</v>
      </c>
      <c r="J919" s="184">
        <v>6.1321000000000003</v>
      </c>
      <c r="K919" s="184">
        <v>7.8029000000000002</v>
      </c>
      <c r="L919" s="184">
        <v>21.621600000000001</v>
      </c>
      <c r="M919" s="184">
        <v>41.002699999999997</v>
      </c>
      <c r="N919" s="184">
        <v>55.325400000000002</v>
      </c>
      <c r="O919" s="184"/>
      <c r="P919" s="184"/>
      <c r="Q919" s="184">
        <v>27.340599999999998</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0.34330400000000005</v>
      </c>
      <c r="G920" s="186">
        <v>0.34330400000000005</v>
      </c>
      <c r="H920" s="186">
        <v>-0.497664</v>
      </c>
      <c r="I920" s="186">
        <v>0.21529800000000004</v>
      </c>
      <c r="J920" s="186">
        <v>4.2110120000000002</v>
      </c>
      <c r="K920" s="186">
        <v>8.797364</v>
      </c>
      <c r="L920" s="186">
        <v>22.103089999999998</v>
      </c>
      <c r="M920" s="186">
        <v>42.832873913043493</v>
      </c>
      <c r="N920" s="186">
        <v>55.511515909090917</v>
      </c>
      <c r="O920" s="186">
        <v>13.913438235294116</v>
      </c>
      <c r="P920" s="186">
        <v>15.204973333333331</v>
      </c>
      <c r="Q920" s="186">
        <v>18.755531999999999</v>
      </c>
      <c r="R920" s="186">
        <v>19.23186315789474</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0.29225000000000001</v>
      </c>
      <c r="G921" s="186">
        <v>0.29225000000000001</v>
      </c>
      <c r="H921" s="186">
        <v>-0.33240000000000003</v>
      </c>
      <c r="I921" s="186">
        <v>0.38485000000000003</v>
      </c>
      <c r="J921" s="186">
        <v>4.3102499999999999</v>
      </c>
      <c r="K921" s="186">
        <v>8.6585000000000001</v>
      </c>
      <c r="L921" s="186">
        <v>21.5669</v>
      </c>
      <c r="M921" s="186">
        <v>41.882249999999999</v>
      </c>
      <c r="N921" s="186">
        <v>54.742400000000004</v>
      </c>
      <c r="O921" s="186">
        <v>14.22335</v>
      </c>
      <c r="P921" s="186">
        <v>15.15925</v>
      </c>
      <c r="Q921" s="186">
        <v>16.631350000000001</v>
      </c>
      <c r="R921" s="186">
        <v>18.997250000000001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44368</v>
      </c>
      <c r="E924" s="184">
        <v>18.111899999999999</v>
      </c>
      <c r="F924" s="184">
        <v>-5.6401000000000003</v>
      </c>
      <c r="G924" s="184">
        <v>-5.6401000000000003</v>
      </c>
      <c r="H924" s="184">
        <v>-1.0074000000000001</v>
      </c>
      <c r="I924" s="184">
        <v>4.9177999999999997</v>
      </c>
      <c r="J924" s="184">
        <v>0.96289999999999998</v>
      </c>
      <c r="K924" s="184">
        <v>10.417</v>
      </c>
      <c r="L924" s="184">
        <v>4.2850999999999999</v>
      </c>
      <c r="M924" s="184">
        <v>5.2506000000000004</v>
      </c>
      <c r="N924" s="184">
        <v>4.1924000000000001</v>
      </c>
      <c r="O924" s="184">
        <v>10.411799999999999</v>
      </c>
      <c r="P924" s="184">
        <v>8.6780000000000008</v>
      </c>
      <c r="Q924" s="184">
        <v>9.2132000000000005</v>
      </c>
      <c r="R924" s="184">
        <v>9.2257999999999996</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44368</v>
      </c>
      <c r="E925" s="184">
        <v>17.826799999999999</v>
      </c>
      <c r="F925" s="184">
        <v>-5.8666</v>
      </c>
      <c r="G925" s="184">
        <v>-5.8666</v>
      </c>
      <c r="H925" s="184">
        <v>-1.2282</v>
      </c>
      <c r="I925" s="184">
        <v>4.7030000000000003</v>
      </c>
      <c r="J925" s="184">
        <v>0.74680000000000002</v>
      </c>
      <c r="K925" s="184">
        <v>10.193199999999999</v>
      </c>
      <c r="L925" s="184">
        <v>4.0701999999999998</v>
      </c>
      <c r="M925" s="184">
        <v>5.0351999999999997</v>
      </c>
      <c r="N925" s="184">
        <v>3.9790999999999999</v>
      </c>
      <c r="O925" s="184">
        <v>10.166700000000001</v>
      </c>
      <c r="P925" s="184">
        <v>8.4277999999999995</v>
      </c>
      <c r="Q925" s="184">
        <v>8.9564000000000004</v>
      </c>
      <c r="R925" s="184">
        <v>8.9939</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44368</v>
      </c>
      <c r="E926" s="184">
        <v>19.265599999999999</v>
      </c>
      <c r="F926" s="184">
        <v>-6.6273999999999997</v>
      </c>
      <c r="G926" s="184">
        <v>-6.6273999999999997</v>
      </c>
      <c r="H926" s="184">
        <v>-24.540400000000002</v>
      </c>
      <c r="I926" s="184">
        <v>-3.4462999999999999</v>
      </c>
      <c r="J926" s="184">
        <v>-2.4400000000000002E-2</v>
      </c>
      <c r="K926" s="184">
        <v>10.909700000000001</v>
      </c>
      <c r="L926" s="184">
        <v>2.0156000000000001</v>
      </c>
      <c r="M926" s="184">
        <v>4.7316000000000003</v>
      </c>
      <c r="N926" s="184">
        <v>4.6397000000000004</v>
      </c>
      <c r="O926" s="184">
        <v>11.4496</v>
      </c>
      <c r="P926" s="184">
        <v>9.7896000000000001</v>
      </c>
      <c r="Q926" s="184">
        <v>10.1578</v>
      </c>
      <c r="R926" s="184">
        <v>9.8272999999999993</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44368</v>
      </c>
      <c r="E927" s="184">
        <v>19.570499999999999</v>
      </c>
      <c r="F927" s="184">
        <v>-6.5242000000000004</v>
      </c>
      <c r="G927" s="184">
        <v>-6.5242000000000004</v>
      </c>
      <c r="H927" s="184">
        <v>-24.370999999999999</v>
      </c>
      <c r="I927" s="184">
        <v>-3.2863000000000002</v>
      </c>
      <c r="J927" s="184">
        <v>0.13239999999999999</v>
      </c>
      <c r="K927" s="184">
        <v>11.072699999999999</v>
      </c>
      <c r="L927" s="184">
        <v>2.1774</v>
      </c>
      <c r="M927" s="184">
        <v>4.8971999999999998</v>
      </c>
      <c r="N927" s="184">
        <v>4.8075999999999999</v>
      </c>
      <c r="O927" s="184">
        <v>11.6615</v>
      </c>
      <c r="P927" s="184">
        <v>10.003399999999999</v>
      </c>
      <c r="Q927" s="184">
        <v>10.4133</v>
      </c>
      <c r="R927" s="184">
        <v>10.0151</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44368</v>
      </c>
      <c r="E928" s="184">
        <v>36.304200000000002</v>
      </c>
      <c r="F928" s="184">
        <v>-13.4574</v>
      </c>
      <c r="G928" s="184">
        <v>-13.4574</v>
      </c>
      <c r="H928" s="184">
        <v>-29.3919</v>
      </c>
      <c r="I928" s="184">
        <v>-4.9672000000000001</v>
      </c>
      <c r="J928" s="184">
        <v>-1.2926</v>
      </c>
      <c r="K928" s="184">
        <v>9.2162000000000006</v>
      </c>
      <c r="L928" s="184">
        <v>0.83930000000000005</v>
      </c>
      <c r="M928" s="184">
        <v>4.4204999999999997</v>
      </c>
      <c r="N928" s="184">
        <v>3.8283999999999998</v>
      </c>
      <c r="O928" s="184">
        <v>12.226599999999999</v>
      </c>
      <c r="P928" s="184">
        <v>10.2294</v>
      </c>
      <c r="Q928" s="184">
        <v>10.376799999999999</v>
      </c>
      <c r="R928" s="184">
        <v>9.3871000000000002</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44368</v>
      </c>
      <c r="E929" s="184">
        <v>35.968200000000003</v>
      </c>
      <c r="F929" s="184">
        <v>-13.6167</v>
      </c>
      <c r="G929" s="184">
        <v>-13.6167</v>
      </c>
      <c r="H929" s="184">
        <v>-29.536000000000001</v>
      </c>
      <c r="I929" s="184">
        <v>-5.093</v>
      </c>
      <c r="J929" s="184">
        <v>-1.419</v>
      </c>
      <c r="K929" s="184">
        <v>9.0848999999999993</v>
      </c>
      <c r="L929" s="184">
        <v>0.70950000000000002</v>
      </c>
      <c r="M929" s="184">
        <v>4.2858999999999998</v>
      </c>
      <c r="N929" s="184">
        <v>3.6934</v>
      </c>
      <c r="O929" s="184">
        <v>12.088200000000001</v>
      </c>
      <c r="P929" s="184">
        <v>10.1027</v>
      </c>
      <c r="Q929" s="184">
        <v>6.8578000000000001</v>
      </c>
      <c r="R929" s="184">
        <v>9.2440999999999995</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44368</v>
      </c>
      <c r="E930" s="184">
        <v>49.899700000000003</v>
      </c>
      <c r="F930" s="184">
        <v>-6.9936999999999996</v>
      </c>
      <c r="G930" s="184">
        <v>-6.9936999999999996</v>
      </c>
      <c r="H930" s="184">
        <v>-26.314299999999999</v>
      </c>
      <c r="I930" s="184">
        <v>-3.7408000000000001</v>
      </c>
      <c r="J930" s="184">
        <v>-1.9152</v>
      </c>
      <c r="K930" s="184">
        <v>9.2356999999999996</v>
      </c>
      <c r="L930" s="184">
        <v>0.70950000000000002</v>
      </c>
      <c r="M930" s="184">
        <v>3.8410000000000002</v>
      </c>
      <c r="N930" s="184">
        <v>3.5234000000000001</v>
      </c>
      <c r="O930" s="184">
        <v>10.0129</v>
      </c>
      <c r="P930" s="184">
        <v>9.4838000000000005</v>
      </c>
      <c r="Q930" s="184">
        <v>8.1562000000000001</v>
      </c>
      <c r="R930" s="184">
        <v>8.2116000000000007</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44368</v>
      </c>
      <c r="E931" s="184">
        <v>51.223399999999998</v>
      </c>
      <c r="F931" s="184">
        <v>-6.6943999999999999</v>
      </c>
      <c r="G931" s="184">
        <v>-6.6943999999999999</v>
      </c>
      <c r="H931" s="184">
        <v>-26.000499999999999</v>
      </c>
      <c r="I931" s="184">
        <v>-3.4260000000000002</v>
      </c>
      <c r="J931" s="184">
        <v>-1.6045</v>
      </c>
      <c r="K931" s="184">
        <v>9.5526</v>
      </c>
      <c r="L931" s="184">
        <v>1.02</v>
      </c>
      <c r="M931" s="184">
        <v>4.1595000000000004</v>
      </c>
      <c r="N931" s="184">
        <v>3.8424</v>
      </c>
      <c r="O931" s="184">
        <v>10.360300000000001</v>
      </c>
      <c r="P931" s="184">
        <v>9.8446999999999996</v>
      </c>
      <c r="Q931" s="184">
        <v>10.059699999999999</v>
      </c>
      <c r="R931" s="184">
        <v>8.5408000000000008</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-8.1775625000000005</v>
      </c>
      <c r="G932" s="186">
        <v>-8.1775625000000005</v>
      </c>
      <c r="H932" s="186">
        <v>-20.298712500000001</v>
      </c>
      <c r="I932" s="186">
        <v>-1.7923500000000001</v>
      </c>
      <c r="J932" s="186">
        <v>-0.55169999999999997</v>
      </c>
      <c r="K932" s="186">
        <v>9.9602499999999985</v>
      </c>
      <c r="L932" s="186">
        <v>1.9783249999999999</v>
      </c>
      <c r="M932" s="186">
        <v>4.5776875000000006</v>
      </c>
      <c r="N932" s="186">
        <v>4.0632999999999999</v>
      </c>
      <c r="O932" s="186">
        <v>11.0472</v>
      </c>
      <c r="P932" s="186">
        <v>9.5699249999999996</v>
      </c>
      <c r="Q932" s="186">
        <v>9.2739000000000011</v>
      </c>
      <c r="R932" s="186">
        <v>9.1807125000000021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-6.6608999999999998</v>
      </c>
      <c r="G933" s="186">
        <v>-6.6608999999999998</v>
      </c>
      <c r="H933" s="186">
        <v>-25.27045</v>
      </c>
      <c r="I933" s="186">
        <v>-3.43615</v>
      </c>
      <c r="J933" s="186">
        <v>-0.65849999999999997</v>
      </c>
      <c r="K933" s="186">
        <v>9.8728999999999996</v>
      </c>
      <c r="L933" s="186">
        <v>1.5178</v>
      </c>
      <c r="M933" s="186">
        <v>4.5760500000000004</v>
      </c>
      <c r="N933" s="186">
        <v>3.9107500000000002</v>
      </c>
      <c r="O933" s="186">
        <v>10.9307</v>
      </c>
      <c r="P933" s="186">
        <v>9.8171499999999998</v>
      </c>
      <c r="Q933" s="186">
        <v>9.63645</v>
      </c>
      <c r="R933" s="186">
        <v>9.2349499999999995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44368</v>
      </c>
      <c r="E936" s="184">
        <v>4327.2031999999999</v>
      </c>
      <c r="F936" s="184">
        <v>-58.4191</v>
      </c>
      <c r="G936" s="184">
        <v>-58.4191</v>
      </c>
      <c r="H936" s="184">
        <v>-138.55420000000001</v>
      </c>
      <c r="I936" s="184">
        <v>-84.447800000000001</v>
      </c>
      <c r="J936" s="184">
        <v>-35.197800000000001</v>
      </c>
      <c r="K936" s="184">
        <v>20.4711</v>
      </c>
      <c r="L936" s="184">
        <v>-10.694900000000001</v>
      </c>
      <c r="M936" s="184">
        <v>-11.291399999999999</v>
      </c>
      <c r="N936" s="184">
        <v>-1.6201000000000001</v>
      </c>
      <c r="O936" s="184">
        <v>14.828799999999999</v>
      </c>
      <c r="P936" s="184">
        <v>7.8985000000000003</v>
      </c>
      <c r="Q936" s="184">
        <v>6.7790999999999997</v>
      </c>
      <c r="R936" s="184">
        <v>16.991800000000001</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44368</v>
      </c>
      <c r="E937" s="184">
        <v>14.519500000000001</v>
      </c>
      <c r="F937" s="184">
        <v>-41.587400000000002</v>
      </c>
      <c r="G937" s="184">
        <v>-41.587400000000002</v>
      </c>
      <c r="H937" s="184">
        <v>-138.84530000000001</v>
      </c>
      <c r="I937" s="184">
        <v>-92.952100000000002</v>
      </c>
      <c r="J937" s="184">
        <v>-39.203899999999997</v>
      </c>
      <c r="K937" s="184">
        <v>16.049099999999999</v>
      </c>
      <c r="L937" s="184">
        <v>-14.4251</v>
      </c>
      <c r="M937" s="184">
        <v>-11.9231</v>
      </c>
      <c r="N937" s="184">
        <v>-2.0672000000000001</v>
      </c>
      <c r="O937" s="184">
        <v>13.701700000000001</v>
      </c>
      <c r="P937" s="184">
        <v>8.2203999999999997</v>
      </c>
      <c r="Q937" s="184">
        <v>4.1090999999999998</v>
      </c>
      <c r="R937" s="184">
        <v>15.855600000000001</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44368</v>
      </c>
      <c r="E938" s="184">
        <v>14.8743</v>
      </c>
      <c r="F938" s="184">
        <v>-41.167499999999997</v>
      </c>
      <c r="G938" s="184">
        <v>-41.167499999999997</v>
      </c>
      <c r="H938" s="184">
        <v>-138.41149999999999</v>
      </c>
      <c r="I938" s="184">
        <v>-92.525400000000005</v>
      </c>
      <c r="J938" s="184">
        <v>-38.758400000000002</v>
      </c>
      <c r="K938" s="184">
        <v>16.497399999999999</v>
      </c>
      <c r="L938" s="184">
        <v>-14.0108</v>
      </c>
      <c r="M938" s="184">
        <v>-11.527100000000001</v>
      </c>
      <c r="N938" s="184">
        <v>-1.6866000000000001</v>
      </c>
      <c r="O938" s="184">
        <v>14.089499999999999</v>
      </c>
      <c r="P938" s="184">
        <v>8.5568000000000008</v>
      </c>
      <c r="Q938" s="184">
        <v>4.0437000000000003</v>
      </c>
      <c r="R938" s="184">
        <v>16.297499999999999</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44368</v>
      </c>
      <c r="E939" s="184">
        <v>41.027700000000003</v>
      </c>
      <c r="F939" s="184">
        <v>-58.493200000000002</v>
      </c>
      <c r="G939" s="184">
        <v>-58.493200000000002</v>
      </c>
      <c r="H939" s="184">
        <v>-138.6687</v>
      </c>
      <c r="I939" s="184">
        <v>-84.542299999999997</v>
      </c>
      <c r="J939" s="184">
        <v>-35.276699999999998</v>
      </c>
      <c r="K939" s="184">
        <v>20.298500000000001</v>
      </c>
      <c r="L939" s="184">
        <v>-10.623100000000001</v>
      </c>
      <c r="M939" s="184">
        <v>-11.196899999999999</v>
      </c>
      <c r="N939" s="184">
        <v>-1.5094000000000001</v>
      </c>
      <c r="O939" s="184">
        <v>14.7921</v>
      </c>
      <c r="P939" s="184">
        <v>7.3137999999999996</v>
      </c>
      <c r="Q939" s="184">
        <v>6.8661000000000003</v>
      </c>
      <c r="R939" s="184">
        <v>16.9359</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44368</v>
      </c>
      <c r="E940" s="184">
        <v>15.6495</v>
      </c>
      <c r="F940" s="184">
        <v>-5.9057000000000004</v>
      </c>
      <c r="G940" s="184">
        <v>-5.9057000000000004</v>
      </c>
      <c r="H940" s="184">
        <v>-132.01339999999999</v>
      </c>
      <c r="I940" s="184">
        <v>-78.448599999999999</v>
      </c>
      <c r="J940" s="184">
        <v>-32.341299999999997</v>
      </c>
      <c r="K940" s="184">
        <v>16.322399999999998</v>
      </c>
      <c r="L940" s="184">
        <v>-13.9717</v>
      </c>
      <c r="M940" s="184">
        <v>-10.7652</v>
      </c>
      <c r="N940" s="184">
        <v>-1.0065</v>
      </c>
      <c r="O940" s="184">
        <v>15.0267</v>
      </c>
      <c r="P940" s="184">
        <v>7.8235999999999999</v>
      </c>
      <c r="Q940" s="184">
        <v>3.7654000000000001</v>
      </c>
      <c r="R940" s="184">
        <v>17.186299999999999</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44368</v>
      </c>
      <c r="E941" s="184">
        <v>14.5337</v>
      </c>
      <c r="F941" s="184">
        <v>-6.2752999999999997</v>
      </c>
      <c r="G941" s="184">
        <v>-6.2752999999999997</v>
      </c>
      <c r="H941" s="184">
        <v>-132.45070000000001</v>
      </c>
      <c r="I941" s="184">
        <v>-78.873099999999994</v>
      </c>
      <c r="J941" s="184">
        <v>-32.771299999999997</v>
      </c>
      <c r="K941" s="184">
        <v>16.633299999999998</v>
      </c>
      <c r="L941" s="184">
        <v>-14.028499999999999</v>
      </c>
      <c r="M941" s="184">
        <v>-10.955500000000001</v>
      </c>
      <c r="N941" s="184">
        <v>-1.2841</v>
      </c>
      <c r="O941" s="184">
        <v>14.632300000000001</v>
      </c>
      <c r="P941" s="184">
        <v>7.2778</v>
      </c>
      <c r="Q941" s="184">
        <v>3.9394</v>
      </c>
      <c r="R941" s="184">
        <v>16.867000000000001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44368</v>
      </c>
      <c r="E942" s="184">
        <v>18.860299999999999</v>
      </c>
      <c r="F942" s="184">
        <v>-146.83590000000001</v>
      </c>
      <c r="G942" s="184">
        <v>-146.83590000000001</v>
      </c>
      <c r="H942" s="184">
        <v>-422.25599999999997</v>
      </c>
      <c r="I942" s="184">
        <v>-209.4222</v>
      </c>
      <c r="J942" s="184">
        <v>-119.99299999999999</v>
      </c>
      <c r="K942" s="184">
        <v>9.7158999999999995</v>
      </c>
      <c r="L942" s="184">
        <v>-12.816599999999999</v>
      </c>
      <c r="M942" s="184">
        <v>-19.213999999999999</v>
      </c>
      <c r="N942" s="184">
        <v>1.5787</v>
      </c>
      <c r="O942" s="184">
        <v>18.227499999999999</v>
      </c>
      <c r="P942" s="184">
        <v>5.7515999999999998</v>
      </c>
      <c r="Q942" s="184">
        <v>0.68769999999999998</v>
      </c>
      <c r="R942" s="184">
        <v>19.189900000000002</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44368</v>
      </c>
      <c r="E943" s="184">
        <v>18.117699999999999</v>
      </c>
      <c r="F943" s="184">
        <v>-147.40719999999999</v>
      </c>
      <c r="G943" s="184">
        <v>-147.40719999999999</v>
      </c>
      <c r="H943" s="184">
        <v>-422.7749</v>
      </c>
      <c r="I943" s="184">
        <v>-209.92840000000001</v>
      </c>
      <c r="J943" s="184">
        <v>-120.56229999999999</v>
      </c>
      <c r="K943" s="184">
        <v>9.0601000000000003</v>
      </c>
      <c r="L943" s="184">
        <v>-13.446899999999999</v>
      </c>
      <c r="M943" s="184">
        <v>-19.772500000000001</v>
      </c>
      <c r="N943" s="184">
        <v>0.94320000000000004</v>
      </c>
      <c r="O943" s="184">
        <v>17.592400000000001</v>
      </c>
      <c r="P943" s="184">
        <v>5.2066999999999997</v>
      </c>
      <c r="Q943" s="184">
        <v>4.4077999999999999</v>
      </c>
      <c r="R943" s="184">
        <v>18.545300000000001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44368</v>
      </c>
      <c r="E944" s="184">
        <v>42.162199999999999</v>
      </c>
      <c r="F944" s="184">
        <v>-58.470100000000002</v>
      </c>
      <c r="G944" s="184">
        <v>-58.470100000000002</v>
      </c>
      <c r="H944" s="184">
        <v>-138.517</v>
      </c>
      <c r="I944" s="184">
        <v>-84.483199999999997</v>
      </c>
      <c r="J944" s="184">
        <v>-35.291400000000003</v>
      </c>
      <c r="K944" s="184">
        <v>20.372299999999999</v>
      </c>
      <c r="L944" s="184">
        <v>-10.8133</v>
      </c>
      <c r="M944" s="184">
        <v>-11.408200000000001</v>
      </c>
      <c r="N944" s="184">
        <v>-1.7437</v>
      </c>
      <c r="O944" s="184">
        <v>14.472799999999999</v>
      </c>
      <c r="P944" s="184">
        <v>7.8997999999999999</v>
      </c>
      <c r="Q944" s="184">
        <v>8.1486000000000001</v>
      </c>
      <c r="R944" s="184">
        <v>16.506699999999999</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44368</v>
      </c>
      <c r="E945" s="184">
        <v>14.946199999999999</v>
      </c>
      <c r="F945" s="184">
        <v>-29.2347</v>
      </c>
      <c r="G945" s="184">
        <v>-29.2347</v>
      </c>
      <c r="H945" s="184">
        <v>-138.22620000000001</v>
      </c>
      <c r="I945" s="184">
        <v>-79.288300000000007</v>
      </c>
      <c r="J945" s="184">
        <v>-33.782200000000003</v>
      </c>
      <c r="K945" s="184">
        <v>16.713999999999999</v>
      </c>
      <c r="L945" s="184">
        <v>-14.7255</v>
      </c>
      <c r="M945" s="184">
        <v>-12.076700000000001</v>
      </c>
      <c r="N945" s="184">
        <v>-2.1720000000000002</v>
      </c>
      <c r="O945" s="184">
        <v>14.252700000000001</v>
      </c>
      <c r="P945" s="184">
        <v>8.2240000000000002</v>
      </c>
      <c r="Q945" s="184">
        <v>4.2552000000000003</v>
      </c>
      <c r="R945" s="184">
        <v>16.625499999999999</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44368</v>
      </c>
      <c r="E946" s="184">
        <v>15.4412</v>
      </c>
      <c r="F946" s="184">
        <v>-29.005500000000001</v>
      </c>
      <c r="G946" s="184">
        <v>-29.005500000000001</v>
      </c>
      <c r="H946" s="184">
        <v>-137.9768</v>
      </c>
      <c r="I946" s="184">
        <v>-78.982500000000002</v>
      </c>
      <c r="J946" s="184">
        <v>-33.312800000000003</v>
      </c>
      <c r="K946" s="184">
        <v>17.137799999999999</v>
      </c>
      <c r="L946" s="184">
        <v>-14.3733</v>
      </c>
      <c r="M946" s="184">
        <v>-11.7004</v>
      </c>
      <c r="N946" s="184">
        <v>-1.7564</v>
      </c>
      <c r="O946" s="184">
        <v>14.7186</v>
      </c>
      <c r="P946" s="184">
        <v>8.6831999999999994</v>
      </c>
      <c r="Q946" s="184">
        <v>4.0708000000000002</v>
      </c>
      <c r="R946" s="184">
        <v>17.092099999999999</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44368</v>
      </c>
      <c r="E947" s="184">
        <v>42.062600000000003</v>
      </c>
      <c r="F947" s="184">
        <v>-57.719799999999999</v>
      </c>
      <c r="G947" s="184">
        <v>-57.719799999999999</v>
      </c>
      <c r="H947" s="184">
        <v>-138.70699999999999</v>
      </c>
      <c r="I947" s="184">
        <v>-84.636099999999999</v>
      </c>
      <c r="J947" s="184">
        <v>-35.390900000000002</v>
      </c>
      <c r="K947" s="184">
        <v>20.340299999999999</v>
      </c>
      <c r="L947" s="184">
        <v>-10.8973</v>
      </c>
      <c r="M947" s="184">
        <v>-11.422000000000001</v>
      </c>
      <c r="N947" s="184">
        <v>-1.8149999999999999</v>
      </c>
      <c r="O947" s="184">
        <v>14.533099999999999</v>
      </c>
      <c r="P947" s="184">
        <v>7.5380000000000003</v>
      </c>
      <c r="Q947" s="184">
        <v>7.6515000000000004</v>
      </c>
      <c r="R947" s="184">
        <v>16.473299999999998</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44368</v>
      </c>
      <c r="E948" s="184">
        <v>15.4346</v>
      </c>
      <c r="F948" s="184">
        <v>-14.880100000000001</v>
      </c>
      <c r="G948" s="184">
        <v>-14.880100000000001</v>
      </c>
      <c r="H948" s="184">
        <v>-134.79830000000001</v>
      </c>
      <c r="I948" s="184">
        <v>-82.4255</v>
      </c>
      <c r="J948" s="184">
        <v>-33.600299999999997</v>
      </c>
      <c r="K948" s="184">
        <v>15.8277</v>
      </c>
      <c r="L948" s="184">
        <v>-14.767799999999999</v>
      </c>
      <c r="M948" s="184">
        <v>-11.561999999999999</v>
      </c>
      <c r="N948" s="184">
        <v>-2.4382000000000001</v>
      </c>
      <c r="O948" s="184">
        <v>14.0707</v>
      </c>
      <c r="P948" s="184">
        <v>8.0897000000000006</v>
      </c>
      <c r="Q948" s="184">
        <v>4.5754999999999999</v>
      </c>
      <c r="R948" s="184">
        <v>15.779199999999999</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44368</v>
      </c>
      <c r="E949" s="184">
        <v>15.7981</v>
      </c>
      <c r="F949" s="184">
        <v>-14.4613</v>
      </c>
      <c r="G949" s="184">
        <v>-14.4613</v>
      </c>
      <c r="H949" s="184">
        <v>-134.40790000000001</v>
      </c>
      <c r="I949" s="184">
        <v>-82.012699999999995</v>
      </c>
      <c r="J949" s="184">
        <v>-33.179699999999997</v>
      </c>
      <c r="K949" s="184">
        <v>16.271799999999999</v>
      </c>
      <c r="L949" s="184">
        <v>-14.3727</v>
      </c>
      <c r="M949" s="184">
        <v>-11.1645</v>
      </c>
      <c r="N949" s="184">
        <v>-2.0573000000000001</v>
      </c>
      <c r="O949" s="184">
        <v>14.443099999999999</v>
      </c>
      <c r="P949" s="184">
        <v>8.3870000000000005</v>
      </c>
      <c r="Q949" s="184">
        <v>4.0275999999999996</v>
      </c>
      <c r="R949" s="184">
        <v>16.1419</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44368</v>
      </c>
      <c r="E950" s="184">
        <v>4366.8747999999996</v>
      </c>
      <c r="F950" s="184">
        <v>-58.9985</v>
      </c>
      <c r="G950" s="184">
        <v>-58.9985</v>
      </c>
      <c r="H950" s="184">
        <v>-140.12889999999999</v>
      </c>
      <c r="I950" s="184">
        <v>-85.360600000000005</v>
      </c>
      <c r="J950" s="184">
        <v>-35.499299999999998</v>
      </c>
      <c r="K950" s="184">
        <v>21.0168</v>
      </c>
      <c r="L950" s="184">
        <v>-10.631</v>
      </c>
      <c r="M950" s="184">
        <v>-11.2522</v>
      </c>
      <c r="N950" s="184">
        <v>-1.6815</v>
      </c>
      <c r="O950" s="184">
        <v>14.7248</v>
      </c>
      <c r="P950" s="184">
        <v>8.0623000000000005</v>
      </c>
      <c r="Q950" s="184">
        <v>4.3402000000000003</v>
      </c>
      <c r="R950" s="184">
        <v>16.588699999999999</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44368</v>
      </c>
      <c r="E951" s="184">
        <v>12.893599999999999</v>
      </c>
      <c r="F951" s="184">
        <v>-31.06</v>
      </c>
      <c r="G951" s="184">
        <v>-31.06</v>
      </c>
      <c r="H951" s="184">
        <v>-127.932</v>
      </c>
      <c r="I951" s="184">
        <v>-83.895600000000002</v>
      </c>
      <c r="J951" s="184">
        <v>-21.304600000000001</v>
      </c>
      <c r="K951" s="184">
        <v>12.194699999999999</v>
      </c>
      <c r="L951" s="184">
        <v>-13.48</v>
      </c>
      <c r="M951" s="184">
        <v>-11.088900000000001</v>
      </c>
      <c r="N951" s="184">
        <v>-3.8119999999999998</v>
      </c>
      <c r="O951" s="184">
        <v>13.414300000000001</v>
      </c>
      <c r="P951" s="184">
        <v>6.4744000000000002</v>
      </c>
      <c r="Q951" s="184">
        <v>2.9108000000000001</v>
      </c>
      <c r="R951" s="184">
        <v>15.3485</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44368</v>
      </c>
      <c r="E952" s="184">
        <v>13.3649</v>
      </c>
      <c r="F952" s="184">
        <v>-30.601500000000001</v>
      </c>
      <c r="G952" s="184">
        <v>-30.601500000000001</v>
      </c>
      <c r="H952" s="184">
        <v>-127.5035</v>
      </c>
      <c r="I952" s="184">
        <v>-83.498999999999995</v>
      </c>
      <c r="J952" s="184">
        <v>-20.898</v>
      </c>
      <c r="K952" s="184">
        <v>12.620100000000001</v>
      </c>
      <c r="L952" s="184">
        <v>-13.1274</v>
      </c>
      <c r="M952" s="184">
        <v>-10.742000000000001</v>
      </c>
      <c r="N952" s="184">
        <v>-3.4550000000000001</v>
      </c>
      <c r="O952" s="184">
        <v>13.926</v>
      </c>
      <c r="P952" s="184">
        <v>6.9893000000000001</v>
      </c>
      <c r="Q952" s="184">
        <v>3.4851999999999999</v>
      </c>
      <c r="R952" s="184">
        <v>15.815300000000001</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44368</v>
      </c>
      <c r="E953" s="184">
        <v>4269.8666000000003</v>
      </c>
      <c r="F953" s="184">
        <v>-58.694299999999998</v>
      </c>
      <c r="G953" s="184">
        <v>-58.694299999999998</v>
      </c>
      <c r="H953" s="184">
        <v>-139.25360000000001</v>
      </c>
      <c r="I953" s="184">
        <v>-84.978800000000007</v>
      </c>
      <c r="J953" s="184">
        <v>-35.447600000000001</v>
      </c>
      <c r="K953" s="184">
        <v>20.731400000000001</v>
      </c>
      <c r="L953" s="184">
        <v>-10.6942</v>
      </c>
      <c r="M953" s="184">
        <v>-11.291399999999999</v>
      </c>
      <c r="N953" s="184">
        <v>-1.6146</v>
      </c>
      <c r="O953" s="184">
        <v>14.876300000000001</v>
      </c>
      <c r="P953" s="184">
        <v>7.9149000000000003</v>
      </c>
      <c r="Q953" s="184">
        <v>8.5988000000000007</v>
      </c>
      <c r="R953" s="184">
        <v>17.010999999999999</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44368</v>
      </c>
      <c r="E954" s="184">
        <v>14.091200000000001</v>
      </c>
      <c r="F954" s="184">
        <v>-126.1202</v>
      </c>
      <c r="G954" s="184">
        <v>-126.1202</v>
      </c>
      <c r="H954" s="184">
        <v>-163.20519999999999</v>
      </c>
      <c r="I954" s="184">
        <v>-88.476500000000001</v>
      </c>
      <c r="J954" s="184">
        <v>-41.475700000000003</v>
      </c>
      <c r="K954" s="184">
        <v>13.6638</v>
      </c>
      <c r="L954" s="184">
        <v>-14.9933</v>
      </c>
      <c r="M954" s="184">
        <v>-12.9946</v>
      </c>
      <c r="N954" s="184">
        <v>-4.6119000000000003</v>
      </c>
      <c r="O954" s="184">
        <v>14.164400000000001</v>
      </c>
      <c r="P954" s="184">
        <v>7.9612999999999996</v>
      </c>
      <c r="Q954" s="184">
        <v>3.6562999999999999</v>
      </c>
      <c r="R954" s="184">
        <v>15.7067</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44368</v>
      </c>
      <c r="E955" s="184">
        <v>14.450799999999999</v>
      </c>
      <c r="F955" s="184">
        <v>-125.7354</v>
      </c>
      <c r="G955" s="184">
        <v>-125.7354</v>
      </c>
      <c r="H955" s="184">
        <v>-162.8263</v>
      </c>
      <c r="I955" s="184">
        <v>-88.117400000000004</v>
      </c>
      <c r="J955" s="184">
        <v>-41.147300000000001</v>
      </c>
      <c r="K955" s="184">
        <v>14.037800000000001</v>
      </c>
      <c r="L955" s="184">
        <v>-14.649900000000001</v>
      </c>
      <c r="M955" s="184">
        <v>-12.658799999999999</v>
      </c>
      <c r="N955" s="184">
        <v>-4.2557</v>
      </c>
      <c r="O955" s="184">
        <v>14.5984</v>
      </c>
      <c r="P955" s="184">
        <v>8.3154000000000003</v>
      </c>
      <c r="Q955" s="184">
        <v>3.8302</v>
      </c>
      <c r="R955" s="184">
        <v>16.171600000000002</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44368</v>
      </c>
      <c r="E956" s="184">
        <v>411.33390000000003</v>
      </c>
      <c r="F956" s="184">
        <v>-58.481299999999997</v>
      </c>
      <c r="G956" s="184">
        <v>-58.481299999999997</v>
      </c>
      <c r="H956" s="184">
        <v>-138.57169999999999</v>
      </c>
      <c r="I956" s="184">
        <v>-84.494100000000003</v>
      </c>
      <c r="J956" s="184">
        <v>-35.277700000000003</v>
      </c>
      <c r="K956" s="184">
        <v>20.4312</v>
      </c>
      <c r="L956" s="184">
        <v>-10.7614</v>
      </c>
      <c r="M956" s="184">
        <v>-11.366899999999999</v>
      </c>
      <c r="N956" s="184">
        <v>-1.6987000000000001</v>
      </c>
      <c r="O956" s="184">
        <v>14.7402</v>
      </c>
      <c r="P956" s="184">
        <v>7.8011999999999997</v>
      </c>
      <c r="Q956" s="184">
        <v>11.7218</v>
      </c>
      <c r="R956" s="184">
        <v>16.8246</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44368</v>
      </c>
      <c r="E957" s="184">
        <v>19.387599999999999</v>
      </c>
      <c r="F957" s="184">
        <v>-43.832700000000003</v>
      </c>
      <c r="G957" s="184">
        <v>-43.832700000000003</v>
      </c>
      <c r="H957" s="184">
        <v>-132.6525</v>
      </c>
      <c r="I957" s="184">
        <v>-80.9422</v>
      </c>
      <c r="J957" s="184">
        <v>-32.997</v>
      </c>
      <c r="K957" s="184">
        <v>16.224599999999999</v>
      </c>
      <c r="L957" s="184">
        <v>-13.3742</v>
      </c>
      <c r="M957" s="184">
        <v>-12.0298</v>
      </c>
      <c r="N957" s="184">
        <v>-2.0556999999999999</v>
      </c>
      <c r="O957" s="184">
        <v>14.9186</v>
      </c>
      <c r="P957" s="184">
        <v>8.6074000000000002</v>
      </c>
      <c r="Q957" s="184">
        <v>6.6726000000000001</v>
      </c>
      <c r="R957" s="184">
        <v>17.6769</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44368</v>
      </c>
      <c r="E958" s="184">
        <v>20.132400000000001</v>
      </c>
      <c r="F958" s="184">
        <v>-43.416899999999998</v>
      </c>
      <c r="G958" s="184">
        <v>-43.416899999999998</v>
      </c>
      <c r="H958" s="184">
        <v>-132.24850000000001</v>
      </c>
      <c r="I958" s="184">
        <v>-80.521000000000001</v>
      </c>
      <c r="J958" s="184">
        <v>-32.6004</v>
      </c>
      <c r="K958" s="184">
        <v>16.658999999999999</v>
      </c>
      <c r="L958" s="184">
        <v>-12.9932</v>
      </c>
      <c r="M958" s="184">
        <v>-11.661099999999999</v>
      </c>
      <c r="N958" s="184">
        <v>-1.6617999999999999</v>
      </c>
      <c r="O958" s="184">
        <v>15.397600000000001</v>
      </c>
      <c r="P958" s="184">
        <v>9.0875000000000004</v>
      </c>
      <c r="Q958" s="184">
        <v>4.1313000000000004</v>
      </c>
      <c r="R958" s="184">
        <v>18.1541</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44368</v>
      </c>
      <c r="E959" s="184">
        <v>41.073300000000003</v>
      </c>
      <c r="F959" s="184">
        <v>-59.191299999999998</v>
      </c>
      <c r="G959" s="184">
        <v>-59.191299999999998</v>
      </c>
      <c r="H959" s="184">
        <v>-139.93799999999999</v>
      </c>
      <c r="I959" s="184">
        <v>-85.419799999999995</v>
      </c>
      <c r="J959" s="184">
        <v>-40.113999999999997</v>
      </c>
      <c r="K959" s="184">
        <v>18.876000000000001</v>
      </c>
      <c r="L959" s="184">
        <v>-12.746</v>
      </c>
      <c r="M959" s="184">
        <v>-11.7441</v>
      </c>
      <c r="N959" s="184">
        <v>-2.0108999999999999</v>
      </c>
      <c r="O959" s="184">
        <v>14.5139</v>
      </c>
      <c r="P959" s="184">
        <v>7.7184999999999997</v>
      </c>
      <c r="Q959" s="184">
        <v>10.8164</v>
      </c>
      <c r="R959" s="184">
        <v>16.5504</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44368</v>
      </c>
      <c r="E960" s="184">
        <v>19.1951</v>
      </c>
      <c r="F960" s="184">
        <v>-3.2951000000000001</v>
      </c>
      <c r="G960" s="184">
        <v>-3.2951000000000001</v>
      </c>
      <c r="H960" s="184">
        <v>-133.9487</v>
      </c>
      <c r="I960" s="184">
        <v>-82.212699999999998</v>
      </c>
      <c r="J960" s="184">
        <v>-34.371600000000001</v>
      </c>
      <c r="K960" s="184">
        <v>16.596499999999999</v>
      </c>
      <c r="L960" s="184">
        <v>-14.9038</v>
      </c>
      <c r="M960" s="184">
        <v>-12.355</v>
      </c>
      <c r="N960" s="184">
        <v>-2.2277</v>
      </c>
      <c r="O960" s="184">
        <v>14.1142</v>
      </c>
      <c r="P960" s="184">
        <v>8.2071000000000005</v>
      </c>
      <c r="Q960" s="184">
        <v>6.5364000000000004</v>
      </c>
      <c r="R960" s="184">
        <v>16.9099</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44368</v>
      </c>
      <c r="E961" s="184">
        <v>19.8766</v>
      </c>
      <c r="F961" s="184">
        <v>-3.0598000000000001</v>
      </c>
      <c r="G961" s="184">
        <v>-3.0598000000000001</v>
      </c>
      <c r="H961" s="184">
        <v>-133.70750000000001</v>
      </c>
      <c r="I961" s="184">
        <v>-81.918700000000001</v>
      </c>
      <c r="J961" s="184">
        <v>-34.081699999999998</v>
      </c>
      <c r="K961" s="184">
        <v>16.916699999999999</v>
      </c>
      <c r="L961" s="184">
        <v>-14.609299999999999</v>
      </c>
      <c r="M961" s="184">
        <v>-12.0724</v>
      </c>
      <c r="N961" s="184">
        <v>-1.9153</v>
      </c>
      <c r="O961" s="184">
        <v>14.5206</v>
      </c>
      <c r="P961" s="184">
        <v>8.6736000000000004</v>
      </c>
      <c r="Q961" s="184">
        <v>3.8832</v>
      </c>
      <c r="R961" s="184">
        <v>17.277000000000001</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44368</v>
      </c>
      <c r="E962" s="184">
        <v>2042.432</v>
      </c>
      <c r="F962" s="184">
        <v>-59.212000000000003</v>
      </c>
      <c r="G962" s="184">
        <v>-59.212000000000003</v>
      </c>
      <c r="H962" s="184">
        <v>-140.0104</v>
      </c>
      <c r="I962" s="184">
        <v>-85.431899999999999</v>
      </c>
      <c r="J962" s="184">
        <v>-36.159599999999998</v>
      </c>
      <c r="K962" s="184">
        <v>20.0837</v>
      </c>
      <c r="L962" s="184">
        <v>-11.1153</v>
      </c>
      <c r="M962" s="184">
        <v>-11.667299999999999</v>
      </c>
      <c r="N962" s="184">
        <v>-1.9996</v>
      </c>
      <c r="O962" s="184">
        <v>14.499700000000001</v>
      </c>
      <c r="P962" s="184">
        <v>7.6859999999999999</v>
      </c>
      <c r="Q962" s="184">
        <v>9.718</v>
      </c>
      <c r="R962" s="184">
        <v>16.5228</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44368</v>
      </c>
      <c r="E963" s="184">
        <v>18.8596</v>
      </c>
      <c r="F963" s="184">
        <v>-54.013599999999997</v>
      </c>
      <c r="G963" s="184">
        <v>-54.013599999999997</v>
      </c>
      <c r="H963" s="184">
        <v>-139.6234</v>
      </c>
      <c r="I963" s="184">
        <v>-85.582499999999996</v>
      </c>
      <c r="J963" s="184">
        <v>-35.423200000000001</v>
      </c>
      <c r="K963" s="184">
        <v>16.197299999999998</v>
      </c>
      <c r="L963" s="184">
        <v>-14.219099999999999</v>
      </c>
      <c r="M963" s="184">
        <v>-12.3565</v>
      </c>
      <c r="N963" s="184">
        <v>-2.2532999999999999</v>
      </c>
      <c r="O963" s="184">
        <v>14.1607</v>
      </c>
      <c r="P963" s="184">
        <v>8.4431999999999992</v>
      </c>
      <c r="Q963" s="184">
        <v>6.4839000000000002</v>
      </c>
      <c r="R963" s="184">
        <v>16.7453</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44368</v>
      </c>
      <c r="E964" s="184">
        <v>18.768899999999999</v>
      </c>
      <c r="F964" s="184">
        <v>-54.0807</v>
      </c>
      <c r="G964" s="184">
        <v>-54.0807</v>
      </c>
      <c r="H964" s="184">
        <v>-139.75380000000001</v>
      </c>
      <c r="I964" s="184">
        <v>-85.696600000000004</v>
      </c>
      <c r="J964" s="184">
        <v>-35.553800000000003</v>
      </c>
      <c r="K964" s="184">
        <v>16.045400000000001</v>
      </c>
      <c r="L964" s="184">
        <v>-14.353899999999999</v>
      </c>
      <c r="M964" s="184">
        <v>-12.431800000000001</v>
      </c>
      <c r="N964" s="184">
        <v>-2.3418000000000001</v>
      </c>
      <c r="O964" s="184">
        <v>14.034000000000001</v>
      </c>
      <c r="P964" s="184">
        <v>8.3217999999999996</v>
      </c>
      <c r="Q964" s="184">
        <v>6.3712999999999997</v>
      </c>
      <c r="R964" s="184">
        <v>16.621400000000001</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44368</v>
      </c>
      <c r="E965" s="184">
        <v>15.023899999999999</v>
      </c>
      <c r="F965" s="184">
        <v>-45.824599999999997</v>
      </c>
      <c r="G965" s="184">
        <v>-45.824599999999997</v>
      </c>
      <c r="H965" s="184">
        <v>-139.1746</v>
      </c>
      <c r="I965" s="184">
        <v>-83.809399999999997</v>
      </c>
      <c r="J965" s="184">
        <v>-35.170900000000003</v>
      </c>
      <c r="K965" s="184">
        <v>16.371099999999998</v>
      </c>
      <c r="L965" s="184">
        <v>-14.614699999999999</v>
      </c>
      <c r="M965" s="184">
        <v>-11.7746</v>
      </c>
      <c r="N965" s="184">
        <v>-1.8616999999999999</v>
      </c>
      <c r="O965" s="184">
        <v>14.8194</v>
      </c>
      <c r="P965" s="184">
        <v>8.4978999999999996</v>
      </c>
      <c r="Q965" s="184">
        <v>4.0198</v>
      </c>
      <c r="R965" s="184">
        <v>17.494299999999999</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44368</v>
      </c>
      <c r="E966" s="184">
        <v>14.515000000000001</v>
      </c>
      <c r="F966" s="184">
        <v>-46.177300000000002</v>
      </c>
      <c r="G966" s="184">
        <v>-46.177300000000002</v>
      </c>
      <c r="H966" s="184">
        <v>-139.56790000000001</v>
      </c>
      <c r="I966" s="184">
        <v>-84.213499999999996</v>
      </c>
      <c r="J966" s="184">
        <v>-35.573099999999997</v>
      </c>
      <c r="K966" s="184">
        <v>15.9383</v>
      </c>
      <c r="L966" s="184">
        <v>-14.9064</v>
      </c>
      <c r="M966" s="184">
        <v>-12.0875</v>
      </c>
      <c r="N966" s="184">
        <v>-2.2134999999999998</v>
      </c>
      <c r="O966" s="184">
        <v>14.375</v>
      </c>
      <c r="P966" s="184">
        <v>8.0581999999999994</v>
      </c>
      <c r="Q966" s="184">
        <v>3.883</v>
      </c>
      <c r="R966" s="184">
        <v>17.0322</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44368</v>
      </c>
      <c r="E967" s="184">
        <v>4221.5177000000003</v>
      </c>
      <c r="F967" s="184">
        <v>-58.552399999999999</v>
      </c>
      <c r="G967" s="184">
        <v>-58.552399999999999</v>
      </c>
      <c r="H967" s="184">
        <v>-138.61089999999999</v>
      </c>
      <c r="I967" s="184">
        <v>-84.512299999999996</v>
      </c>
      <c r="J967" s="184">
        <v>-35.262</v>
      </c>
      <c r="K967" s="184">
        <v>20.523299999999999</v>
      </c>
      <c r="L967" s="184">
        <v>-10.7723</v>
      </c>
      <c r="M967" s="184">
        <v>-11.3727</v>
      </c>
      <c r="N967" s="184">
        <v>-1.6884999999999999</v>
      </c>
      <c r="O967" s="184">
        <v>14.734299999999999</v>
      </c>
      <c r="P967" s="184">
        <v>7.7710999999999997</v>
      </c>
      <c r="Q967" s="184">
        <v>9.1513000000000009</v>
      </c>
      <c r="R967" s="184">
        <v>16.884</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44368</v>
      </c>
      <c r="E968" s="184">
        <v>41.226799999999997</v>
      </c>
      <c r="F968" s="184">
        <v>-60.257800000000003</v>
      </c>
      <c r="G968" s="184">
        <v>-60.257800000000003</v>
      </c>
      <c r="H968" s="184">
        <v>-142.125</v>
      </c>
      <c r="I968" s="184">
        <v>-86.856700000000004</v>
      </c>
      <c r="J968" s="184">
        <v>-36.577300000000001</v>
      </c>
      <c r="K968" s="184">
        <v>20.299199999999999</v>
      </c>
      <c r="L968" s="184">
        <v>-11.4937</v>
      </c>
      <c r="M968" s="184">
        <v>-12.083500000000001</v>
      </c>
      <c r="N968" s="184">
        <v>-2.3188</v>
      </c>
      <c r="O968" s="184">
        <v>14.443300000000001</v>
      </c>
      <c r="P968" s="184">
        <v>7.7670000000000003</v>
      </c>
      <c r="Q968" s="184">
        <v>10.9247</v>
      </c>
      <c r="R968" s="184">
        <v>16.311900000000001</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-52.438430303030295</v>
      </c>
      <c r="G969" s="186">
        <v>-52.438430303030295</v>
      </c>
      <c r="H969" s="186">
        <v>-155.67849393939397</v>
      </c>
      <c r="I969" s="186">
        <v>-91.785075757575783</v>
      </c>
      <c r="J969" s="186">
        <v>-39.805963636363629</v>
      </c>
      <c r="K969" s="186">
        <v>16.882987878787876</v>
      </c>
      <c r="L969" s="186">
        <v>-13.103230303030301</v>
      </c>
      <c r="M969" s="186">
        <v>-12.151836363636363</v>
      </c>
      <c r="N969" s="186">
        <v>-1.9488666666666667</v>
      </c>
      <c r="O969" s="186">
        <v>14.677506060606062</v>
      </c>
      <c r="P969" s="186">
        <v>7.8554242424242418</v>
      </c>
      <c r="Q969" s="186">
        <v>5.7109909090909081</v>
      </c>
      <c r="R969" s="186">
        <v>16.791957575757579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-54.013599999999997</v>
      </c>
      <c r="G970" s="186">
        <v>-54.013599999999997</v>
      </c>
      <c r="H970" s="186">
        <v>-138.61089999999999</v>
      </c>
      <c r="I970" s="186">
        <v>-84.494100000000003</v>
      </c>
      <c r="J970" s="186">
        <v>-35.277700000000003</v>
      </c>
      <c r="K970" s="186">
        <v>16.596499999999999</v>
      </c>
      <c r="L970" s="186">
        <v>-13.48</v>
      </c>
      <c r="M970" s="186">
        <v>-11.667299999999999</v>
      </c>
      <c r="N970" s="186">
        <v>-1.9153</v>
      </c>
      <c r="O970" s="186">
        <v>14.5206</v>
      </c>
      <c r="P970" s="186">
        <v>7.9612999999999996</v>
      </c>
      <c r="Q970" s="186">
        <v>4.3402000000000003</v>
      </c>
      <c r="R970" s="186">
        <v>16.7453</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44368</v>
      </c>
      <c r="E973" s="184">
        <v>713.50750356303195</v>
      </c>
      <c r="F973" s="184">
        <v>1.8599999999999998E-2</v>
      </c>
      <c r="G973" s="184">
        <v>1.8599999999999998E-2</v>
      </c>
      <c r="H973" s="184">
        <v>-0.63670000000000004</v>
      </c>
      <c r="I973" s="184">
        <v>0.72199999999999998</v>
      </c>
      <c r="J973" s="184">
        <v>4.9204999999999997</v>
      </c>
      <c r="K973" s="184">
        <v>9.7789999999999999</v>
      </c>
      <c r="L973" s="184">
        <v>24.160399999999999</v>
      </c>
      <c r="M973" s="184">
        <v>46.92</v>
      </c>
      <c r="N973" s="184">
        <v>66.044399999999996</v>
      </c>
      <c r="O973" s="184">
        <v>13.072800000000001</v>
      </c>
      <c r="P973" s="184">
        <v>14.138199999999999</v>
      </c>
      <c r="Q973" s="184">
        <v>17.865100000000002</v>
      </c>
      <c r="R973" s="184">
        <v>20.536100000000001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44368</v>
      </c>
      <c r="E974" s="184">
        <v>636.04</v>
      </c>
      <c r="F974" s="184">
        <v>2.3599999999999999E-2</v>
      </c>
      <c r="G974" s="184">
        <v>2.3599999999999999E-2</v>
      </c>
      <c r="H974" s="184">
        <v>-0.62190000000000001</v>
      </c>
      <c r="I974" s="184">
        <v>0.75239999999999996</v>
      </c>
      <c r="J974" s="184">
        <v>4.9935</v>
      </c>
      <c r="K974" s="184">
        <v>10.0206</v>
      </c>
      <c r="L974" s="184">
        <v>24.686800000000002</v>
      </c>
      <c r="M974" s="184">
        <v>47.895600000000002</v>
      </c>
      <c r="N974" s="184">
        <v>67.564099999999996</v>
      </c>
      <c r="O974" s="184">
        <v>14.1157</v>
      </c>
      <c r="P974" s="184">
        <v>15.3392</v>
      </c>
      <c r="Q974" s="184">
        <v>17.3627</v>
      </c>
      <c r="R974" s="184">
        <v>21.632100000000001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44368</v>
      </c>
      <c r="E975" s="184">
        <v>706.34492049227902</v>
      </c>
      <c r="F975" s="184">
        <v>1.6799999999999999E-2</v>
      </c>
      <c r="G975" s="184">
        <v>1.6799999999999999E-2</v>
      </c>
      <c r="H975" s="184">
        <v>-0.63429999999999997</v>
      </c>
      <c r="I975" s="184">
        <v>0.71909999999999996</v>
      </c>
      <c r="J975" s="184">
        <v>4.9264000000000001</v>
      </c>
      <c r="K975" s="184">
        <v>9.7833000000000006</v>
      </c>
      <c r="L975" s="184">
        <v>24.1631</v>
      </c>
      <c r="M975" s="184">
        <v>46.915100000000002</v>
      </c>
      <c r="N975" s="184">
        <v>66.031499999999994</v>
      </c>
      <c r="O975" s="184">
        <v>12.507300000000001</v>
      </c>
      <c r="P975" s="184">
        <v>13.811400000000001</v>
      </c>
      <c r="Q975" s="184">
        <v>17.543500000000002</v>
      </c>
      <c r="R975" s="184">
        <v>20.043900000000001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44368</v>
      </c>
      <c r="E976" s="184">
        <v>304.06285581269202</v>
      </c>
      <c r="F976" s="184">
        <v>2.2599999999999999E-2</v>
      </c>
      <c r="G976" s="184">
        <v>2.2599999999999999E-2</v>
      </c>
      <c r="H976" s="184">
        <v>-0.62360000000000004</v>
      </c>
      <c r="I976" s="184">
        <v>0.75180000000000002</v>
      </c>
      <c r="J976" s="184">
        <v>4.9913999999999996</v>
      </c>
      <c r="K976" s="184">
        <v>10.019299999999999</v>
      </c>
      <c r="L976" s="184">
        <v>24.691600000000001</v>
      </c>
      <c r="M976" s="184">
        <v>47.897300000000001</v>
      </c>
      <c r="N976" s="184">
        <v>67.566500000000005</v>
      </c>
      <c r="O976" s="184">
        <v>13.855499999999999</v>
      </c>
      <c r="P976" s="184">
        <v>15.202999999999999</v>
      </c>
      <c r="Q976" s="184">
        <v>17.264199999999999</v>
      </c>
      <c r="R976" s="184">
        <v>21.6313</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44368</v>
      </c>
      <c r="E977" s="184">
        <v>18.829999999999998</v>
      </c>
      <c r="F977" s="184">
        <v>-5.3100000000000001E-2</v>
      </c>
      <c r="G977" s="184">
        <v>-5.3100000000000001E-2</v>
      </c>
      <c r="H977" s="184">
        <v>5.3100000000000001E-2</v>
      </c>
      <c r="I977" s="184">
        <v>2.3925999999999998</v>
      </c>
      <c r="J977" s="184">
        <v>6.2641</v>
      </c>
      <c r="K977" s="184">
        <v>12.686999999999999</v>
      </c>
      <c r="L977" s="184">
        <v>26.886800000000001</v>
      </c>
      <c r="M977" s="184">
        <v>49.325899999999997</v>
      </c>
      <c r="N977" s="184">
        <v>64.597899999999996</v>
      </c>
      <c r="O977" s="184"/>
      <c r="P977" s="184"/>
      <c r="Q977" s="184">
        <v>26.7956</v>
      </c>
      <c r="R977" s="184">
        <v>30.551500000000001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44368</v>
      </c>
      <c r="E978" s="184">
        <v>17.989999999999998</v>
      </c>
      <c r="F978" s="184">
        <v>-5.5599999999999997E-2</v>
      </c>
      <c r="G978" s="184">
        <v>-5.5599999999999997E-2</v>
      </c>
      <c r="H978" s="184">
        <v>5.5599999999999997E-2</v>
      </c>
      <c r="I978" s="184">
        <v>2.3904000000000001</v>
      </c>
      <c r="J978" s="184">
        <v>6.1982999999999997</v>
      </c>
      <c r="K978" s="184">
        <v>12.2271</v>
      </c>
      <c r="L978" s="184">
        <v>25.892199999999999</v>
      </c>
      <c r="M978" s="184">
        <v>47.701099999999997</v>
      </c>
      <c r="N978" s="184">
        <v>62.218200000000003</v>
      </c>
      <c r="O978" s="184"/>
      <c r="P978" s="184"/>
      <c r="Q978" s="184">
        <v>24.6434</v>
      </c>
      <c r="R978" s="184">
        <v>28.426200000000001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44368</v>
      </c>
      <c r="E979" s="184">
        <v>13.92</v>
      </c>
      <c r="F979" s="184">
        <v>0.216</v>
      </c>
      <c r="G979" s="184">
        <v>0.216</v>
      </c>
      <c r="H979" s="184">
        <v>-0.78400000000000003</v>
      </c>
      <c r="I979" s="184">
        <v>7.1900000000000006E-2</v>
      </c>
      <c r="J979" s="184">
        <v>3.7258</v>
      </c>
      <c r="K979" s="184">
        <v>6.585</v>
      </c>
      <c r="L979" s="184">
        <v>22.212499999999999</v>
      </c>
      <c r="M979" s="184">
        <v>39.478999999999999</v>
      </c>
      <c r="N979" s="184"/>
      <c r="O979" s="184"/>
      <c r="P979" s="184"/>
      <c r="Q979" s="184">
        <v>39.200000000000003</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44368</v>
      </c>
      <c r="E980" s="184">
        <v>13.7</v>
      </c>
      <c r="F980" s="184">
        <v>0.1462</v>
      </c>
      <c r="G980" s="184">
        <v>0.1462</v>
      </c>
      <c r="H980" s="184">
        <v>-0.86829999999999996</v>
      </c>
      <c r="I980" s="184">
        <v>0</v>
      </c>
      <c r="J980" s="184">
        <v>3.5525000000000002</v>
      </c>
      <c r="K980" s="184">
        <v>6.0372000000000003</v>
      </c>
      <c r="L980" s="184">
        <v>21.024699999999999</v>
      </c>
      <c r="M980" s="184">
        <v>37.412199999999999</v>
      </c>
      <c r="N980" s="184"/>
      <c r="O980" s="184"/>
      <c r="P980" s="184"/>
      <c r="Q980" s="184">
        <v>37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44368</v>
      </c>
      <c r="E981" s="184">
        <v>54.75</v>
      </c>
      <c r="F981" s="184">
        <v>0.56940000000000002</v>
      </c>
      <c r="G981" s="184">
        <v>0.56940000000000002</v>
      </c>
      <c r="H981" s="184">
        <v>-0.32769999999999999</v>
      </c>
      <c r="I981" s="184">
        <v>0.88449999999999995</v>
      </c>
      <c r="J981" s="184">
        <v>6.3520000000000003</v>
      </c>
      <c r="K981" s="184">
        <v>15.141999999999999</v>
      </c>
      <c r="L981" s="184">
        <v>24.573399999999999</v>
      </c>
      <c r="M981" s="184">
        <v>44.726399999999998</v>
      </c>
      <c r="N981" s="184">
        <v>61.743000000000002</v>
      </c>
      <c r="O981" s="184">
        <v>12.335100000000001</v>
      </c>
      <c r="P981" s="184">
        <v>14.141</v>
      </c>
      <c r="Q981" s="184">
        <v>13.7034</v>
      </c>
      <c r="R981" s="184">
        <v>22.997</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44368</v>
      </c>
      <c r="E982" s="184">
        <v>49.74</v>
      </c>
      <c r="F982" s="184">
        <v>0.54579999999999995</v>
      </c>
      <c r="G982" s="184">
        <v>0.54579999999999995</v>
      </c>
      <c r="H982" s="184">
        <v>-0.36059999999999998</v>
      </c>
      <c r="I982" s="184">
        <v>0.83109999999999995</v>
      </c>
      <c r="J982" s="184">
        <v>6.2592999999999996</v>
      </c>
      <c r="K982" s="184">
        <v>14.819900000000001</v>
      </c>
      <c r="L982" s="184">
        <v>23.885400000000001</v>
      </c>
      <c r="M982" s="184">
        <v>43.549799999999998</v>
      </c>
      <c r="N982" s="184">
        <v>59.935699999999997</v>
      </c>
      <c r="O982" s="184">
        <v>11.019399999999999</v>
      </c>
      <c r="P982" s="184">
        <v>12.806699999999999</v>
      </c>
      <c r="Q982" s="184">
        <v>13.493600000000001</v>
      </c>
      <c r="R982" s="184">
        <v>21.583100000000002</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44368</v>
      </c>
      <c r="E983" s="184">
        <v>155.96</v>
      </c>
      <c r="F983" s="184">
        <v>0.34739999999999999</v>
      </c>
      <c r="G983" s="184">
        <v>0.34739999999999999</v>
      </c>
      <c r="H983" s="184">
        <v>-0.15359999999999999</v>
      </c>
      <c r="I983" s="184">
        <v>1.03</v>
      </c>
      <c r="J983" s="184">
        <v>5.3498999999999999</v>
      </c>
      <c r="K983" s="184">
        <v>10.4689</v>
      </c>
      <c r="L983" s="184">
        <v>24.777999999999999</v>
      </c>
      <c r="M983" s="184">
        <v>45.498600000000003</v>
      </c>
      <c r="N983" s="184">
        <v>65.2119</v>
      </c>
      <c r="O983" s="184">
        <v>16.9101</v>
      </c>
      <c r="P983" s="184">
        <v>19.5778</v>
      </c>
      <c r="Q983" s="184">
        <v>22.6066</v>
      </c>
      <c r="R983" s="184">
        <v>24.8522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44368</v>
      </c>
      <c r="E984" s="184">
        <v>142.49</v>
      </c>
      <c r="F984" s="184">
        <v>0.33800000000000002</v>
      </c>
      <c r="G984" s="184">
        <v>0.33800000000000002</v>
      </c>
      <c r="H984" s="184">
        <v>-0.17510000000000001</v>
      </c>
      <c r="I984" s="184">
        <v>0.98509999999999998</v>
      </c>
      <c r="J984" s="184">
        <v>5.2441000000000004</v>
      </c>
      <c r="K984" s="184">
        <v>10.132899999999999</v>
      </c>
      <c r="L984" s="184">
        <v>24.033799999999999</v>
      </c>
      <c r="M984" s="184">
        <v>44.206099999999999</v>
      </c>
      <c r="N984" s="184">
        <v>63.2562</v>
      </c>
      <c r="O984" s="184">
        <v>15.571400000000001</v>
      </c>
      <c r="P984" s="184">
        <v>18.135100000000001</v>
      </c>
      <c r="Q984" s="184">
        <v>17.7134</v>
      </c>
      <c r="R984" s="184">
        <v>23.386700000000001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44368</v>
      </c>
      <c r="E985" s="184">
        <v>142.49</v>
      </c>
      <c r="F985" s="184">
        <v>0.33800000000000002</v>
      </c>
      <c r="G985" s="184">
        <v>0.33800000000000002</v>
      </c>
      <c r="H985" s="184">
        <v>-0.17510000000000001</v>
      </c>
      <c r="I985" s="184">
        <v>0.98509999999999998</v>
      </c>
      <c r="J985" s="184">
        <v>5.2441000000000004</v>
      </c>
      <c r="K985" s="184">
        <v>10.132899999999999</v>
      </c>
      <c r="L985" s="184">
        <v>24.033799999999999</v>
      </c>
      <c r="M985" s="184">
        <v>44.206099999999999</v>
      </c>
      <c r="N985" s="184">
        <v>63.2562</v>
      </c>
      <c r="O985" s="184">
        <v>15.571400000000001</v>
      </c>
      <c r="P985" s="184">
        <v>18.135100000000001</v>
      </c>
      <c r="Q985" s="184">
        <v>17.7134</v>
      </c>
      <c r="R985" s="184">
        <v>23.386700000000001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44368</v>
      </c>
      <c r="E986" s="184">
        <v>352.15499999999997</v>
      </c>
      <c r="F986" s="184">
        <v>0.45440000000000003</v>
      </c>
      <c r="G986" s="184">
        <v>0.45440000000000003</v>
      </c>
      <c r="H986" s="184">
        <v>-0.60119999999999996</v>
      </c>
      <c r="I986" s="184">
        <v>-3.4099999999999998E-2</v>
      </c>
      <c r="J986" s="184">
        <v>3.5165000000000002</v>
      </c>
      <c r="K986" s="184">
        <v>13.1836</v>
      </c>
      <c r="L986" s="184">
        <v>29.580200000000001</v>
      </c>
      <c r="M986" s="184">
        <v>50.633299999999998</v>
      </c>
      <c r="N986" s="184">
        <v>63.458500000000001</v>
      </c>
      <c r="O986" s="184">
        <v>16.8019</v>
      </c>
      <c r="P986" s="184">
        <v>17.366199999999999</v>
      </c>
      <c r="Q986" s="184">
        <v>17.372599999999998</v>
      </c>
      <c r="R986" s="184">
        <v>23.3476</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44368</v>
      </c>
      <c r="E987" s="184">
        <v>328.01799999999997</v>
      </c>
      <c r="F987" s="184">
        <v>0.44650000000000001</v>
      </c>
      <c r="G987" s="184">
        <v>0.44650000000000001</v>
      </c>
      <c r="H987" s="184">
        <v>-0.61990000000000001</v>
      </c>
      <c r="I987" s="184">
        <v>-6.9800000000000001E-2</v>
      </c>
      <c r="J987" s="184">
        <v>3.4333</v>
      </c>
      <c r="K987" s="184">
        <v>12.9049</v>
      </c>
      <c r="L987" s="184">
        <v>28.963699999999999</v>
      </c>
      <c r="M987" s="184">
        <v>49.567500000000003</v>
      </c>
      <c r="N987" s="184">
        <v>61.905799999999999</v>
      </c>
      <c r="O987" s="184">
        <v>15.6777</v>
      </c>
      <c r="P987" s="184">
        <v>16.184000000000001</v>
      </c>
      <c r="Q987" s="184">
        <v>17.978100000000001</v>
      </c>
      <c r="R987" s="184">
        <v>22.186</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44368</v>
      </c>
      <c r="E988" s="184">
        <v>51.423999999999999</v>
      </c>
      <c r="F988" s="184">
        <v>0.32779999999999998</v>
      </c>
      <c r="G988" s="184">
        <v>0.32779999999999998</v>
      </c>
      <c r="H988" s="184">
        <v>-0.36620000000000003</v>
      </c>
      <c r="I988" s="184">
        <v>0.50029999999999997</v>
      </c>
      <c r="J988" s="184">
        <v>4.0361000000000002</v>
      </c>
      <c r="K988" s="184">
        <v>9.6951999999999998</v>
      </c>
      <c r="L988" s="184">
        <v>27.114100000000001</v>
      </c>
      <c r="M988" s="184">
        <v>47.0139</v>
      </c>
      <c r="N988" s="184">
        <v>65.991</v>
      </c>
      <c r="O988" s="184">
        <v>17.0289</v>
      </c>
      <c r="P988" s="184">
        <v>16.8203</v>
      </c>
      <c r="Q988" s="184">
        <v>16.312999999999999</v>
      </c>
      <c r="R988" s="184">
        <v>23.387</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44368</v>
      </c>
      <c r="E989" s="184">
        <v>46.545999999999999</v>
      </c>
      <c r="F989" s="184">
        <v>0.31469999999999998</v>
      </c>
      <c r="G989" s="184">
        <v>0.31469999999999998</v>
      </c>
      <c r="H989" s="184">
        <v>-0.39800000000000002</v>
      </c>
      <c r="I989" s="184">
        <v>0.44019999999999998</v>
      </c>
      <c r="J989" s="184">
        <v>3.895</v>
      </c>
      <c r="K989" s="184">
        <v>9.2527000000000008</v>
      </c>
      <c r="L989" s="184">
        <v>26.137499999999999</v>
      </c>
      <c r="M989" s="184">
        <v>45.351799999999997</v>
      </c>
      <c r="N989" s="184">
        <v>63.4512</v>
      </c>
      <c r="O989" s="184">
        <v>15.278</v>
      </c>
      <c r="P989" s="184">
        <v>15.412599999999999</v>
      </c>
      <c r="Q989" s="184">
        <v>11.5844</v>
      </c>
      <c r="R989" s="184">
        <v>21.485800000000001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44368</v>
      </c>
      <c r="E990" s="184">
        <v>110.0556</v>
      </c>
      <c r="F990" s="184">
        <v>0.25650000000000001</v>
      </c>
      <c r="G990" s="184">
        <v>0.25650000000000001</v>
      </c>
      <c r="H990" s="184">
        <v>-0.5222</v>
      </c>
      <c r="I990" s="184">
        <v>-0.48280000000000001</v>
      </c>
      <c r="J990" s="184">
        <v>5.2119</v>
      </c>
      <c r="K990" s="184">
        <v>11.3436</v>
      </c>
      <c r="L990" s="184">
        <v>29.989599999999999</v>
      </c>
      <c r="M990" s="184">
        <v>56.396099999999997</v>
      </c>
      <c r="N990" s="184">
        <v>73.196200000000005</v>
      </c>
      <c r="O990" s="184">
        <v>11.456799999999999</v>
      </c>
      <c r="P990" s="184">
        <v>11.885300000000001</v>
      </c>
      <c r="Q990" s="184">
        <v>15.836</v>
      </c>
      <c r="R990" s="184">
        <v>17.9038</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44368</v>
      </c>
      <c r="E991" s="184">
        <v>117.33450000000001</v>
      </c>
      <c r="F991" s="184">
        <v>0.26229999999999998</v>
      </c>
      <c r="G991" s="184">
        <v>0.26229999999999998</v>
      </c>
      <c r="H991" s="184">
        <v>-0.50870000000000004</v>
      </c>
      <c r="I991" s="184">
        <v>-0.45569999999999999</v>
      </c>
      <c r="J991" s="184">
        <v>5.2751000000000001</v>
      </c>
      <c r="K991" s="184">
        <v>11.549300000000001</v>
      </c>
      <c r="L991" s="184">
        <v>30.4739</v>
      </c>
      <c r="M991" s="184">
        <v>57.315199999999997</v>
      </c>
      <c r="N991" s="184">
        <v>74.655299999999997</v>
      </c>
      <c r="O991" s="184">
        <v>12.3629</v>
      </c>
      <c r="P991" s="184">
        <v>12.790699999999999</v>
      </c>
      <c r="Q991" s="184">
        <v>15.080399999999999</v>
      </c>
      <c r="R991" s="184">
        <v>18.919899999999998</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44368</v>
      </c>
      <c r="E992" s="184">
        <v>165.89699999999999</v>
      </c>
      <c r="F992" s="184">
        <v>0.70350000000000001</v>
      </c>
      <c r="G992" s="184">
        <v>0.70350000000000001</v>
      </c>
      <c r="H992" s="184">
        <v>-0.88600000000000001</v>
      </c>
      <c r="I992" s="184">
        <v>-0.3891</v>
      </c>
      <c r="J992" s="184">
        <v>5.0387000000000004</v>
      </c>
      <c r="K992" s="184">
        <v>11.817600000000001</v>
      </c>
      <c r="L992" s="184">
        <v>32.838700000000003</v>
      </c>
      <c r="M992" s="184">
        <v>53.403799999999997</v>
      </c>
      <c r="N992" s="184">
        <v>70.746200000000002</v>
      </c>
      <c r="O992" s="184">
        <v>14.675599999999999</v>
      </c>
      <c r="P992" s="184">
        <v>13.5761</v>
      </c>
      <c r="Q992" s="184">
        <v>11.3072</v>
      </c>
      <c r="R992" s="184">
        <v>20.116599999999998</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44368</v>
      </c>
      <c r="E993" s="184">
        <v>219.59297782633101</v>
      </c>
      <c r="F993" s="184">
        <v>0.70150000000000001</v>
      </c>
      <c r="G993" s="184">
        <v>0.70150000000000001</v>
      </c>
      <c r="H993" s="184">
        <v>-0.89290000000000003</v>
      </c>
      <c r="I993" s="184">
        <v>-0.40410000000000001</v>
      </c>
      <c r="J993" s="184">
        <v>4.9908000000000001</v>
      </c>
      <c r="K993" s="184">
        <v>11.610300000000001</v>
      </c>
      <c r="L993" s="184">
        <v>32.416899999999998</v>
      </c>
      <c r="M993" s="184">
        <v>52.776000000000003</v>
      </c>
      <c r="N993" s="184">
        <v>69.916300000000007</v>
      </c>
      <c r="O993" s="184">
        <v>14.3469</v>
      </c>
      <c r="P993" s="184">
        <v>13.3294</v>
      </c>
      <c r="Q993" s="184">
        <v>11.954800000000001</v>
      </c>
      <c r="R993" s="184">
        <v>19.684999999999999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44368</v>
      </c>
      <c r="E994" s="184">
        <v>14.6432</v>
      </c>
      <c r="F994" s="184">
        <v>0.29449999999999998</v>
      </c>
      <c r="G994" s="184">
        <v>0.29449999999999998</v>
      </c>
      <c r="H994" s="184">
        <v>-0.30769999999999997</v>
      </c>
      <c r="I994" s="184">
        <v>0.35360000000000003</v>
      </c>
      <c r="J994" s="184">
        <v>3.8694000000000002</v>
      </c>
      <c r="K994" s="184">
        <v>9.7287999999999997</v>
      </c>
      <c r="L994" s="184">
        <v>23.483799999999999</v>
      </c>
      <c r="M994" s="184">
        <v>45.784700000000001</v>
      </c>
      <c r="N994" s="184">
        <v>61.4786</v>
      </c>
      <c r="O994" s="184"/>
      <c r="P994" s="184"/>
      <c r="Q994" s="184">
        <v>18.601299999999998</v>
      </c>
      <c r="R994" s="184">
        <v>21.977399999999999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44368</v>
      </c>
      <c r="E995" s="184">
        <v>14.1145</v>
      </c>
      <c r="F995" s="184">
        <v>0.27989999999999998</v>
      </c>
      <c r="G995" s="184">
        <v>0.27989999999999998</v>
      </c>
      <c r="H995" s="184">
        <v>-0.3417</v>
      </c>
      <c r="I995" s="184">
        <v>0.2863</v>
      </c>
      <c r="J995" s="184">
        <v>3.7189999999999999</v>
      </c>
      <c r="K995" s="184">
        <v>9.2478999999999996</v>
      </c>
      <c r="L995" s="184">
        <v>22.440899999999999</v>
      </c>
      <c r="M995" s="184">
        <v>43.950600000000001</v>
      </c>
      <c r="N995" s="184">
        <v>58.766500000000001</v>
      </c>
      <c r="O995" s="184"/>
      <c r="P995" s="184"/>
      <c r="Q995" s="184">
        <v>16.666399999999999</v>
      </c>
      <c r="R995" s="184">
        <v>19.970300000000002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44368</v>
      </c>
      <c r="E996" s="184">
        <v>451.91</v>
      </c>
      <c r="F996" s="184">
        <v>0.8548</v>
      </c>
      <c r="G996" s="184">
        <v>0.8548</v>
      </c>
      <c r="H996" s="184">
        <v>-1.3469</v>
      </c>
      <c r="I996" s="184">
        <v>-0.53049999999999997</v>
      </c>
      <c r="J996" s="184">
        <v>3.8372000000000002</v>
      </c>
      <c r="K996" s="184">
        <v>9.5167999999999999</v>
      </c>
      <c r="L996" s="184">
        <v>27.291399999999999</v>
      </c>
      <c r="M996" s="184">
        <v>49.475700000000003</v>
      </c>
      <c r="N996" s="184">
        <v>62.791800000000002</v>
      </c>
      <c r="O996" s="184">
        <v>13.178599999999999</v>
      </c>
      <c r="P996" s="184">
        <v>13.489599999999999</v>
      </c>
      <c r="Q996" s="184">
        <v>18.0489</v>
      </c>
      <c r="R996" s="184">
        <v>17.769600000000001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44368</v>
      </c>
      <c r="E997" s="184">
        <v>487.57</v>
      </c>
      <c r="F997" s="184">
        <v>0.86260000000000003</v>
      </c>
      <c r="G997" s="184">
        <v>0.86260000000000003</v>
      </c>
      <c r="H997" s="184">
        <v>-1.3315999999999999</v>
      </c>
      <c r="I997" s="184">
        <v>-0.5</v>
      </c>
      <c r="J997" s="184">
        <v>3.9018999999999999</v>
      </c>
      <c r="K997" s="184">
        <v>9.7241</v>
      </c>
      <c r="L997" s="184">
        <v>27.7532</v>
      </c>
      <c r="M997" s="184">
        <v>50.317500000000003</v>
      </c>
      <c r="N997" s="184">
        <v>64.076599999999999</v>
      </c>
      <c r="O997" s="184">
        <v>14.1258</v>
      </c>
      <c r="P997" s="184">
        <v>14.6183</v>
      </c>
      <c r="Q997" s="184">
        <v>14.542199999999999</v>
      </c>
      <c r="R997" s="184">
        <v>18.670000000000002</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44368</v>
      </c>
      <c r="E998" s="184">
        <v>69.319999999999993</v>
      </c>
      <c r="F998" s="184">
        <v>0.11550000000000001</v>
      </c>
      <c r="G998" s="184">
        <v>0.11550000000000001</v>
      </c>
      <c r="H998" s="184">
        <v>-0.8014</v>
      </c>
      <c r="I998" s="184">
        <v>0.21690000000000001</v>
      </c>
      <c r="J998" s="184">
        <v>4.0060000000000002</v>
      </c>
      <c r="K998" s="184">
        <v>11.2502</v>
      </c>
      <c r="L998" s="184">
        <v>27.356200000000001</v>
      </c>
      <c r="M998" s="184">
        <v>45.9983</v>
      </c>
      <c r="N998" s="184">
        <v>66.995900000000006</v>
      </c>
      <c r="O998" s="184">
        <v>13.1724</v>
      </c>
      <c r="P998" s="184">
        <v>15.7097</v>
      </c>
      <c r="Q998" s="184">
        <v>14.0198</v>
      </c>
      <c r="R998" s="184">
        <v>19.584800000000001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44368</v>
      </c>
      <c r="E999" s="184">
        <v>62.39</v>
      </c>
      <c r="F999" s="184">
        <v>9.6299999999999997E-2</v>
      </c>
      <c r="G999" s="184">
        <v>9.6299999999999997E-2</v>
      </c>
      <c r="H999" s="184">
        <v>-0.8266</v>
      </c>
      <c r="I999" s="184">
        <v>0.1605</v>
      </c>
      <c r="J999" s="184">
        <v>3.8795000000000002</v>
      </c>
      <c r="K999" s="184">
        <v>10.895799999999999</v>
      </c>
      <c r="L999" s="184">
        <v>26.577400000000001</v>
      </c>
      <c r="M999" s="184">
        <v>44.655700000000003</v>
      </c>
      <c r="N999" s="184">
        <v>64.965599999999995</v>
      </c>
      <c r="O999" s="184">
        <v>11.803900000000001</v>
      </c>
      <c r="P999" s="184">
        <v>14.1219</v>
      </c>
      <c r="Q999" s="184">
        <v>12.2227</v>
      </c>
      <c r="R999" s="184">
        <v>18.1677</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44368</v>
      </c>
      <c r="E1000" s="184">
        <v>46.96</v>
      </c>
      <c r="F1000" s="184">
        <v>0.64290000000000003</v>
      </c>
      <c r="G1000" s="184">
        <v>0.64290000000000003</v>
      </c>
      <c r="H1000" s="184">
        <v>-0.29720000000000002</v>
      </c>
      <c r="I1000" s="184">
        <v>0.5998</v>
      </c>
      <c r="J1000" s="184">
        <v>4.1010999999999997</v>
      </c>
      <c r="K1000" s="184">
        <v>7.8548</v>
      </c>
      <c r="L1000" s="184">
        <v>20.1023</v>
      </c>
      <c r="M1000" s="184">
        <v>35.644100000000002</v>
      </c>
      <c r="N1000" s="184">
        <v>49.649500000000003</v>
      </c>
      <c r="O1000" s="184">
        <v>12.365</v>
      </c>
      <c r="P1000" s="184">
        <v>14.9985</v>
      </c>
      <c r="Q1000" s="184">
        <v>11.791</v>
      </c>
      <c r="R1000" s="184">
        <v>17.463000000000001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44368</v>
      </c>
      <c r="E1001" s="184">
        <v>52.89</v>
      </c>
      <c r="F1001" s="184">
        <v>0.64700000000000002</v>
      </c>
      <c r="G1001" s="184">
        <v>0.64700000000000002</v>
      </c>
      <c r="H1001" s="184">
        <v>-0.2828</v>
      </c>
      <c r="I1001" s="184">
        <v>0.64700000000000002</v>
      </c>
      <c r="J1001" s="184">
        <v>4.2167000000000003</v>
      </c>
      <c r="K1001" s="184">
        <v>8.2258999999999993</v>
      </c>
      <c r="L1001" s="184">
        <v>20.9467</v>
      </c>
      <c r="M1001" s="184">
        <v>37.056199999999997</v>
      </c>
      <c r="N1001" s="184">
        <v>51.721200000000003</v>
      </c>
      <c r="O1001" s="184">
        <v>13.752599999999999</v>
      </c>
      <c r="P1001" s="184">
        <v>16.638100000000001</v>
      </c>
      <c r="Q1001" s="184">
        <v>17.2212</v>
      </c>
      <c r="R1001" s="184">
        <v>18.890699999999999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44368</v>
      </c>
      <c r="E1002" s="184">
        <v>175.607</v>
      </c>
      <c r="F1002" s="184">
        <v>0.31530000000000002</v>
      </c>
      <c r="G1002" s="184">
        <v>0.31530000000000002</v>
      </c>
      <c r="H1002" s="184">
        <v>-0.38350000000000001</v>
      </c>
      <c r="I1002" s="184">
        <v>0.1134</v>
      </c>
      <c r="J1002" s="184">
        <v>3.7326999999999999</v>
      </c>
      <c r="K1002" s="184">
        <v>9.3573000000000004</v>
      </c>
      <c r="L1002" s="184">
        <v>22.459599999999998</v>
      </c>
      <c r="M1002" s="184">
        <v>41.321100000000001</v>
      </c>
      <c r="N1002" s="184">
        <v>55.970300000000002</v>
      </c>
      <c r="O1002" s="184">
        <v>15.892099999999999</v>
      </c>
      <c r="P1002" s="184">
        <v>16.066099999999999</v>
      </c>
      <c r="Q1002" s="184">
        <v>18.608599999999999</v>
      </c>
      <c r="R1002" s="184">
        <v>20.692900000000002</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44368</v>
      </c>
      <c r="E1003" s="184">
        <v>192.31700000000001</v>
      </c>
      <c r="F1003" s="184">
        <v>0.32550000000000001</v>
      </c>
      <c r="G1003" s="184">
        <v>0.32550000000000001</v>
      </c>
      <c r="H1003" s="184">
        <v>-0.36009999999999998</v>
      </c>
      <c r="I1003" s="184">
        <v>0.15989999999999999</v>
      </c>
      <c r="J1003" s="184">
        <v>3.8378000000000001</v>
      </c>
      <c r="K1003" s="184">
        <v>9.6973000000000003</v>
      </c>
      <c r="L1003" s="184">
        <v>23.203499999999998</v>
      </c>
      <c r="M1003" s="184">
        <v>42.589100000000002</v>
      </c>
      <c r="N1003" s="184">
        <v>57.8504</v>
      </c>
      <c r="O1003" s="184">
        <v>17.1815</v>
      </c>
      <c r="P1003" s="184">
        <v>17.4739</v>
      </c>
      <c r="Q1003" s="184">
        <v>17.0228</v>
      </c>
      <c r="R1003" s="184">
        <v>22.0657</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44368</v>
      </c>
      <c r="E1004" s="184">
        <v>66.870999999999995</v>
      </c>
      <c r="F1004" s="184">
        <v>0.21729999999999999</v>
      </c>
      <c r="G1004" s="184">
        <v>0.21729999999999999</v>
      </c>
      <c r="H1004" s="184">
        <v>-0.2268</v>
      </c>
      <c r="I1004" s="184">
        <v>1.0304</v>
      </c>
      <c r="J1004" s="184">
        <v>4.7363</v>
      </c>
      <c r="K1004" s="184">
        <v>10.921099999999999</v>
      </c>
      <c r="L1004" s="184">
        <v>17.77</v>
      </c>
      <c r="M1004" s="184">
        <v>31.924099999999999</v>
      </c>
      <c r="N1004" s="184">
        <v>51.018500000000003</v>
      </c>
      <c r="O1004" s="184">
        <v>10.2521</v>
      </c>
      <c r="P1004" s="184">
        <v>13.094099999999999</v>
      </c>
      <c r="Q1004" s="184">
        <v>14.3065</v>
      </c>
      <c r="R1004" s="184">
        <v>17.257100000000001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44368</v>
      </c>
      <c r="E1005" s="184">
        <v>62.677</v>
      </c>
      <c r="F1005" s="184">
        <v>0.2094</v>
      </c>
      <c r="G1005" s="184">
        <v>0.2094</v>
      </c>
      <c r="H1005" s="184">
        <v>-0.24510000000000001</v>
      </c>
      <c r="I1005" s="184">
        <v>0.99419999999999997</v>
      </c>
      <c r="J1005" s="184">
        <v>4.6553000000000004</v>
      </c>
      <c r="K1005" s="184">
        <v>10.6625</v>
      </c>
      <c r="L1005" s="184">
        <v>17.258500000000002</v>
      </c>
      <c r="M1005" s="184">
        <v>31.0686</v>
      </c>
      <c r="N1005" s="184">
        <v>49.694299999999998</v>
      </c>
      <c r="O1005" s="184">
        <v>9.3234999999999992</v>
      </c>
      <c r="P1005" s="184">
        <v>12.1686</v>
      </c>
      <c r="Q1005" s="184">
        <v>12.9308</v>
      </c>
      <c r="R1005" s="184">
        <v>16.261199999999999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44368</v>
      </c>
      <c r="E1006" s="184">
        <v>22.9161</v>
      </c>
      <c r="F1006" s="184">
        <v>0.27829999999999999</v>
      </c>
      <c r="G1006" s="184">
        <v>0.27829999999999999</v>
      </c>
      <c r="H1006" s="184">
        <v>-0.17730000000000001</v>
      </c>
      <c r="I1006" s="184">
        <v>1.1445000000000001</v>
      </c>
      <c r="J1006" s="184">
        <v>4.9873000000000003</v>
      </c>
      <c r="K1006" s="184">
        <v>10.3736</v>
      </c>
      <c r="L1006" s="184">
        <v>20.224399999999999</v>
      </c>
      <c r="M1006" s="184">
        <v>39.984099999999998</v>
      </c>
      <c r="N1006" s="184">
        <v>57.195399999999999</v>
      </c>
      <c r="O1006" s="184">
        <v>15.3377</v>
      </c>
      <c r="P1006" s="184">
        <v>18.243200000000002</v>
      </c>
      <c r="Q1006" s="184">
        <v>14.0131</v>
      </c>
      <c r="R1006" s="184">
        <v>21.11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44368</v>
      </c>
      <c r="E1007" s="184">
        <v>21.0685</v>
      </c>
      <c r="F1007" s="184">
        <v>0.2656</v>
      </c>
      <c r="G1007" s="184">
        <v>0.2656</v>
      </c>
      <c r="H1007" s="184">
        <v>-0.2084</v>
      </c>
      <c r="I1007" s="184">
        <v>1.0809</v>
      </c>
      <c r="J1007" s="184">
        <v>4.8398000000000003</v>
      </c>
      <c r="K1007" s="184">
        <v>9.9023000000000003</v>
      </c>
      <c r="L1007" s="184">
        <v>19.255400000000002</v>
      </c>
      <c r="M1007" s="184">
        <v>38.328299999999999</v>
      </c>
      <c r="N1007" s="184">
        <v>54.706099999999999</v>
      </c>
      <c r="O1007" s="184">
        <v>13.7218</v>
      </c>
      <c r="P1007" s="184">
        <v>16.509399999999999</v>
      </c>
      <c r="Q1007" s="184">
        <v>12.507400000000001</v>
      </c>
      <c r="R1007" s="184">
        <v>19.274000000000001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44368</v>
      </c>
      <c r="E1008" s="184">
        <v>14.9992</v>
      </c>
      <c r="F1008" s="184">
        <v>0.81940000000000002</v>
      </c>
      <c r="G1008" s="184">
        <v>0.81940000000000002</v>
      </c>
      <c r="H1008" s="184">
        <v>-0.33029999999999998</v>
      </c>
      <c r="I1008" s="184">
        <v>0.6462</v>
      </c>
      <c r="J1008" s="184">
        <v>5.1143999999999998</v>
      </c>
      <c r="K1008" s="184">
        <v>12.8192</v>
      </c>
      <c r="L1008" s="184">
        <v>32.475999999999999</v>
      </c>
      <c r="M1008" s="184">
        <v>51.802999999999997</v>
      </c>
      <c r="N1008" s="184">
        <v>68.708500000000001</v>
      </c>
      <c r="O1008" s="184"/>
      <c r="P1008" s="184"/>
      <c r="Q1008" s="184">
        <v>31.592099999999999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44368</v>
      </c>
      <c r="E1009" s="184">
        <v>14.601800000000001</v>
      </c>
      <c r="F1009" s="184">
        <v>0.80359999999999998</v>
      </c>
      <c r="G1009" s="184">
        <v>0.80359999999999998</v>
      </c>
      <c r="H1009" s="184">
        <v>-0.3664</v>
      </c>
      <c r="I1009" s="184">
        <v>0.57240000000000002</v>
      </c>
      <c r="J1009" s="184">
        <v>4.9417</v>
      </c>
      <c r="K1009" s="184">
        <v>12.267099999999999</v>
      </c>
      <c r="L1009" s="184">
        <v>31.247399999999999</v>
      </c>
      <c r="M1009" s="184">
        <v>49.711399999999998</v>
      </c>
      <c r="N1009" s="184">
        <v>65.568299999999994</v>
      </c>
      <c r="O1009" s="184"/>
      <c r="P1009" s="184"/>
      <c r="Q1009" s="184">
        <v>29.2209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44368</v>
      </c>
      <c r="E1010" s="184">
        <v>93.356999999999999</v>
      </c>
      <c r="F1010" s="184">
        <v>0.20610000000000001</v>
      </c>
      <c r="G1010" s="184">
        <v>0.20610000000000001</v>
      </c>
      <c r="H1010" s="184">
        <v>-0.53590000000000004</v>
      </c>
      <c r="I1010" s="184">
        <v>0.06</v>
      </c>
      <c r="J1010" s="184">
        <v>3.6505000000000001</v>
      </c>
      <c r="K1010" s="184">
        <v>10.8977</v>
      </c>
      <c r="L1010" s="184">
        <v>29.244299999999999</v>
      </c>
      <c r="M1010" s="184">
        <v>50.98</v>
      </c>
      <c r="N1010" s="184">
        <v>70.892700000000005</v>
      </c>
      <c r="O1010" s="184">
        <v>22.263100000000001</v>
      </c>
      <c r="P1010" s="184">
        <v>22.408999999999999</v>
      </c>
      <c r="Q1010" s="184">
        <v>25.074300000000001</v>
      </c>
      <c r="R1010" s="184">
        <v>28.006799999999998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44368</v>
      </c>
      <c r="E1011" s="184">
        <v>86.272999999999996</v>
      </c>
      <c r="F1011" s="184">
        <v>0.1963</v>
      </c>
      <c r="G1011" s="184">
        <v>0.1963</v>
      </c>
      <c r="H1011" s="184">
        <v>-0.55669999999999997</v>
      </c>
      <c r="I1011" s="184">
        <v>2.0899999999999998E-2</v>
      </c>
      <c r="J1011" s="184">
        <v>3.5590999999999999</v>
      </c>
      <c r="K1011" s="184">
        <v>10.6036</v>
      </c>
      <c r="L1011" s="184">
        <v>28.573799999999999</v>
      </c>
      <c r="M1011" s="184">
        <v>49.792499999999997</v>
      </c>
      <c r="N1011" s="184">
        <v>69.083200000000005</v>
      </c>
      <c r="O1011" s="184">
        <v>21.0625</v>
      </c>
      <c r="P1011" s="184">
        <v>21.330500000000001</v>
      </c>
      <c r="Q1011" s="184">
        <v>21.7303</v>
      </c>
      <c r="R1011" s="184">
        <v>26.721399999999999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44368</v>
      </c>
      <c r="E1012" s="184">
        <v>14.937900000000001</v>
      </c>
      <c r="F1012" s="184">
        <v>0.47960000000000003</v>
      </c>
      <c r="G1012" s="184">
        <v>0.47960000000000003</v>
      </c>
      <c r="H1012" s="184">
        <v>-0.41930000000000001</v>
      </c>
      <c r="I1012" s="184">
        <v>0.26979999999999998</v>
      </c>
      <c r="J1012" s="184">
        <v>5.1839000000000004</v>
      </c>
      <c r="K1012" s="184">
        <v>11.1327</v>
      </c>
      <c r="L1012" s="184">
        <v>28.101400000000002</v>
      </c>
      <c r="M1012" s="184">
        <v>54.196100000000001</v>
      </c>
      <c r="N1012" s="184">
        <v>62.561100000000003</v>
      </c>
      <c r="O1012" s="184"/>
      <c r="P1012" s="184"/>
      <c r="Q1012" s="184">
        <v>26.9924</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44368</v>
      </c>
      <c r="E1013" s="184">
        <v>14.504099999999999</v>
      </c>
      <c r="F1013" s="184">
        <v>0.46550000000000002</v>
      </c>
      <c r="G1013" s="184">
        <v>0.46550000000000002</v>
      </c>
      <c r="H1013" s="184">
        <v>-0.45229999999999998</v>
      </c>
      <c r="I1013" s="184">
        <v>0.2031</v>
      </c>
      <c r="J1013" s="184">
        <v>5.0290999999999997</v>
      </c>
      <c r="K1013" s="184">
        <v>10.623699999999999</v>
      </c>
      <c r="L1013" s="184">
        <v>26.992799999999999</v>
      </c>
      <c r="M1013" s="184">
        <v>52.208500000000001</v>
      </c>
      <c r="N1013" s="184">
        <v>59.699800000000003</v>
      </c>
      <c r="O1013" s="184"/>
      <c r="P1013" s="184"/>
      <c r="Q1013" s="184">
        <v>24.7834</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44368</v>
      </c>
      <c r="E1014" s="184">
        <v>23.0837</v>
      </c>
      <c r="F1014" s="184">
        <v>0.36</v>
      </c>
      <c r="G1014" s="184">
        <v>0.36</v>
      </c>
      <c r="H1014" s="184">
        <v>-0.73750000000000004</v>
      </c>
      <c r="I1014" s="184">
        <v>0.49409999999999998</v>
      </c>
      <c r="J1014" s="184">
        <v>4.0772000000000004</v>
      </c>
      <c r="K1014" s="184">
        <v>10.4573</v>
      </c>
      <c r="L1014" s="184">
        <v>29.347300000000001</v>
      </c>
      <c r="M1014" s="184">
        <v>43.983400000000003</v>
      </c>
      <c r="N1014" s="184">
        <v>62.8491</v>
      </c>
      <c r="O1014" s="184">
        <v>14.9002</v>
      </c>
      <c r="P1014" s="184">
        <v>16.100899999999999</v>
      </c>
      <c r="Q1014" s="184">
        <v>16.291899999999998</v>
      </c>
      <c r="R1014" s="184">
        <v>18.4468</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44368</v>
      </c>
      <c r="E1015" s="184">
        <v>20.880099999999999</v>
      </c>
      <c r="F1015" s="184">
        <v>0.34410000000000002</v>
      </c>
      <c r="G1015" s="184">
        <v>0.34410000000000002</v>
      </c>
      <c r="H1015" s="184">
        <v>-0.77370000000000005</v>
      </c>
      <c r="I1015" s="184">
        <v>0.4199</v>
      </c>
      <c r="J1015" s="184">
        <v>3.9043999999999999</v>
      </c>
      <c r="K1015" s="184">
        <v>9.8565000000000005</v>
      </c>
      <c r="L1015" s="184">
        <v>27.9818</v>
      </c>
      <c r="M1015" s="184">
        <v>41.807099999999998</v>
      </c>
      <c r="N1015" s="184">
        <v>59.494799999999998</v>
      </c>
      <c r="O1015" s="184">
        <v>12.7357</v>
      </c>
      <c r="P1015" s="184">
        <v>14.0182</v>
      </c>
      <c r="Q1015" s="184">
        <v>14.2057</v>
      </c>
      <c r="R1015" s="184">
        <v>16.181899999999999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44368</v>
      </c>
      <c r="E1016" s="184">
        <v>720.68269999999995</v>
      </c>
      <c r="F1016" s="184">
        <v>0.35099999999999998</v>
      </c>
      <c r="G1016" s="184">
        <v>0.35099999999999998</v>
      </c>
      <c r="H1016" s="184">
        <v>-0.89149999999999996</v>
      </c>
      <c r="I1016" s="184">
        <v>-0.10580000000000001</v>
      </c>
      <c r="J1016" s="184">
        <v>3.5975999999999999</v>
      </c>
      <c r="K1016" s="184">
        <v>8.1173000000000002</v>
      </c>
      <c r="L1016" s="184">
        <v>22.68</v>
      </c>
      <c r="M1016" s="184">
        <v>44.902299999999997</v>
      </c>
      <c r="N1016" s="184">
        <v>62.2239</v>
      </c>
      <c r="O1016" s="184">
        <v>11.292999999999999</v>
      </c>
      <c r="P1016" s="184">
        <v>10.7089</v>
      </c>
      <c r="Q1016" s="184">
        <v>18.094000000000001</v>
      </c>
      <c r="R1016" s="184">
        <v>16.059200000000001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44368</v>
      </c>
      <c r="E1017" s="184">
        <v>758.86810000000003</v>
      </c>
      <c r="F1017" s="184">
        <v>0.3548</v>
      </c>
      <c r="G1017" s="184">
        <v>0.3548</v>
      </c>
      <c r="H1017" s="184">
        <v>-0.88249999999999995</v>
      </c>
      <c r="I1017" s="184">
        <v>-8.7400000000000005E-2</v>
      </c>
      <c r="J1017" s="184">
        <v>3.6389999999999998</v>
      </c>
      <c r="K1017" s="184">
        <v>8.2561</v>
      </c>
      <c r="L1017" s="184">
        <v>22.991199999999999</v>
      </c>
      <c r="M1017" s="184">
        <v>45.472200000000001</v>
      </c>
      <c r="N1017" s="184">
        <v>63.051900000000003</v>
      </c>
      <c r="O1017" s="184">
        <v>11.888199999999999</v>
      </c>
      <c r="P1017" s="184">
        <v>11.376300000000001</v>
      </c>
      <c r="Q1017" s="184">
        <v>12.870900000000001</v>
      </c>
      <c r="R1017" s="184">
        <v>16.668299999999999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44368</v>
      </c>
      <c r="E1018" s="184">
        <v>159.58000000000001</v>
      </c>
      <c r="F1018" s="184">
        <v>0.37740000000000001</v>
      </c>
      <c r="G1018" s="184">
        <v>0.37740000000000001</v>
      </c>
      <c r="H1018" s="184">
        <v>-0.21260000000000001</v>
      </c>
      <c r="I1018" s="184">
        <v>0.8851</v>
      </c>
      <c r="J1018" s="184">
        <v>5.3055000000000003</v>
      </c>
      <c r="K1018" s="184">
        <v>11.7507</v>
      </c>
      <c r="L1018" s="184">
        <v>26.6206</v>
      </c>
      <c r="M1018" s="184">
        <v>48.709299999999999</v>
      </c>
      <c r="N1018" s="184">
        <v>66.767700000000005</v>
      </c>
      <c r="O1018" s="184">
        <v>14.7333</v>
      </c>
      <c r="P1018" s="184">
        <v>17.755299999999998</v>
      </c>
      <c r="Q1018" s="184">
        <v>24.5578</v>
      </c>
      <c r="R1018" s="184">
        <v>24.664300000000001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44368</v>
      </c>
      <c r="E1019" s="184">
        <v>173.25</v>
      </c>
      <c r="F1019" s="184">
        <v>0.38819999999999999</v>
      </c>
      <c r="G1019" s="184">
        <v>0.38819999999999999</v>
      </c>
      <c r="H1019" s="184">
        <v>-0.19009999999999999</v>
      </c>
      <c r="I1019" s="184">
        <v>0.92620000000000002</v>
      </c>
      <c r="J1019" s="184">
        <v>5.4089</v>
      </c>
      <c r="K1019" s="184">
        <v>12.070600000000001</v>
      </c>
      <c r="L1019" s="184">
        <v>27.314800000000002</v>
      </c>
      <c r="M1019" s="184">
        <v>49.935099999999998</v>
      </c>
      <c r="N1019" s="184">
        <v>68.646000000000001</v>
      </c>
      <c r="O1019" s="184">
        <v>16.016999999999999</v>
      </c>
      <c r="P1019" s="184">
        <v>19.067499999999999</v>
      </c>
      <c r="Q1019" s="184">
        <v>21.0945</v>
      </c>
      <c r="R1019" s="184">
        <v>26.0623</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44368</v>
      </c>
      <c r="E1020" s="184">
        <v>57.634500000000003</v>
      </c>
      <c r="F1020" s="184">
        <v>2.9899999999999999E-2</v>
      </c>
      <c r="G1020" s="184">
        <v>2.9899999999999999E-2</v>
      </c>
      <c r="H1020" s="184">
        <v>-3.5379999999999998</v>
      </c>
      <c r="I1020" s="184">
        <v>-2.7565</v>
      </c>
      <c r="J1020" s="184">
        <v>0.83860000000000001</v>
      </c>
      <c r="K1020" s="184">
        <v>12.211</v>
      </c>
      <c r="L1020" s="184">
        <v>24.297999999999998</v>
      </c>
      <c r="M1020" s="184">
        <v>44.592700000000001</v>
      </c>
      <c r="N1020" s="184">
        <v>52.0655</v>
      </c>
      <c r="O1020" s="184">
        <v>16.5594</v>
      </c>
      <c r="P1020" s="184">
        <v>15.007400000000001</v>
      </c>
      <c r="Q1020" s="184">
        <v>12.8048</v>
      </c>
      <c r="R1020" s="184">
        <v>26.239000000000001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44368</v>
      </c>
      <c r="E1021" s="184">
        <v>59.247999999999998</v>
      </c>
      <c r="F1021" s="184">
        <v>4.41E-2</v>
      </c>
      <c r="G1021" s="184">
        <v>4.41E-2</v>
      </c>
      <c r="H1021" s="184">
        <v>-3.5063</v>
      </c>
      <c r="I1021" s="184">
        <v>-2.6920000000000002</v>
      </c>
      <c r="J1021" s="184">
        <v>0.99380000000000002</v>
      </c>
      <c r="K1021" s="184">
        <v>12.7599</v>
      </c>
      <c r="L1021" s="184">
        <v>25.304500000000001</v>
      </c>
      <c r="M1021" s="184">
        <v>45.820099999999996</v>
      </c>
      <c r="N1021" s="184">
        <v>53.4298</v>
      </c>
      <c r="O1021" s="184">
        <v>17.1709</v>
      </c>
      <c r="P1021" s="184">
        <v>15.39</v>
      </c>
      <c r="Q1021" s="184">
        <v>18.077400000000001</v>
      </c>
      <c r="R1021" s="184">
        <v>26.8599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44368</v>
      </c>
      <c r="E1022" s="184">
        <v>338.51179999999999</v>
      </c>
      <c r="F1022" s="184">
        <v>0.1653</v>
      </c>
      <c r="G1022" s="184">
        <v>0.1653</v>
      </c>
      <c r="H1022" s="184">
        <v>-0.73570000000000002</v>
      </c>
      <c r="I1022" s="184">
        <v>-0.49230000000000002</v>
      </c>
      <c r="J1022" s="184">
        <v>4.4027000000000003</v>
      </c>
      <c r="K1022" s="184">
        <v>13.388500000000001</v>
      </c>
      <c r="L1022" s="184">
        <v>28.1267</v>
      </c>
      <c r="M1022" s="184">
        <v>52.059100000000001</v>
      </c>
      <c r="N1022" s="184">
        <v>66.203900000000004</v>
      </c>
      <c r="O1022" s="184">
        <v>16.171099999999999</v>
      </c>
      <c r="P1022" s="184">
        <v>15.867800000000001</v>
      </c>
      <c r="Q1022" s="184">
        <v>17.134799999999998</v>
      </c>
      <c r="R1022" s="184">
        <v>21.857900000000001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44368</v>
      </c>
      <c r="E1023" s="184">
        <v>214.31448834789401</v>
      </c>
      <c r="F1023" s="184">
        <v>0.16539999999999999</v>
      </c>
      <c r="G1023" s="184">
        <v>0.16539999999999999</v>
      </c>
      <c r="H1023" s="184">
        <v>-0.73570000000000002</v>
      </c>
      <c r="I1023" s="184">
        <v>-0.49230000000000002</v>
      </c>
      <c r="J1023" s="184">
        <v>4.4028999999999998</v>
      </c>
      <c r="K1023" s="184">
        <v>13.3889</v>
      </c>
      <c r="L1023" s="184">
        <v>28.129200000000001</v>
      </c>
      <c r="M1023" s="184">
        <v>52.048000000000002</v>
      </c>
      <c r="N1023" s="184">
        <v>66.207800000000006</v>
      </c>
      <c r="O1023" s="184">
        <v>16.173400000000001</v>
      </c>
      <c r="P1023" s="184">
        <v>15.8651</v>
      </c>
      <c r="Q1023" s="184">
        <v>17.146100000000001</v>
      </c>
      <c r="R1023" s="184">
        <v>21.860900000000001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44368</v>
      </c>
      <c r="E1024" s="184">
        <v>475.81159456578399</v>
      </c>
      <c r="F1024" s="184">
        <v>0.15920000000000001</v>
      </c>
      <c r="G1024" s="184">
        <v>0.15920000000000001</v>
      </c>
      <c r="H1024" s="184">
        <v>-0.75029999999999997</v>
      </c>
      <c r="I1024" s="184">
        <v>-0.52149999999999996</v>
      </c>
      <c r="J1024" s="184">
        <v>4.3357999999999999</v>
      </c>
      <c r="K1024" s="184">
        <v>13.1767</v>
      </c>
      <c r="L1024" s="184">
        <v>27.666599999999999</v>
      </c>
      <c r="M1024" s="184">
        <v>51.244</v>
      </c>
      <c r="N1024" s="184">
        <v>65.040499999999994</v>
      </c>
      <c r="O1024" s="184">
        <v>15.374599999999999</v>
      </c>
      <c r="P1024" s="184">
        <v>15.093500000000001</v>
      </c>
      <c r="Q1024" s="184">
        <v>14.6075</v>
      </c>
      <c r="R1024" s="184">
        <v>21.015499999999999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44368</v>
      </c>
      <c r="E1025" s="184">
        <v>485.039811861646</v>
      </c>
      <c r="F1025" s="184">
        <v>0.15920000000000001</v>
      </c>
      <c r="G1025" s="184">
        <v>0.15920000000000001</v>
      </c>
      <c r="H1025" s="184">
        <v>-0.75029999999999997</v>
      </c>
      <c r="I1025" s="184">
        <v>-0.52139999999999997</v>
      </c>
      <c r="J1025" s="184">
        <v>4.3358999999999996</v>
      </c>
      <c r="K1025" s="184">
        <v>13.177</v>
      </c>
      <c r="L1025" s="184">
        <v>27.665800000000001</v>
      </c>
      <c r="M1025" s="184">
        <v>51.243099999999998</v>
      </c>
      <c r="N1025" s="184">
        <v>65.039000000000001</v>
      </c>
      <c r="O1025" s="184">
        <v>15.3781</v>
      </c>
      <c r="P1025" s="184">
        <v>15.0954</v>
      </c>
      <c r="Q1025" s="184">
        <v>14.6853</v>
      </c>
      <c r="R1025" s="184">
        <v>21.020600000000002</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44368</v>
      </c>
      <c r="E1026" s="184">
        <v>46.651899999999998</v>
      </c>
      <c r="F1026" s="184">
        <v>0.3679</v>
      </c>
      <c r="G1026" s="184">
        <v>0.3679</v>
      </c>
      <c r="H1026" s="184">
        <v>-0.629</v>
      </c>
      <c r="I1026" s="184">
        <v>0.16830000000000001</v>
      </c>
      <c r="J1026" s="184">
        <v>4.9896000000000003</v>
      </c>
      <c r="K1026" s="184">
        <v>6.9729999999999999</v>
      </c>
      <c r="L1026" s="184">
        <v>23.4024</v>
      </c>
      <c r="M1026" s="184">
        <v>39.026200000000003</v>
      </c>
      <c r="N1026" s="184">
        <v>55.993000000000002</v>
      </c>
      <c r="O1026" s="184">
        <v>12.388999999999999</v>
      </c>
      <c r="P1026" s="184">
        <v>15.399699999999999</v>
      </c>
      <c r="Q1026" s="184">
        <v>11.352</v>
      </c>
      <c r="R1026" s="184">
        <v>16.059699999999999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44368</v>
      </c>
      <c r="E1027" s="184">
        <v>50.113500000000002</v>
      </c>
      <c r="F1027" s="184">
        <v>0.37840000000000001</v>
      </c>
      <c r="G1027" s="184">
        <v>0.37840000000000001</v>
      </c>
      <c r="H1027" s="184">
        <v>-0.60429999999999995</v>
      </c>
      <c r="I1027" s="184">
        <v>0.217</v>
      </c>
      <c r="J1027" s="184">
        <v>5.1016000000000004</v>
      </c>
      <c r="K1027" s="184">
        <v>7.3141999999999996</v>
      </c>
      <c r="L1027" s="184">
        <v>24.150600000000001</v>
      </c>
      <c r="M1027" s="184">
        <v>40.345599999999997</v>
      </c>
      <c r="N1027" s="184">
        <v>58.035400000000003</v>
      </c>
      <c r="O1027" s="184">
        <v>13.669700000000001</v>
      </c>
      <c r="P1027" s="184">
        <v>16.588999999999999</v>
      </c>
      <c r="Q1027" s="184">
        <v>15.0047</v>
      </c>
      <c r="R1027" s="184">
        <v>17.4907</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44368</v>
      </c>
      <c r="E1028" s="184">
        <v>300.09910000000002</v>
      </c>
      <c r="F1028" s="184">
        <v>-3.6600000000000001E-2</v>
      </c>
      <c r="G1028" s="184">
        <v>-3.6600000000000001E-2</v>
      </c>
      <c r="H1028" s="184">
        <v>-0.43869999999999998</v>
      </c>
      <c r="I1028" s="184">
        <v>0.46989999999999998</v>
      </c>
      <c r="J1028" s="184">
        <v>5.2828999999999997</v>
      </c>
      <c r="K1028" s="184">
        <v>7.8509000000000002</v>
      </c>
      <c r="L1028" s="184">
        <v>23.094000000000001</v>
      </c>
      <c r="M1028" s="184">
        <v>42.761800000000001</v>
      </c>
      <c r="N1028" s="184">
        <v>56.416499999999999</v>
      </c>
      <c r="O1028" s="184">
        <v>16.770199999999999</v>
      </c>
      <c r="P1028" s="184">
        <v>14.422499999999999</v>
      </c>
      <c r="Q1028" s="184">
        <v>12.754</v>
      </c>
      <c r="R1028" s="184">
        <v>20.015999999999998</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44368</v>
      </c>
      <c r="E1029" s="184">
        <v>327.1696</v>
      </c>
      <c r="F1029" s="184">
        <v>-2.7900000000000001E-2</v>
      </c>
      <c r="G1029" s="184">
        <v>-2.7900000000000001E-2</v>
      </c>
      <c r="H1029" s="184">
        <v>-0.41839999999999999</v>
      </c>
      <c r="I1029" s="184">
        <v>0.51019999999999999</v>
      </c>
      <c r="J1029" s="184">
        <v>5.3769999999999998</v>
      </c>
      <c r="K1029" s="184">
        <v>8.1404999999999994</v>
      </c>
      <c r="L1029" s="184">
        <v>23.749700000000001</v>
      </c>
      <c r="M1029" s="184">
        <v>43.91</v>
      </c>
      <c r="N1029" s="184">
        <v>55.884999999999998</v>
      </c>
      <c r="O1029" s="184">
        <v>17.658799999999999</v>
      </c>
      <c r="P1029" s="184">
        <v>15.6249</v>
      </c>
      <c r="Q1029" s="184">
        <v>16.6404</v>
      </c>
      <c r="R1029" s="184">
        <v>20.5412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44368</v>
      </c>
      <c r="E1030" s="184">
        <v>14.55</v>
      </c>
      <c r="F1030" s="184">
        <v>0.20660000000000001</v>
      </c>
      <c r="G1030" s="184">
        <v>0.20660000000000001</v>
      </c>
      <c r="H1030" s="184">
        <v>-0.4788</v>
      </c>
      <c r="I1030" s="184">
        <v>1.6061000000000001</v>
      </c>
      <c r="J1030" s="184">
        <v>7.6980000000000004</v>
      </c>
      <c r="K1030" s="184">
        <v>9.7285000000000004</v>
      </c>
      <c r="L1030" s="184">
        <v>21.351099999999999</v>
      </c>
      <c r="M1030" s="184">
        <v>39.234400000000001</v>
      </c>
      <c r="N1030" s="184">
        <v>57.2973</v>
      </c>
      <c r="O1030" s="184"/>
      <c r="P1030" s="184"/>
      <c r="Q1030" s="184">
        <v>27.522300000000001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44368</v>
      </c>
      <c r="E1031" s="184">
        <v>14.33</v>
      </c>
      <c r="F1031" s="184">
        <v>0.27989999999999998</v>
      </c>
      <c r="G1031" s="184">
        <v>0.27989999999999998</v>
      </c>
      <c r="H1031" s="184">
        <v>-0.48609999999999998</v>
      </c>
      <c r="I1031" s="184">
        <v>1.5591999999999999</v>
      </c>
      <c r="J1031" s="184">
        <v>7.6634000000000002</v>
      </c>
      <c r="K1031" s="184">
        <v>9.4728999999999992</v>
      </c>
      <c r="L1031" s="184">
        <v>20.8263</v>
      </c>
      <c r="M1031" s="184">
        <v>38.320500000000003</v>
      </c>
      <c r="N1031" s="184">
        <v>55.760899999999999</v>
      </c>
      <c r="O1031" s="184"/>
      <c r="P1031" s="184"/>
      <c r="Q1031" s="184">
        <v>26.268899999999999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44368</v>
      </c>
      <c r="E1032" s="184">
        <v>91.980900000000005</v>
      </c>
      <c r="F1032" s="184">
        <v>0.56930000000000003</v>
      </c>
      <c r="G1032" s="184">
        <v>0.56930000000000003</v>
      </c>
      <c r="H1032" s="184">
        <v>-0.50349999999999995</v>
      </c>
      <c r="I1032" s="184">
        <v>-0.15229999999999999</v>
      </c>
      <c r="J1032" s="184">
        <v>4.0259999999999998</v>
      </c>
      <c r="K1032" s="184">
        <v>12.3687</v>
      </c>
      <c r="L1032" s="184">
        <v>34.1404</v>
      </c>
      <c r="M1032" s="184">
        <v>54.380600000000001</v>
      </c>
      <c r="N1032" s="184">
        <v>71.947500000000005</v>
      </c>
      <c r="O1032" s="184">
        <v>13.07</v>
      </c>
      <c r="P1032" s="184">
        <v>13.251300000000001</v>
      </c>
      <c r="Q1032" s="184">
        <v>13.501300000000001</v>
      </c>
      <c r="R1032" s="184">
        <v>20.693000000000001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44368</v>
      </c>
      <c r="E1033" s="184">
        <v>177.012</v>
      </c>
      <c r="F1033" s="184">
        <v>0.56540000000000001</v>
      </c>
      <c r="G1033" s="184">
        <v>0.56540000000000001</v>
      </c>
      <c r="H1033" s="184">
        <v>-0.51449999999999996</v>
      </c>
      <c r="I1033" s="184">
        <v>-0.17369999999999999</v>
      </c>
      <c r="J1033" s="184">
        <v>3.9796</v>
      </c>
      <c r="K1033" s="184">
        <v>12.2157</v>
      </c>
      <c r="L1033" s="184">
        <v>33.798999999999999</v>
      </c>
      <c r="M1033" s="184">
        <v>53.805799999999998</v>
      </c>
      <c r="N1033" s="184">
        <v>71.107399999999998</v>
      </c>
      <c r="O1033" s="184">
        <v>12.515700000000001</v>
      </c>
      <c r="P1033" s="184">
        <v>12.664099999999999</v>
      </c>
      <c r="Q1033" s="184">
        <v>12.367000000000001</v>
      </c>
      <c r="R1033" s="184">
        <v>20.1158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0.31996557377049184</v>
      </c>
      <c r="G1034" s="186">
        <v>0.31996557377049184</v>
      </c>
      <c r="H1034" s="186">
        <v>-0.61676721311475413</v>
      </c>
      <c r="I1034" s="186">
        <v>0.30181967213114752</v>
      </c>
      <c r="J1034" s="186">
        <v>4.566859016393443</v>
      </c>
      <c r="K1034" s="186">
        <v>10.615895081967215</v>
      </c>
      <c r="L1034" s="186">
        <v>25.703870491803276</v>
      </c>
      <c r="M1034" s="186">
        <v>46.042322950819667</v>
      </c>
      <c r="N1034" s="186">
        <v>62.501750847457636</v>
      </c>
      <c r="O1034" s="186">
        <v>14.4997612244898</v>
      </c>
      <c r="P1034" s="186">
        <v>15.404506122448979</v>
      </c>
      <c r="Q1034" s="186">
        <v>18.183750819672134</v>
      </c>
      <c r="R1034" s="186">
        <v>21.165926415094351</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0.31469999999999998</v>
      </c>
      <c r="G1035" s="186">
        <v>0.31469999999999998</v>
      </c>
      <c r="H1035" s="186">
        <v>-0.50870000000000004</v>
      </c>
      <c r="I1035" s="186">
        <v>0.2863</v>
      </c>
      <c r="J1035" s="186">
        <v>4.6553000000000004</v>
      </c>
      <c r="K1035" s="186">
        <v>10.4689</v>
      </c>
      <c r="L1035" s="186">
        <v>25.304500000000001</v>
      </c>
      <c r="M1035" s="186">
        <v>45.820099999999996</v>
      </c>
      <c r="N1035" s="186">
        <v>63.2562</v>
      </c>
      <c r="O1035" s="186">
        <v>14.3469</v>
      </c>
      <c r="P1035" s="186">
        <v>15.3392</v>
      </c>
      <c r="Q1035" s="186">
        <v>17.134799999999998</v>
      </c>
      <c r="R1035" s="186">
        <v>20.693000000000001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44368</v>
      </c>
      <c r="E1038" s="184">
        <v>302.74</v>
      </c>
      <c r="F1038" s="184">
        <v>0.29149999999999998</v>
      </c>
      <c r="G1038" s="184">
        <v>0.29149999999999998</v>
      </c>
      <c r="H1038" s="184">
        <v>-0.67259999999999998</v>
      </c>
      <c r="I1038" s="184">
        <v>0.1323</v>
      </c>
      <c r="J1038" s="184">
        <v>3.3807</v>
      </c>
      <c r="K1038" s="184">
        <v>7.6064999999999996</v>
      </c>
      <c r="L1038" s="184">
        <v>19.735800000000001</v>
      </c>
      <c r="M1038" s="184">
        <v>41.811900000000001</v>
      </c>
      <c r="N1038" s="184">
        <v>54.7988</v>
      </c>
      <c r="O1038" s="184">
        <v>12.01</v>
      </c>
      <c r="P1038" s="184">
        <v>12.644500000000001</v>
      </c>
      <c r="Q1038" s="184">
        <v>19.940100000000001</v>
      </c>
      <c r="R1038" s="184">
        <v>15.967499999999999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44368</v>
      </c>
      <c r="E1039" s="184">
        <v>302.74</v>
      </c>
      <c r="F1039" s="184">
        <v>0.29149999999999998</v>
      </c>
      <c r="G1039" s="184">
        <v>0.29149999999999998</v>
      </c>
      <c r="H1039" s="184">
        <v>-0.67259999999999998</v>
      </c>
      <c r="I1039" s="184">
        <v>0.1323</v>
      </c>
      <c r="J1039" s="184">
        <v>3.3807</v>
      </c>
      <c r="K1039" s="184">
        <v>7.6064999999999996</v>
      </c>
      <c r="L1039" s="184">
        <v>19.735800000000001</v>
      </c>
      <c r="M1039" s="184">
        <v>41.811900000000001</v>
      </c>
      <c r="N1039" s="184">
        <v>54.7988</v>
      </c>
      <c r="O1039" s="184">
        <v>12.01</v>
      </c>
      <c r="P1039" s="184">
        <v>12.644500000000001</v>
      </c>
      <c r="Q1039" s="184">
        <v>19.863900000000001</v>
      </c>
      <c r="R1039" s="184">
        <v>15.967499999999999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44368</v>
      </c>
      <c r="E1040" s="184">
        <v>325.51</v>
      </c>
      <c r="F1040" s="184">
        <v>0.29580000000000001</v>
      </c>
      <c r="G1040" s="184">
        <v>0.29580000000000001</v>
      </c>
      <c r="H1040" s="184">
        <v>-0.65920000000000001</v>
      </c>
      <c r="I1040" s="184">
        <v>0.15690000000000001</v>
      </c>
      <c r="J1040" s="184">
        <v>3.4382999999999999</v>
      </c>
      <c r="K1040" s="184">
        <v>7.7812000000000001</v>
      </c>
      <c r="L1040" s="184">
        <v>20.11</v>
      </c>
      <c r="M1040" s="184">
        <v>42.511299999999999</v>
      </c>
      <c r="N1040" s="184">
        <v>55.865699999999997</v>
      </c>
      <c r="O1040" s="184">
        <v>12.802</v>
      </c>
      <c r="P1040" s="184">
        <v>13.597</v>
      </c>
      <c r="Q1040" s="184">
        <v>14.9116</v>
      </c>
      <c r="R1040" s="184">
        <v>16.725000000000001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44368</v>
      </c>
      <c r="E1041" s="184">
        <v>46.2</v>
      </c>
      <c r="F1041" s="184">
        <v>0.28220000000000001</v>
      </c>
      <c r="G1041" s="184">
        <v>0.28220000000000001</v>
      </c>
      <c r="H1041" s="184">
        <v>-4.3299999999999998E-2</v>
      </c>
      <c r="I1041" s="184">
        <v>1.2492000000000001</v>
      </c>
      <c r="J1041" s="184">
        <v>4.3832000000000004</v>
      </c>
      <c r="K1041" s="184">
        <v>8.1714000000000002</v>
      </c>
      <c r="L1041" s="184">
        <v>14.754099999999999</v>
      </c>
      <c r="M1041" s="184">
        <v>37.869300000000003</v>
      </c>
      <c r="N1041" s="184">
        <v>48.888199999999998</v>
      </c>
      <c r="O1041" s="184">
        <v>17.29</v>
      </c>
      <c r="P1041" s="184">
        <v>17.982800000000001</v>
      </c>
      <c r="Q1041" s="184">
        <v>17.037800000000001</v>
      </c>
      <c r="R1041" s="184">
        <v>19.995000000000001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44368</v>
      </c>
      <c r="E1042" s="184">
        <v>41.81</v>
      </c>
      <c r="F1042" s="184">
        <v>0.26379999999999998</v>
      </c>
      <c r="G1042" s="184">
        <v>0.26379999999999998</v>
      </c>
      <c r="H1042" s="184">
        <v>-7.17E-2</v>
      </c>
      <c r="I1042" s="184">
        <v>1.1859</v>
      </c>
      <c r="J1042" s="184">
        <v>4.2382999999999997</v>
      </c>
      <c r="K1042" s="184">
        <v>7.8132999999999999</v>
      </c>
      <c r="L1042" s="184">
        <v>14.048</v>
      </c>
      <c r="M1042" s="184">
        <v>36.634</v>
      </c>
      <c r="N1042" s="184">
        <v>47.114699999999999</v>
      </c>
      <c r="O1042" s="184">
        <v>15.8202</v>
      </c>
      <c r="P1042" s="184">
        <v>16.517499999999998</v>
      </c>
      <c r="Q1042" s="184">
        <v>13.288500000000001</v>
      </c>
      <c r="R1042" s="184">
        <v>18.5609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44368</v>
      </c>
      <c r="E1043" s="184">
        <v>19.8</v>
      </c>
      <c r="F1043" s="184">
        <v>0.40570000000000001</v>
      </c>
      <c r="G1043" s="184">
        <v>0.40570000000000001</v>
      </c>
      <c r="H1043" s="184">
        <v>-0.90090000000000003</v>
      </c>
      <c r="I1043" s="184">
        <v>-0.30209999999999998</v>
      </c>
      <c r="J1043" s="184">
        <v>2.8571</v>
      </c>
      <c r="K1043" s="184">
        <v>6.0525000000000002</v>
      </c>
      <c r="L1043" s="184">
        <v>17.716999999999999</v>
      </c>
      <c r="M1043" s="184">
        <v>38.558399999999999</v>
      </c>
      <c r="N1043" s="184">
        <v>48.425800000000002</v>
      </c>
      <c r="O1043" s="184">
        <v>12.8299</v>
      </c>
      <c r="P1043" s="184">
        <v>13.048500000000001</v>
      </c>
      <c r="Q1043" s="184">
        <v>6.4036</v>
      </c>
      <c r="R1043" s="184">
        <v>16.2316</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44368</v>
      </c>
      <c r="E1044" s="184">
        <v>21.02</v>
      </c>
      <c r="F1044" s="184">
        <v>0.38200000000000001</v>
      </c>
      <c r="G1044" s="184">
        <v>0.38200000000000001</v>
      </c>
      <c r="H1044" s="184">
        <v>-0.84909999999999997</v>
      </c>
      <c r="I1044" s="184">
        <v>-0.28460000000000002</v>
      </c>
      <c r="J1044" s="184">
        <v>2.8879000000000001</v>
      </c>
      <c r="K1044" s="184">
        <v>6.2690000000000001</v>
      </c>
      <c r="L1044" s="184">
        <v>18.156300000000002</v>
      </c>
      <c r="M1044" s="184">
        <v>39.389899999999997</v>
      </c>
      <c r="N1044" s="184">
        <v>49.608499999999999</v>
      </c>
      <c r="O1044" s="184">
        <v>13.6615</v>
      </c>
      <c r="P1044" s="184">
        <v>13.944100000000001</v>
      </c>
      <c r="Q1044" s="184">
        <v>12.091799999999999</v>
      </c>
      <c r="R1044" s="184">
        <v>17.0716</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44368</v>
      </c>
      <c r="E1045" s="184">
        <v>125.73</v>
      </c>
      <c r="F1045" s="184">
        <v>0.23119999999999999</v>
      </c>
      <c r="G1045" s="184">
        <v>0.23119999999999999</v>
      </c>
      <c r="H1045" s="184">
        <v>-0.63229999999999997</v>
      </c>
      <c r="I1045" s="184">
        <v>-0.16669999999999999</v>
      </c>
      <c r="J1045" s="184">
        <v>3.0236000000000001</v>
      </c>
      <c r="K1045" s="184">
        <v>6.2896000000000001</v>
      </c>
      <c r="L1045" s="184">
        <v>15.9657</v>
      </c>
      <c r="M1045" s="184">
        <v>35.792200000000001</v>
      </c>
      <c r="N1045" s="184">
        <v>45.6051</v>
      </c>
      <c r="O1045" s="184">
        <v>14.521000000000001</v>
      </c>
      <c r="P1045" s="184">
        <v>13.323399999999999</v>
      </c>
      <c r="Q1045" s="184">
        <v>16.312100000000001</v>
      </c>
      <c r="R1045" s="184">
        <v>17.5885</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44368</v>
      </c>
      <c r="E1046" s="184">
        <v>138.13</v>
      </c>
      <c r="F1046" s="184">
        <v>0.23949999999999999</v>
      </c>
      <c r="G1046" s="184">
        <v>0.23949999999999999</v>
      </c>
      <c r="H1046" s="184">
        <v>-0.60440000000000005</v>
      </c>
      <c r="I1046" s="184">
        <v>-0.1157</v>
      </c>
      <c r="J1046" s="184">
        <v>3.1282999999999999</v>
      </c>
      <c r="K1046" s="184">
        <v>6.6228999999999996</v>
      </c>
      <c r="L1046" s="184">
        <v>16.683599999999998</v>
      </c>
      <c r="M1046" s="184">
        <v>37.033700000000003</v>
      </c>
      <c r="N1046" s="184">
        <v>47.385800000000003</v>
      </c>
      <c r="O1046" s="184">
        <v>15.8858</v>
      </c>
      <c r="P1046" s="184">
        <v>14.7402</v>
      </c>
      <c r="Q1046" s="184">
        <v>15.764200000000001</v>
      </c>
      <c r="R1046" s="184">
        <v>18.942799999999998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44368</v>
      </c>
      <c r="E1047" s="184">
        <v>41.37</v>
      </c>
      <c r="F1047" s="184">
        <v>0.31519999999999998</v>
      </c>
      <c r="G1047" s="184">
        <v>0.31519999999999998</v>
      </c>
      <c r="H1047" s="184">
        <v>-7.2499999999999995E-2</v>
      </c>
      <c r="I1047" s="184">
        <v>0.65690000000000004</v>
      </c>
      <c r="J1047" s="184">
        <v>4.4432999999999998</v>
      </c>
      <c r="K1047" s="184">
        <v>8.2134</v>
      </c>
      <c r="L1047" s="184">
        <v>19.6356</v>
      </c>
      <c r="M1047" s="184">
        <v>40.523099999999999</v>
      </c>
      <c r="N1047" s="184">
        <v>54.308100000000003</v>
      </c>
      <c r="O1047" s="184">
        <v>19.321400000000001</v>
      </c>
      <c r="P1047" s="184">
        <v>18.402100000000001</v>
      </c>
      <c r="Q1047" s="184">
        <v>15.702999999999999</v>
      </c>
      <c r="R1047" s="184">
        <v>24.0685</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44368</v>
      </c>
      <c r="E1048" s="184">
        <v>37.770000000000003</v>
      </c>
      <c r="F1048" s="184">
        <v>0.29210000000000003</v>
      </c>
      <c r="G1048" s="184">
        <v>0.29210000000000003</v>
      </c>
      <c r="H1048" s="184">
        <v>-0.10580000000000001</v>
      </c>
      <c r="I1048" s="184">
        <v>0.58589999999999998</v>
      </c>
      <c r="J1048" s="184">
        <v>4.3082000000000003</v>
      </c>
      <c r="K1048" s="184">
        <v>7.7603</v>
      </c>
      <c r="L1048" s="184">
        <v>18.698899999999998</v>
      </c>
      <c r="M1048" s="184">
        <v>38.9114</v>
      </c>
      <c r="N1048" s="184">
        <v>51.930799999999998</v>
      </c>
      <c r="O1048" s="184">
        <v>17.706600000000002</v>
      </c>
      <c r="P1048" s="184">
        <v>16.932099999999998</v>
      </c>
      <c r="Q1048" s="184">
        <v>13.037800000000001</v>
      </c>
      <c r="R1048" s="184">
        <v>22.270900000000001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44368</v>
      </c>
      <c r="E1049" s="184">
        <v>288.62400000000002</v>
      </c>
      <c r="F1049" s="184">
        <v>0.14680000000000001</v>
      </c>
      <c r="G1049" s="184">
        <v>0.14680000000000001</v>
      </c>
      <c r="H1049" s="184">
        <v>-0.38140000000000002</v>
      </c>
      <c r="I1049" s="184">
        <v>0.83889999999999998</v>
      </c>
      <c r="J1049" s="184">
        <v>3.3576000000000001</v>
      </c>
      <c r="K1049" s="184">
        <v>9.1952999999999996</v>
      </c>
      <c r="L1049" s="184">
        <v>18.681000000000001</v>
      </c>
      <c r="M1049" s="184">
        <v>39.182400000000001</v>
      </c>
      <c r="N1049" s="184">
        <v>50.215499999999999</v>
      </c>
      <c r="O1049" s="184">
        <v>11.673400000000001</v>
      </c>
      <c r="P1049" s="184">
        <v>12.5786</v>
      </c>
      <c r="Q1049" s="184">
        <v>11.916499999999999</v>
      </c>
      <c r="R1049" s="184">
        <v>14.7881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44368</v>
      </c>
      <c r="E1050" s="184">
        <v>272.90699999999998</v>
      </c>
      <c r="F1050" s="184">
        <v>0.14050000000000001</v>
      </c>
      <c r="G1050" s="184">
        <v>0.14050000000000001</v>
      </c>
      <c r="H1050" s="184">
        <v>-0.39560000000000001</v>
      </c>
      <c r="I1050" s="184">
        <v>0.8105</v>
      </c>
      <c r="J1050" s="184">
        <v>3.2909000000000002</v>
      </c>
      <c r="K1050" s="184">
        <v>8.9774999999999991</v>
      </c>
      <c r="L1050" s="184">
        <v>18.2209</v>
      </c>
      <c r="M1050" s="184">
        <v>38.377600000000001</v>
      </c>
      <c r="N1050" s="184">
        <v>49.061900000000001</v>
      </c>
      <c r="O1050" s="184">
        <v>10.861800000000001</v>
      </c>
      <c r="P1050" s="184">
        <v>11.7723</v>
      </c>
      <c r="Q1050" s="184">
        <v>19.808700000000002</v>
      </c>
      <c r="R1050" s="184">
        <v>13.924899999999999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44368</v>
      </c>
      <c r="E1051" s="184">
        <v>49.18</v>
      </c>
      <c r="F1051" s="184">
        <v>0.28549999999999998</v>
      </c>
      <c r="G1051" s="184">
        <v>0.28549999999999998</v>
      </c>
      <c r="H1051" s="184">
        <v>-0.58620000000000005</v>
      </c>
      <c r="I1051" s="184">
        <v>0.32640000000000002</v>
      </c>
      <c r="J1051" s="184">
        <v>3.7334000000000001</v>
      </c>
      <c r="K1051" s="184">
        <v>6.8898000000000001</v>
      </c>
      <c r="L1051" s="184">
        <v>17.0395</v>
      </c>
      <c r="M1051" s="184">
        <v>36.497399999999999</v>
      </c>
      <c r="N1051" s="184">
        <v>51.044199999999996</v>
      </c>
      <c r="O1051" s="184">
        <v>12.8489</v>
      </c>
      <c r="P1051" s="184">
        <v>14.182399999999999</v>
      </c>
      <c r="Q1051" s="184">
        <v>14.0754</v>
      </c>
      <c r="R1051" s="184">
        <v>16.677900000000001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44368</v>
      </c>
      <c r="E1052" s="184">
        <v>53.05</v>
      </c>
      <c r="F1052" s="184">
        <v>0.30249999999999999</v>
      </c>
      <c r="G1052" s="184">
        <v>0.30249999999999999</v>
      </c>
      <c r="H1052" s="184">
        <v>-0.56230000000000002</v>
      </c>
      <c r="I1052" s="184">
        <v>0.37840000000000001</v>
      </c>
      <c r="J1052" s="184">
        <v>3.8769999999999998</v>
      </c>
      <c r="K1052" s="184">
        <v>7.3018000000000001</v>
      </c>
      <c r="L1052" s="184">
        <v>17.8889</v>
      </c>
      <c r="M1052" s="184">
        <v>38.007300000000001</v>
      </c>
      <c r="N1052" s="184">
        <v>53.456800000000001</v>
      </c>
      <c r="O1052" s="184">
        <v>14.399900000000001</v>
      </c>
      <c r="P1052" s="184">
        <v>15.4902</v>
      </c>
      <c r="Q1052" s="184">
        <v>14.9482</v>
      </c>
      <c r="R1052" s="184">
        <v>18.501999999999999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44368</v>
      </c>
      <c r="E1053" s="184">
        <v>1559.53057926221</v>
      </c>
      <c r="F1053" s="184">
        <v>0.5131</v>
      </c>
      <c r="G1053" s="184">
        <v>0.5131</v>
      </c>
      <c r="H1053" s="184">
        <v>-0.92169999999999996</v>
      </c>
      <c r="I1053" s="184">
        <v>-1.1231</v>
      </c>
      <c r="J1053" s="184">
        <v>2.6949999999999998</v>
      </c>
      <c r="K1053" s="184">
        <v>8.7558000000000007</v>
      </c>
      <c r="L1053" s="184">
        <v>28.247399999999999</v>
      </c>
      <c r="M1053" s="184">
        <v>55.685600000000001</v>
      </c>
      <c r="N1053" s="184">
        <v>59.675600000000003</v>
      </c>
      <c r="O1053" s="184">
        <v>12.858499999999999</v>
      </c>
      <c r="P1053" s="184">
        <v>12.1249</v>
      </c>
      <c r="Q1053" s="184">
        <v>20.097899999999999</v>
      </c>
      <c r="R1053" s="184">
        <v>18.652899999999999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44368</v>
      </c>
      <c r="E1054" s="184">
        <v>696.64840000000004</v>
      </c>
      <c r="F1054" s="184">
        <v>0.51900000000000002</v>
      </c>
      <c r="G1054" s="184">
        <v>0.51900000000000002</v>
      </c>
      <c r="H1054" s="184">
        <v>-0.90810000000000002</v>
      </c>
      <c r="I1054" s="184">
        <v>-1.0954999999999999</v>
      </c>
      <c r="J1054" s="184">
        <v>2.7583000000000002</v>
      </c>
      <c r="K1054" s="184">
        <v>8.9587000000000003</v>
      </c>
      <c r="L1054" s="184">
        <v>28.712800000000001</v>
      </c>
      <c r="M1054" s="184">
        <v>56.530299999999997</v>
      </c>
      <c r="N1054" s="184">
        <v>60.841000000000001</v>
      </c>
      <c r="O1054" s="184">
        <v>13.732200000000001</v>
      </c>
      <c r="P1054" s="184">
        <v>13.0444</v>
      </c>
      <c r="Q1054" s="184">
        <v>13.4931</v>
      </c>
      <c r="R1054" s="184">
        <v>19.532800000000002</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44368</v>
      </c>
      <c r="E1055" s="184">
        <v>765.59768672902601</v>
      </c>
      <c r="F1055" s="184">
        <v>0.47089999999999999</v>
      </c>
      <c r="G1055" s="184">
        <v>0.47089999999999999</v>
      </c>
      <c r="H1055" s="184">
        <v>-1.482</v>
      </c>
      <c r="I1055" s="184">
        <v>-1.0835999999999999</v>
      </c>
      <c r="J1055" s="184">
        <v>3.2744</v>
      </c>
      <c r="K1055" s="184">
        <v>7.2370999999999999</v>
      </c>
      <c r="L1055" s="184">
        <v>24.006599999999999</v>
      </c>
      <c r="M1055" s="184">
        <v>46.192599999999999</v>
      </c>
      <c r="N1055" s="184">
        <v>54.814700000000002</v>
      </c>
      <c r="O1055" s="184">
        <v>12.1868</v>
      </c>
      <c r="P1055" s="184">
        <v>13.136100000000001</v>
      </c>
      <c r="Q1055" s="184">
        <v>19.103899999999999</v>
      </c>
      <c r="R1055" s="184">
        <v>10.6242</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44368</v>
      </c>
      <c r="E1056" s="184">
        <v>659.05399999999997</v>
      </c>
      <c r="F1056" s="184">
        <v>0.47470000000000001</v>
      </c>
      <c r="G1056" s="184">
        <v>0.47470000000000001</v>
      </c>
      <c r="H1056" s="184">
        <v>-1.4722999999999999</v>
      </c>
      <c r="I1056" s="184">
        <v>-1.0632999999999999</v>
      </c>
      <c r="J1056" s="184">
        <v>3.3243</v>
      </c>
      <c r="K1056" s="184">
        <v>7.3878000000000004</v>
      </c>
      <c r="L1056" s="184">
        <v>24.352599999999999</v>
      </c>
      <c r="M1056" s="184">
        <v>46.813699999999997</v>
      </c>
      <c r="N1056" s="184">
        <v>55.702399999999997</v>
      </c>
      <c r="O1056" s="184">
        <v>12.865</v>
      </c>
      <c r="P1056" s="184">
        <v>13.8871</v>
      </c>
      <c r="Q1056" s="184">
        <v>13.4435</v>
      </c>
      <c r="R1056" s="184">
        <v>11.248900000000001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44368</v>
      </c>
      <c r="E1057" s="184">
        <v>288.73599999999999</v>
      </c>
      <c r="F1057" s="184">
        <v>0.2288</v>
      </c>
      <c r="G1057" s="184">
        <v>0.2288</v>
      </c>
      <c r="H1057" s="184">
        <v>-0.47760000000000002</v>
      </c>
      <c r="I1057" s="184">
        <v>3.2800000000000003E-2</v>
      </c>
      <c r="J1057" s="184">
        <v>3.7267999999999999</v>
      </c>
      <c r="K1057" s="184">
        <v>5.9363000000000001</v>
      </c>
      <c r="L1057" s="184">
        <v>16.0017</v>
      </c>
      <c r="M1057" s="184">
        <v>38.945700000000002</v>
      </c>
      <c r="N1057" s="184">
        <v>49.045299999999997</v>
      </c>
      <c r="O1057" s="184">
        <v>12.661199999999999</v>
      </c>
      <c r="P1057" s="184">
        <v>13.7547</v>
      </c>
      <c r="Q1057" s="184">
        <v>19.885100000000001</v>
      </c>
      <c r="R1057" s="184">
        <v>16.571300000000001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44368</v>
      </c>
      <c r="E1058" s="184">
        <v>308.67680000000001</v>
      </c>
      <c r="F1058" s="184">
        <v>0.23699999999999999</v>
      </c>
      <c r="G1058" s="184">
        <v>0.23699999999999999</v>
      </c>
      <c r="H1058" s="184">
        <v>-0.45860000000000001</v>
      </c>
      <c r="I1058" s="184">
        <v>7.0400000000000004E-2</v>
      </c>
      <c r="J1058" s="184">
        <v>3.8107000000000002</v>
      </c>
      <c r="K1058" s="184">
        <v>6.1933999999999996</v>
      </c>
      <c r="L1058" s="184">
        <v>16.547699999999999</v>
      </c>
      <c r="M1058" s="184">
        <v>39.927</v>
      </c>
      <c r="N1058" s="184">
        <v>50.466900000000003</v>
      </c>
      <c r="O1058" s="184">
        <v>13.6586</v>
      </c>
      <c r="P1058" s="184">
        <v>14.6869</v>
      </c>
      <c r="Q1058" s="184">
        <v>13.293100000000001</v>
      </c>
      <c r="R1058" s="184">
        <v>17.6768</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44368</v>
      </c>
      <c r="E1059" s="184">
        <v>57.58</v>
      </c>
      <c r="F1059" s="184">
        <v>0.33110000000000001</v>
      </c>
      <c r="G1059" s="184">
        <v>0.33110000000000001</v>
      </c>
      <c r="H1059" s="184">
        <v>-0.63849999999999996</v>
      </c>
      <c r="I1059" s="184">
        <v>-0.38059999999999999</v>
      </c>
      <c r="J1059" s="184">
        <v>3.1715</v>
      </c>
      <c r="K1059" s="184">
        <v>6.5902000000000003</v>
      </c>
      <c r="L1059" s="184">
        <v>20.083400000000001</v>
      </c>
      <c r="M1059" s="184">
        <v>40.644799999999996</v>
      </c>
      <c r="N1059" s="184">
        <v>52.086599999999997</v>
      </c>
      <c r="O1059" s="184">
        <v>13.0023</v>
      </c>
      <c r="P1059" s="184">
        <v>14.2027</v>
      </c>
      <c r="Q1059" s="184">
        <v>14.3117</v>
      </c>
      <c r="R1059" s="184">
        <v>15.8431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44368</v>
      </c>
      <c r="E1060" s="184">
        <v>61.72</v>
      </c>
      <c r="F1060" s="184">
        <v>0.3251</v>
      </c>
      <c r="G1060" s="184">
        <v>0.3251</v>
      </c>
      <c r="H1060" s="184">
        <v>-0.62790000000000001</v>
      </c>
      <c r="I1060" s="184">
        <v>-0.35520000000000002</v>
      </c>
      <c r="J1060" s="184">
        <v>3.2280000000000002</v>
      </c>
      <c r="K1060" s="184">
        <v>6.7634999999999996</v>
      </c>
      <c r="L1060" s="184">
        <v>20.429300000000001</v>
      </c>
      <c r="M1060" s="184">
        <v>41.268000000000001</v>
      </c>
      <c r="N1060" s="184">
        <v>52.999499999999998</v>
      </c>
      <c r="O1060" s="184">
        <v>13.7859</v>
      </c>
      <c r="P1060" s="184">
        <v>15.1233</v>
      </c>
      <c r="Q1060" s="184">
        <v>15.2418</v>
      </c>
      <c r="R1060" s="184">
        <v>16.559100000000001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44368</v>
      </c>
      <c r="E1061" s="184">
        <v>34.78</v>
      </c>
      <c r="F1061" s="184">
        <v>0.25940000000000002</v>
      </c>
      <c r="G1061" s="184">
        <v>0.25940000000000002</v>
      </c>
      <c r="H1061" s="184">
        <v>-0.57179999999999997</v>
      </c>
      <c r="I1061" s="184">
        <v>0.20169999999999999</v>
      </c>
      <c r="J1061" s="184">
        <v>4.5701000000000001</v>
      </c>
      <c r="K1061" s="184">
        <v>9.5433000000000003</v>
      </c>
      <c r="L1061" s="184">
        <v>21.6084</v>
      </c>
      <c r="M1061" s="184">
        <v>41.901299999999999</v>
      </c>
      <c r="N1061" s="184">
        <v>54.4405</v>
      </c>
      <c r="O1061" s="184">
        <v>14.190099999999999</v>
      </c>
      <c r="P1061" s="184">
        <v>12.8223</v>
      </c>
      <c r="Q1061" s="184">
        <v>14.667899999999999</v>
      </c>
      <c r="R1061" s="184">
        <v>19.952200000000001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44368</v>
      </c>
      <c r="E1062" s="184">
        <v>38.130000000000003</v>
      </c>
      <c r="F1062" s="184">
        <v>0.26300000000000001</v>
      </c>
      <c r="G1062" s="184">
        <v>0.26300000000000001</v>
      </c>
      <c r="H1062" s="184">
        <v>-0.54769999999999996</v>
      </c>
      <c r="I1062" s="184">
        <v>0.2366</v>
      </c>
      <c r="J1062" s="184">
        <v>4.6665000000000001</v>
      </c>
      <c r="K1062" s="184">
        <v>9.8214000000000006</v>
      </c>
      <c r="L1062" s="184">
        <v>22.250699999999998</v>
      </c>
      <c r="M1062" s="184">
        <v>43.076900000000002</v>
      </c>
      <c r="N1062" s="184">
        <v>56.206499999999998</v>
      </c>
      <c r="O1062" s="184">
        <v>15.698399999999999</v>
      </c>
      <c r="P1062" s="184">
        <v>14.450100000000001</v>
      </c>
      <c r="Q1062" s="184">
        <v>14.460599999999999</v>
      </c>
      <c r="R1062" s="184">
        <v>21.325600000000001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44368</v>
      </c>
      <c r="E1063" s="184">
        <v>48.41</v>
      </c>
      <c r="F1063" s="184">
        <v>0.28999999999999998</v>
      </c>
      <c r="G1063" s="184">
        <v>0.28999999999999998</v>
      </c>
      <c r="H1063" s="184">
        <v>-0.39090000000000003</v>
      </c>
      <c r="I1063" s="184">
        <v>0.37319999999999998</v>
      </c>
      <c r="J1063" s="184">
        <v>3.8172999999999999</v>
      </c>
      <c r="K1063" s="184">
        <v>7.0071000000000003</v>
      </c>
      <c r="L1063" s="184">
        <v>17.130400000000002</v>
      </c>
      <c r="M1063" s="184">
        <v>32.957999999999998</v>
      </c>
      <c r="N1063" s="184">
        <v>48.679400000000001</v>
      </c>
      <c r="O1063" s="184">
        <v>13.188499999999999</v>
      </c>
      <c r="P1063" s="184">
        <v>14.6518</v>
      </c>
      <c r="Q1063" s="184">
        <v>12.984299999999999</v>
      </c>
      <c r="R1063" s="184">
        <v>17.614599999999999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44368</v>
      </c>
      <c r="E1064" s="184">
        <v>44.28</v>
      </c>
      <c r="F1064" s="184">
        <v>0.2717</v>
      </c>
      <c r="G1064" s="184">
        <v>0.2717</v>
      </c>
      <c r="H1064" s="184">
        <v>-0.42730000000000001</v>
      </c>
      <c r="I1064" s="184">
        <v>0.31719999999999998</v>
      </c>
      <c r="J1064" s="184">
        <v>3.7244999999999999</v>
      </c>
      <c r="K1064" s="184">
        <v>6.6730999999999998</v>
      </c>
      <c r="L1064" s="184">
        <v>16.4038</v>
      </c>
      <c r="M1064" s="184">
        <v>31.785699999999999</v>
      </c>
      <c r="N1064" s="184">
        <v>46.914400000000001</v>
      </c>
      <c r="O1064" s="184">
        <v>12.0428</v>
      </c>
      <c r="P1064" s="184">
        <v>13.420299999999999</v>
      </c>
      <c r="Q1064" s="184">
        <v>10.3964</v>
      </c>
      <c r="R1064" s="184">
        <v>16.3962</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44368</v>
      </c>
      <c r="E1065" s="184">
        <v>26.22</v>
      </c>
      <c r="F1065" s="184">
        <v>0.34439999999999998</v>
      </c>
      <c r="G1065" s="184">
        <v>0.34439999999999998</v>
      </c>
      <c r="H1065" s="184">
        <v>-0.64419999999999999</v>
      </c>
      <c r="I1065" s="184">
        <v>-0.4178</v>
      </c>
      <c r="J1065" s="184">
        <v>3.1877</v>
      </c>
      <c r="K1065" s="184">
        <v>5.4706000000000001</v>
      </c>
      <c r="L1065" s="184">
        <v>9.2044999999999995</v>
      </c>
      <c r="M1065" s="184">
        <v>31.957699999999999</v>
      </c>
      <c r="N1065" s="184">
        <v>42.268000000000001</v>
      </c>
      <c r="O1065" s="184">
        <v>9.4008000000000003</v>
      </c>
      <c r="P1065" s="184">
        <v>11.485300000000001</v>
      </c>
      <c r="Q1065" s="184">
        <v>10.838800000000001</v>
      </c>
      <c r="R1065" s="184">
        <v>10.212999999999999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44368</v>
      </c>
      <c r="E1066" s="184">
        <v>29.77</v>
      </c>
      <c r="F1066" s="184">
        <v>0.37090000000000001</v>
      </c>
      <c r="G1066" s="184">
        <v>0.37090000000000001</v>
      </c>
      <c r="H1066" s="184">
        <v>-0.60099999999999998</v>
      </c>
      <c r="I1066" s="184">
        <v>-0.33479999999999999</v>
      </c>
      <c r="J1066" s="184">
        <v>3.3321999999999998</v>
      </c>
      <c r="K1066" s="184">
        <v>5.8677000000000001</v>
      </c>
      <c r="L1066" s="184">
        <v>10.014799999999999</v>
      </c>
      <c r="M1066" s="184">
        <v>33.378100000000003</v>
      </c>
      <c r="N1066" s="184">
        <v>44.514600000000002</v>
      </c>
      <c r="O1066" s="184">
        <v>11.019299999999999</v>
      </c>
      <c r="P1066" s="184">
        <v>13.2287</v>
      </c>
      <c r="Q1066" s="184">
        <v>12.8222</v>
      </c>
      <c r="R1066" s="184">
        <v>11.847300000000001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44368</v>
      </c>
      <c r="E1067" s="184">
        <v>38.590000000000003</v>
      </c>
      <c r="F1067" s="184">
        <v>0.31190000000000001</v>
      </c>
      <c r="G1067" s="184">
        <v>0.31190000000000001</v>
      </c>
      <c r="H1067" s="184">
        <v>-0.66920000000000002</v>
      </c>
      <c r="I1067" s="184">
        <v>-0.51559999999999995</v>
      </c>
      <c r="J1067" s="184">
        <v>3.2094</v>
      </c>
      <c r="K1067" s="184">
        <v>8.9497</v>
      </c>
      <c r="L1067" s="184">
        <v>19.104900000000001</v>
      </c>
      <c r="M1067" s="184">
        <v>33.8536</v>
      </c>
      <c r="N1067" s="184">
        <v>46.507199999999997</v>
      </c>
      <c r="O1067" s="184">
        <v>11.5273</v>
      </c>
      <c r="P1067" s="184">
        <v>12.581899999999999</v>
      </c>
      <c r="Q1067" s="184">
        <v>12.0802</v>
      </c>
      <c r="R1067" s="184">
        <v>15.9132</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44368</v>
      </c>
      <c r="E1068" s="184">
        <v>43.7</v>
      </c>
      <c r="F1068" s="184">
        <v>0.32140000000000002</v>
      </c>
      <c r="G1068" s="184">
        <v>0.32140000000000002</v>
      </c>
      <c r="H1068" s="184">
        <v>-0.65920000000000001</v>
      </c>
      <c r="I1068" s="184">
        <v>-0.4783</v>
      </c>
      <c r="J1068" s="184">
        <v>3.3340999999999998</v>
      </c>
      <c r="K1068" s="184">
        <v>9.3320000000000007</v>
      </c>
      <c r="L1068" s="184">
        <v>19.8903</v>
      </c>
      <c r="M1068" s="184">
        <v>35.2104</v>
      </c>
      <c r="N1068" s="184">
        <v>48.4375</v>
      </c>
      <c r="O1068" s="184">
        <v>13.132300000000001</v>
      </c>
      <c r="P1068" s="184">
        <v>14.353</v>
      </c>
      <c r="Q1068" s="184">
        <v>15.3605</v>
      </c>
      <c r="R1068" s="184">
        <v>17.404299999999999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44368</v>
      </c>
      <c r="E1069" s="184">
        <v>11.4831</v>
      </c>
      <c r="F1069" s="184">
        <v>0.36530000000000001</v>
      </c>
      <c r="G1069" s="184">
        <v>0.36530000000000001</v>
      </c>
      <c r="H1069" s="184">
        <v>-0.44819999999999999</v>
      </c>
      <c r="I1069" s="184">
        <v>-0.52070000000000005</v>
      </c>
      <c r="J1069" s="184">
        <v>3.5716999999999999</v>
      </c>
      <c r="K1069" s="184">
        <v>5.6830999999999996</v>
      </c>
      <c r="L1069" s="184"/>
      <c r="M1069" s="184"/>
      <c r="N1069" s="184"/>
      <c r="O1069" s="184"/>
      <c r="P1069" s="184"/>
      <c r="Q1069" s="184">
        <v>14.831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44368</v>
      </c>
      <c r="E1070" s="184">
        <v>11.3474</v>
      </c>
      <c r="F1070" s="184">
        <v>0.3458</v>
      </c>
      <c r="G1070" s="184">
        <v>0.3458</v>
      </c>
      <c r="H1070" s="184">
        <v>-0.49199999999999999</v>
      </c>
      <c r="I1070" s="184">
        <v>-0.6079</v>
      </c>
      <c r="J1070" s="184">
        <v>3.3734000000000002</v>
      </c>
      <c r="K1070" s="184">
        <v>4.9790999999999999</v>
      </c>
      <c r="L1070" s="184"/>
      <c r="M1070" s="184"/>
      <c r="N1070" s="184"/>
      <c r="O1070" s="184"/>
      <c r="P1070" s="184"/>
      <c r="Q1070" s="184">
        <v>13.474</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44368</v>
      </c>
      <c r="E1071" s="184">
        <v>87.650199999999998</v>
      </c>
      <c r="F1071" s="184">
        <v>0.46189999999999998</v>
      </c>
      <c r="G1071" s="184">
        <v>0.46189999999999998</v>
      </c>
      <c r="H1071" s="184">
        <v>-0.91300000000000003</v>
      </c>
      <c r="I1071" s="184">
        <v>-0.3821</v>
      </c>
      <c r="J1071" s="184">
        <v>3.4304000000000001</v>
      </c>
      <c r="K1071" s="184">
        <v>5.4992999999999999</v>
      </c>
      <c r="L1071" s="184">
        <v>12.4626</v>
      </c>
      <c r="M1071" s="184">
        <v>25.915199999999999</v>
      </c>
      <c r="N1071" s="184">
        <v>34.134700000000002</v>
      </c>
      <c r="O1071" s="184">
        <v>10.757999999999999</v>
      </c>
      <c r="P1071" s="184">
        <v>10.2332</v>
      </c>
      <c r="Q1071" s="184">
        <v>8.6242000000000001</v>
      </c>
      <c r="R1071" s="184">
        <v>14.7021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44368</v>
      </c>
      <c r="E1072" s="184">
        <v>95.976100000000002</v>
      </c>
      <c r="F1072" s="184">
        <v>0.47099999999999997</v>
      </c>
      <c r="G1072" s="184">
        <v>0.47099999999999997</v>
      </c>
      <c r="H1072" s="184">
        <v>-0.8921</v>
      </c>
      <c r="I1072" s="184">
        <v>-0.34</v>
      </c>
      <c r="J1072" s="184">
        <v>3.5270999999999999</v>
      </c>
      <c r="K1072" s="184">
        <v>5.7984999999999998</v>
      </c>
      <c r="L1072" s="184">
        <v>13.081</v>
      </c>
      <c r="M1072" s="184">
        <v>26.954999999999998</v>
      </c>
      <c r="N1072" s="184">
        <v>35.625900000000001</v>
      </c>
      <c r="O1072" s="184">
        <v>11.896000000000001</v>
      </c>
      <c r="P1072" s="184">
        <v>11.449199999999999</v>
      </c>
      <c r="Q1072" s="184">
        <v>12.196999999999999</v>
      </c>
      <c r="R1072" s="184">
        <v>15.8957</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44368</v>
      </c>
      <c r="E1073" s="184">
        <v>339.27100000000002</v>
      </c>
      <c r="F1073" s="184">
        <v>0.4194</v>
      </c>
      <c r="G1073" s="184">
        <v>0.4194</v>
      </c>
      <c r="H1073" s="184">
        <v>6.6400000000000001E-2</v>
      </c>
      <c r="I1073" s="184">
        <v>0.61809999999999998</v>
      </c>
      <c r="J1073" s="184">
        <v>4.8034999999999997</v>
      </c>
      <c r="K1073" s="184">
        <v>8.1456</v>
      </c>
      <c r="L1073" s="184">
        <v>21.113700000000001</v>
      </c>
      <c r="M1073" s="184">
        <v>41.050800000000002</v>
      </c>
      <c r="N1073" s="184">
        <v>57.096800000000002</v>
      </c>
      <c r="O1073" s="184">
        <v>15.166700000000001</v>
      </c>
      <c r="P1073" s="184">
        <v>14.0045</v>
      </c>
      <c r="Q1073" s="184">
        <v>19.9115</v>
      </c>
      <c r="R1073" s="184">
        <v>19.882400000000001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44368</v>
      </c>
      <c r="E1074" s="184">
        <v>371.447</v>
      </c>
      <c r="F1074" s="184">
        <v>0.4294</v>
      </c>
      <c r="G1074" s="184">
        <v>0.4294</v>
      </c>
      <c r="H1074" s="184">
        <v>8.9499999999999996E-2</v>
      </c>
      <c r="I1074" s="184">
        <v>0.66400000000000003</v>
      </c>
      <c r="J1074" s="184">
        <v>4.9093</v>
      </c>
      <c r="K1074" s="184">
        <v>8.4824000000000002</v>
      </c>
      <c r="L1074" s="184">
        <v>21.843</v>
      </c>
      <c r="M1074" s="184">
        <v>42.304299999999998</v>
      </c>
      <c r="N1074" s="184">
        <v>58.9574</v>
      </c>
      <c r="O1074" s="184">
        <v>16.461400000000001</v>
      </c>
      <c r="P1074" s="184">
        <v>15.3742</v>
      </c>
      <c r="Q1074" s="184">
        <v>15.3072</v>
      </c>
      <c r="R1074" s="184">
        <v>21.248999999999999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44368</v>
      </c>
      <c r="E1075" s="184">
        <v>452.67424424695599</v>
      </c>
      <c r="F1075" s="184">
        <v>0.41959999999999997</v>
      </c>
      <c r="G1075" s="184">
        <v>0.41959999999999997</v>
      </c>
      <c r="H1075" s="184">
        <v>6.6299999999999998E-2</v>
      </c>
      <c r="I1075" s="184">
        <v>0.61799999999999999</v>
      </c>
      <c r="J1075" s="184">
        <v>4.8052999999999999</v>
      </c>
      <c r="K1075" s="184">
        <v>8.1464999999999996</v>
      </c>
      <c r="L1075" s="184">
        <v>21.115200000000002</v>
      </c>
      <c r="M1075" s="184">
        <v>41.053699999999999</v>
      </c>
      <c r="N1075" s="184">
        <v>57.101199999999999</v>
      </c>
      <c r="O1075" s="184">
        <v>14.692600000000001</v>
      </c>
      <c r="P1075" s="184">
        <v>13.6873</v>
      </c>
      <c r="Q1075" s="184">
        <v>18.4712</v>
      </c>
      <c r="R1075" s="184">
        <v>19.346</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44368</v>
      </c>
      <c r="E1076" s="184">
        <v>102.147527523688</v>
      </c>
      <c r="F1076" s="184">
        <v>0.42930000000000001</v>
      </c>
      <c r="G1076" s="184">
        <v>0.42930000000000001</v>
      </c>
      <c r="H1076" s="184">
        <v>8.7599999999999997E-2</v>
      </c>
      <c r="I1076" s="184">
        <v>0.66390000000000005</v>
      </c>
      <c r="J1076" s="184">
        <v>4.9074</v>
      </c>
      <c r="K1076" s="184">
        <v>8.4819999999999993</v>
      </c>
      <c r="L1076" s="184">
        <v>21.8429</v>
      </c>
      <c r="M1076" s="184">
        <v>42.305399999999999</v>
      </c>
      <c r="N1076" s="184">
        <v>58.958300000000001</v>
      </c>
      <c r="O1076" s="184">
        <v>15.9861</v>
      </c>
      <c r="P1076" s="184">
        <v>15.0602</v>
      </c>
      <c r="Q1076" s="184">
        <v>14.8241</v>
      </c>
      <c r="R1076" s="184">
        <v>20.712700000000002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44368</v>
      </c>
      <c r="E1077" s="184">
        <v>39.225999999999999</v>
      </c>
      <c r="F1077" s="184">
        <v>0.3402</v>
      </c>
      <c r="G1077" s="184">
        <v>0.3402</v>
      </c>
      <c r="H1077" s="184">
        <v>-0.51739999999999997</v>
      </c>
      <c r="I1077" s="184">
        <v>1.78E-2</v>
      </c>
      <c r="J1077" s="184">
        <v>3.1991999999999998</v>
      </c>
      <c r="K1077" s="184">
        <v>7.9476000000000004</v>
      </c>
      <c r="L1077" s="184">
        <v>18.798300000000001</v>
      </c>
      <c r="M1077" s="184">
        <v>37.168199999999999</v>
      </c>
      <c r="N1077" s="184">
        <v>51.148299999999999</v>
      </c>
      <c r="O1077" s="184">
        <v>13.6775</v>
      </c>
      <c r="P1077" s="184">
        <v>13.565799999999999</v>
      </c>
      <c r="Q1077" s="184">
        <v>13.9481</v>
      </c>
      <c r="R1077" s="184">
        <v>15.8521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44368</v>
      </c>
      <c r="E1078" s="184">
        <v>36.787999999999997</v>
      </c>
      <c r="F1078" s="184">
        <v>0.33</v>
      </c>
      <c r="G1078" s="184">
        <v>0.33</v>
      </c>
      <c r="H1078" s="184">
        <v>-0.5353</v>
      </c>
      <c r="I1078" s="184">
        <v>-2.1700000000000001E-2</v>
      </c>
      <c r="J1078" s="184">
        <v>3.1168999999999998</v>
      </c>
      <c r="K1078" s="184">
        <v>7.6837999999999997</v>
      </c>
      <c r="L1078" s="184">
        <v>18.259</v>
      </c>
      <c r="M1078" s="184">
        <v>36.2468</v>
      </c>
      <c r="N1078" s="184">
        <v>49.782200000000003</v>
      </c>
      <c r="O1078" s="184">
        <v>12.6995</v>
      </c>
      <c r="P1078" s="184">
        <v>12.6351</v>
      </c>
      <c r="Q1078" s="184">
        <v>9.9966000000000008</v>
      </c>
      <c r="R1078" s="184">
        <v>14.831799999999999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44368</v>
      </c>
      <c r="E1079" s="184">
        <v>40.5934080298575</v>
      </c>
      <c r="F1079" s="184">
        <v>0.2419</v>
      </c>
      <c r="G1079" s="184">
        <v>0.2419</v>
      </c>
      <c r="H1079" s="184">
        <v>-0.20630000000000001</v>
      </c>
      <c r="I1079" s="184">
        <v>0.87239999999999995</v>
      </c>
      <c r="J1079" s="184">
        <v>4.4292999999999996</v>
      </c>
      <c r="K1079" s="184">
        <v>7.9236000000000004</v>
      </c>
      <c r="L1079" s="184">
        <v>14.4298</v>
      </c>
      <c r="M1079" s="184">
        <v>37.968400000000003</v>
      </c>
      <c r="N1079" s="184">
        <v>46.483800000000002</v>
      </c>
      <c r="O1079" s="184">
        <v>13.2834</v>
      </c>
      <c r="P1079" s="184">
        <v>12.7798</v>
      </c>
      <c r="Q1079" s="184">
        <v>10.275700000000001</v>
      </c>
      <c r="R1079" s="184">
        <v>16.029499999999999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44368</v>
      </c>
      <c r="E1080" s="184">
        <v>39.526299999999999</v>
      </c>
      <c r="F1080" s="184">
        <v>0.25540000000000002</v>
      </c>
      <c r="G1080" s="184">
        <v>0.25540000000000002</v>
      </c>
      <c r="H1080" s="184">
        <v>-0.17530000000000001</v>
      </c>
      <c r="I1080" s="184">
        <v>0.93620000000000003</v>
      </c>
      <c r="J1080" s="184">
        <v>4.5766</v>
      </c>
      <c r="K1080" s="184">
        <v>8.3859999999999992</v>
      </c>
      <c r="L1080" s="184">
        <v>15.321099999999999</v>
      </c>
      <c r="M1080" s="184">
        <v>39.4285</v>
      </c>
      <c r="N1080" s="184">
        <v>48.4283</v>
      </c>
      <c r="O1080" s="184">
        <v>14.5464</v>
      </c>
      <c r="P1080" s="184">
        <v>14.0322</v>
      </c>
      <c r="Q1080" s="184">
        <v>13.5969</v>
      </c>
      <c r="R1080" s="184">
        <v>17.322500000000002</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44368</v>
      </c>
      <c r="E1081" s="184">
        <v>14.82</v>
      </c>
      <c r="F1081" s="184">
        <v>0.49569999999999997</v>
      </c>
      <c r="G1081" s="184">
        <v>0.49569999999999997</v>
      </c>
      <c r="H1081" s="184">
        <v>-0.60429999999999995</v>
      </c>
      <c r="I1081" s="184">
        <v>-0.1671</v>
      </c>
      <c r="J1081" s="184">
        <v>3.9824999999999999</v>
      </c>
      <c r="K1081" s="184">
        <v>9.57</v>
      </c>
      <c r="L1081" s="184">
        <v>24.624700000000001</v>
      </c>
      <c r="M1081" s="184">
        <v>47.8673</v>
      </c>
      <c r="N1081" s="184">
        <v>58.0749</v>
      </c>
      <c r="O1081" s="184"/>
      <c r="P1081" s="184"/>
      <c r="Q1081" s="184">
        <v>18.911200000000001</v>
      </c>
      <c r="R1081" s="184">
        <v>20.652000000000001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44368</v>
      </c>
      <c r="E1082" s="184">
        <v>14.1937</v>
      </c>
      <c r="F1082" s="184">
        <v>0.48070000000000002</v>
      </c>
      <c r="G1082" s="184">
        <v>0.48070000000000002</v>
      </c>
      <c r="H1082" s="184">
        <v>-0.63839999999999997</v>
      </c>
      <c r="I1082" s="184">
        <v>-0.2341</v>
      </c>
      <c r="J1082" s="184">
        <v>3.8287</v>
      </c>
      <c r="K1082" s="184">
        <v>9.0850000000000009</v>
      </c>
      <c r="L1082" s="184">
        <v>23.552399999999999</v>
      </c>
      <c r="M1082" s="184">
        <v>45.952100000000002</v>
      </c>
      <c r="N1082" s="184">
        <v>55.242899999999999</v>
      </c>
      <c r="O1082" s="184"/>
      <c r="P1082" s="184"/>
      <c r="Q1082" s="184">
        <v>16.671900000000001</v>
      </c>
      <c r="R1082" s="184">
        <v>18.419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44368</v>
      </c>
      <c r="E1083" s="184">
        <v>76.385000000000005</v>
      </c>
      <c r="F1083" s="184">
        <v>0.40089999999999998</v>
      </c>
      <c r="G1083" s="184">
        <v>0.40089999999999998</v>
      </c>
      <c r="H1083" s="184">
        <v>-9.2899999999999996E-2</v>
      </c>
      <c r="I1083" s="184">
        <v>0.59260000000000002</v>
      </c>
      <c r="J1083" s="184">
        <v>4.5138999999999996</v>
      </c>
      <c r="K1083" s="184">
        <v>8.0624000000000002</v>
      </c>
      <c r="L1083" s="184">
        <v>20.5457</v>
      </c>
      <c r="M1083" s="184">
        <v>38.922199999999997</v>
      </c>
      <c r="N1083" s="184">
        <v>55.487900000000003</v>
      </c>
      <c r="O1083" s="184">
        <v>15.899699999999999</v>
      </c>
      <c r="P1083" s="184">
        <v>17.193100000000001</v>
      </c>
      <c r="Q1083" s="184">
        <v>17.9815</v>
      </c>
      <c r="R1083" s="184">
        <v>18.239999999999998</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44368</v>
      </c>
      <c r="E1084" s="184">
        <v>70.61</v>
      </c>
      <c r="F1084" s="184">
        <v>0.39240000000000003</v>
      </c>
      <c r="G1084" s="184">
        <v>0.39240000000000003</v>
      </c>
      <c r="H1084" s="184">
        <v>-0.1132</v>
      </c>
      <c r="I1084" s="184">
        <v>0.55110000000000003</v>
      </c>
      <c r="J1084" s="184">
        <v>4.4170999999999996</v>
      </c>
      <c r="K1084" s="184">
        <v>7.7587999999999999</v>
      </c>
      <c r="L1084" s="184">
        <v>19.889299999999999</v>
      </c>
      <c r="M1084" s="184">
        <v>37.7864</v>
      </c>
      <c r="N1084" s="184">
        <v>53.790900000000001</v>
      </c>
      <c r="O1084" s="184">
        <v>14.669700000000001</v>
      </c>
      <c r="P1084" s="184">
        <v>16.100100000000001</v>
      </c>
      <c r="Q1084" s="184">
        <v>15.9315</v>
      </c>
      <c r="R1084" s="184">
        <v>16.9574</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44368</v>
      </c>
      <c r="E1085" s="184">
        <v>31.1464</v>
      </c>
      <c r="F1085" s="184">
        <v>0.51439999999999997</v>
      </c>
      <c r="G1085" s="184">
        <v>0.51439999999999997</v>
      </c>
      <c r="H1085" s="184">
        <v>0.40550000000000003</v>
      </c>
      <c r="I1085" s="184">
        <v>1.3391999999999999</v>
      </c>
      <c r="J1085" s="184">
        <v>5.2812000000000001</v>
      </c>
      <c r="K1085" s="184">
        <v>8.1250999999999998</v>
      </c>
      <c r="L1085" s="184">
        <v>21.116800000000001</v>
      </c>
      <c r="M1085" s="184">
        <v>40.077599999999997</v>
      </c>
      <c r="N1085" s="184">
        <v>51.422499999999999</v>
      </c>
      <c r="O1085" s="184">
        <v>12.0101</v>
      </c>
      <c r="P1085" s="184">
        <v>12.45</v>
      </c>
      <c r="Q1085" s="184">
        <v>12.375999999999999</v>
      </c>
      <c r="R1085" s="184">
        <v>15.7287</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44368</v>
      </c>
      <c r="E1086" s="184">
        <v>35.100200000000001</v>
      </c>
      <c r="F1086" s="184">
        <v>0.53300000000000003</v>
      </c>
      <c r="G1086" s="184">
        <v>0.53300000000000003</v>
      </c>
      <c r="H1086" s="184">
        <v>0.44869999999999999</v>
      </c>
      <c r="I1086" s="184">
        <v>1.4218999999999999</v>
      </c>
      <c r="J1086" s="184">
        <v>5.4664999999999999</v>
      </c>
      <c r="K1086" s="184">
        <v>8.7349999999999994</v>
      </c>
      <c r="L1086" s="184">
        <v>22.445799999999998</v>
      </c>
      <c r="M1086" s="184">
        <v>42.265000000000001</v>
      </c>
      <c r="N1086" s="184">
        <v>54.4026</v>
      </c>
      <c r="O1086" s="184">
        <v>13.958600000000001</v>
      </c>
      <c r="P1086" s="184">
        <v>14.1837</v>
      </c>
      <c r="Q1086" s="184">
        <v>13.6793</v>
      </c>
      <c r="R1086" s="184">
        <v>17.763999999999999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44368</v>
      </c>
      <c r="E1087" s="184">
        <v>44.0548</v>
      </c>
      <c r="F1087" s="184">
        <v>0.57389999999999997</v>
      </c>
      <c r="G1087" s="184">
        <v>0.57389999999999997</v>
      </c>
      <c r="H1087" s="184">
        <v>-0.71109999999999995</v>
      </c>
      <c r="I1087" s="184">
        <v>-0.1197</v>
      </c>
      <c r="J1087" s="184">
        <v>3.9683000000000002</v>
      </c>
      <c r="K1087" s="184">
        <v>8.2329000000000008</v>
      </c>
      <c r="L1087" s="184">
        <v>24.170400000000001</v>
      </c>
      <c r="M1087" s="184">
        <v>46.5289</v>
      </c>
      <c r="N1087" s="184">
        <v>57.811399999999999</v>
      </c>
      <c r="O1087" s="184">
        <v>11.305999999999999</v>
      </c>
      <c r="P1087" s="184">
        <v>13.4862</v>
      </c>
      <c r="Q1087" s="184">
        <v>11.275399999999999</v>
      </c>
      <c r="R1087" s="184">
        <v>11.850300000000001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44368</v>
      </c>
      <c r="E1088" s="184">
        <v>47.4709</v>
      </c>
      <c r="F1088" s="184">
        <v>0.57969999999999999</v>
      </c>
      <c r="G1088" s="184">
        <v>0.57969999999999999</v>
      </c>
      <c r="H1088" s="184">
        <v>-0.69620000000000004</v>
      </c>
      <c r="I1088" s="184">
        <v>-8.8800000000000004E-2</v>
      </c>
      <c r="J1088" s="184">
        <v>4.0377999999999998</v>
      </c>
      <c r="K1088" s="184">
        <v>8.4728999999999992</v>
      </c>
      <c r="L1088" s="184">
        <v>24.6629</v>
      </c>
      <c r="M1088" s="184">
        <v>47.4133</v>
      </c>
      <c r="N1088" s="184">
        <v>59.115699999999997</v>
      </c>
      <c r="O1088" s="184">
        <v>12.285500000000001</v>
      </c>
      <c r="P1088" s="184">
        <v>14.5893</v>
      </c>
      <c r="Q1088" s="184">
        <v>14.9459</v>
      </c>
      <c r="R1088" s="184">
        <v>12.8011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44368</v>
      </c>
      <c r="E1089" s="184">
        <v>231.54</v>
      </c>
      <c r="F1089" s="184">
        <v>0.16009999999999999</v>
      </c>
      <c r="G1089" s="184">
        <v>0.16009999999999999</v>
      </c>
      <c r="H1089" s="184">
        <v>-0.2198</v>
      </c>
      <c r="I1089" s="184">
        <v>0.49480000000000002</v>
      </c>
      <c r="J1089" s="184">
        <v>4.0208000000000004</v>
      </c>
      <c r="K1089" s="184">
        <v>9.3407999999999998</v>
      </c>
      <c r="L1089" s="184">
        <v>19.801300000000001</v>
      </c>
      <c r="M1089" s="184">
        <v>38.846200000000003</v>
      </c>
      <c r="N1089" s="184">
        <v>54.504199999999997</v>
      </c>
      <c r="O1089" s="184">
        <v>13.1447</v>
      </c>
      <c r="P1089" s="184">
        <v>12.7142</v>
      </c>
      <c r="Q1089" s="184">
        <v>18.6188</v>
      </c>
      <c r="R1089" s="184">
        <v>16.288</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44368</v>
      </c>
      <c r="E1090" s="184">
        <v>258.32</v>
      </c>
      <c r="F1090" s="184">
        <v>0.17449999999999999</v>
      </c>
      <c r="G1090" s="184">
        <v>0.17449999999999999</v>
      </c>
      <c r="H1090" s="184">
        <v>-0.1893</v>
      </c>
      <c r="I1090" s="184">
        <v>0.55669999999999997</v>
      </c>
      <c r="J1090" s="184">
        <v>4.1570999999999998</v>
      </c>
      <c r="K1090" s="184">
        <v>9.7692999999999994</v>
      </c>
      <c r="L1090" s="184">
        <v>20.715900000000001</v>
      </c>
      <c r="M1090" s="184">
        <v>40.429499999999997</v>
      </c>
      <c r="N1090" s="184">
        <v>56.871299999999998</v>
      </c>
      <c r="O1090" s="184">
        <v>14.740500000000001</v>
      </c>
      <c r="P1090" s="184">
        <v>14.3888</v>
      </c>
      <c r="Q1090" s="184">
        <v>15.1995</v>
      </c>
      <c r="R1090" s="184">
        <v>17.932500000000001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44368</v>
      </c>
      <c r="E1091" s="184">
        <v>13.28</v>
      </c>
      <c r="F1091" s="184">
        <v>0.15079999999999999</v>
      </c>
      <c r="G1091" s="184">
        <v>0.15079999999999999</v>
      </c>
      <c r="H1091" s="184">
        <v>-0.52429999999999999</v>
      </c>
      <c r="I1091" s="184">
        <v>0.30209999999999998</v>
      </c>
      <c r="J1091" s="184">
        <v>3.8311000000000002</v>
      </c>
      <c r="K1091" s="184">
        <v>9.0312000000000001</v>
      </c>
      <c r="L1091" s="184">
        <v>18.996400000000001</v>
      </c>
      <c r="M1091" s="184"/>
      <c r="N1091" s="184"/>
      <c r="O1091" s="184"/>
      <c r="P1091" s="184"/>
      <c r="Q1091" s="184">
        <v>32.799999999999997</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44368</v>
      </c>
      <c r="E1092" s="184">
        <v>13.09</v>
      </c>
      <c r="F1092" s="184">
        <v>7.6499999999999999E-2</v>
      </c>
      <c r="G1092" s="184">
        <v>7.6499999999999999E-2</v>
      </c>
      <c r="H1092" s="184">
        <v>-0.60740000000000005</v>
      </c>
      <c r="I1092" s="184">
        <v>0.153</v>
      </c>
      <c r="J1092" s="184">
        <v>3.6421000000000001</v>
      </c>
      <c r="K1092" s="184">
        <v>8.4506999999999994</v>
      </c>
      <c r="L1092" s="184">
        <v>17.715800000000002</v>
      </c>
      <c r="M1092" s="184"/>
      <c r="N1092" s="184"/>
      <c r="O1092" s="184"/>
      <c r="P1092" s="184"/>
      <c r="Q1092" s="184">
        <v>30.9</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44368</v>
      </c>
      <c r="E1093" s="184">
        <v>58.786700000000003</v>
      </c>
      <c r="F1093" s="184">
        <v>0.3397</v>
      </c>
      <c r="G1093" s="184">
        <v>0.3397</v>
      </c>
      <c r="H1093" s="184">
        <v>-0.91859999999999997</v>
      </c>
      <c r="I1093" s="184">
        <v>-0.7873</v>
      </c>
      <c r="J1093" s="184">
        <v>2.4630000000000001</v>
      </c>
      <c r="K1093" s="184">
        <v>5.6761999999999997</v>
      </c>
      <c r="L1093" s="184">
        <v>19.738299999999999</v>
      </c>
      <c r="M1093" s="184">
        <v>43.662199999999999</v>
      </c>
      <c r="N1093" s="184">
        <v>57.000700000000002</v>
      </c>
      <c r="O1093" s="184">
        <v>13.7484</v>
      </c>
      <c r="P1093" s="184">
        <v>13.8253</v>
      </c>
      <c r="Q1093" s="184">
        <v>15.9946</v>
      </c>
      <c r="R1093" s="184">
        <v>17.700199999999999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44368</v>
      </c>
      <c r="E1094" s="184">
        <v>54.6267</v>
      </c>
      <c r="F1094" s="184">
        <v>0.3337</v>
      </c>
      <c r="G1094" s="184">
        <v>0.3337</v>
      </c>
      <c r="H1094" s="184">
        <v>-0.93310000000000004</v>
      </c>
      <c r="I1094" s="184">
        <v>-0.81540000000000001</v>
      </c>
      <c r="J1094" s="184">
        <v>2.3976999999999999</v>
      </c>
      <c r="K1094" s="184">
        <v>5.4629000000000003</v>
      </c>
      <c r="L1094" s="184">
        <v>19.273099999999999</v>
      </c>
      <c r="M1094" s="184">
        <v>42.858199999999997</v>
      </c>
      <c r="N1094" s="184">
        <v>55.845599999999997</v>
      </c>
      <c r="O1094" s="184">
        <v>12.8508</v>
      </c>
      <c r="P1094" s="184">
        <v>12.778</v>
      </c>
      <c r="Q1094" s="184">
        <v>11.634499999999999</v>
      </c>
      <c r="R1094" s="184">
        <v>16.793099999999999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44368</v>
      </c>
      <c r="E1095" s="184">
        <v>13.4152</v>
      </c>
      <c r="F1095" s="184">
        <v>0.31859999999999999</v>
      </c>
      <c r="G1095" s="184">
        <v>0.31859999999999999</v>
      </c>
      <c r="H1095" s="184">
        <v>-0.44819999999999999</v>
      </c>
      <c r="I1095" s="184">
        <v>7.0099999999999996E-2</v>
      </c>
      <c r="J1095" s="184">
        <v>4.3489000000000004</v>
      </c>
      <c r="K1095" s="184">
        <v>8.5907999999999998</v>
      </c>
      <c r="L1095" s="184">
        <v>20.990600000000001</v>
      </c>
      <c r="M1095" s="184"/>
      <c r="N1095" s="184"/>
      <c r="O1095" s="184"/>
      <c r="P1095" s="184"/>
      <c r="Q1095" s="184">
        <v>34.152000000000001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44368</v>
      </c>
      <c r="E1096" s="184">
        <v>13.2311</v>
      </c>
      <c r="F1096" s="184">
        <v>0.30249999999999999</v>
      </c>
      <c r="G1096" s="184">
        <v>0.30249999999999999</v>
      </c>
      <c r="H1096" s="184">
        <v>-0.4859</v>
      </c>
      <c r="I1096" s="184">
        <v>-4.4999999999999997E-3</v>
      </c>
      <c r="J1096" s="184">
        <v>4.1753</v>
      </c>
      <c r="K1096" s="184">
        <v>8.0363000000000007</v>
      </c>
      <c r="L1096" s="184">
        <v>19.8003</v>
      </c>
      <c r="M1096" s="184"/>
      <c r="N1096" s="184"/>
      <c r="O1096" s="184"/>
      <c r="P1096" s="184"/>
      <c r="Q1096" s="184">
        <v>32.311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44368</v>
      </c>
      <c r="E1097" s="184">
        <v>650.881763091587</v>
      </c>
      <c r="F1097" s="184">
        <v>0.30170000000000002</v>
      </c>
      <c r="G1097" s="184">
        <v>0.30170000000000002</v>
      </c>
      <c r="H1097" s="184">
        <v>-0.2122</v>
      </c>
      <c r="I1097" s="184">
        <v>0.44850000000000001</v>
      </c>
      <c r="J1097" s="184">
        <v>3.7633000000000001</v>
      </c>
      <c r="K1097" s="184">
        <v>8.5085999999999995</v>
      </c>
      <c r="L1097" s="184">
        <v>25.352699999999999</v>
      </c>
      <c r="M1097" s="184">
        <v>44.773600000000002</v>
      </c>
      <c r="N1097" s="184">
        <v>55.839100000000002</v>
      </c>
      <c r="O1097" s="184">
        <v>12.7933</v>
      </c>
      <c r="P1097" s="184">
        <v>12.459199999999999</v>
      </c>
      <c r="Q1097" s="184">
        <v>19.776599999999998</v>
      </c>
      <c r="R1097" s="184">
        <v>14.2622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44368</v>
      </c>
      <c r="E1098" s="184">
        <v>327.03039999999999</v>
      </c>
      <c r="F1098" s="184">
        <v>0.30499999999999999</v>
      </c>
      <c r="G1098" s="184">
        <v>0.30499999999999999</v>
      </c>
      <c r="H1098" s="184">
        <v>-0.2009</v>
      </c>
      <c r="I1098" s="184">
        <v>0.47310000000000002</v>
      </c>
      <c r="J1098" s="184">
        <v>3.8218000000000001</v>
      </c>
      <c r="K1098" s="184">
        <v>8.6986000000000008</v>
      </c>
      <c r="L1098" s="184">
        <v>25.814499999999999</v>
      </c>
      <c r="M1098" s="184">
        <v>45.600900000000003</v>
      </c>
      <c r="N1098" s="184">
        <v>57.061799999999998</v>
      </c>
      <c r="O1098" s="184">
        <v>13.846299999999999</v>
      </c>
      <c r="P1098" s="184">
        <v>13.826599999999999</v>
      </c>
      <c r="Q1098" s="184">
        <v>13.8941</v>
      </c>
      <c r="R1098" s="184">
        <v>15.2148</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44368</v>
      </c>
      <c r="E1099" s="184">
        <v>100.02</v>
      </c>
      <c r="F1099" s="184">
        <v>0.46200000000000002</v>
      </c>
      <c r="G1099" s="184">
        <v>0.46200000000000002</v>
      </c>
      <c r="H1099" s="184">
        <v>-0.57650000000000001</v>
      </c>
      <c r="I1099" s="184">
        <v>-0.59630000000000005</v>
      </c>
      <c r="J1099" s="184">
        <v>3.3584999999999998</v>
      </c>
      <c r="K1099" s="184">
        <v>8.5757999999999992</v>
      </c>
      <c r="L1099" s="184">
        <v>16.4513</v>
      </c>
      <c r="M1099" s="184">
        <v>33.627299999999998</v>
      </c>
      <c r="N1099" s="184">
        <v>46.850700000000003</v>
      </c>
      <c r="O1099" s="184">
        <v>10.317299999999999</v>
      </c>
      <c r="P1099" s="184">
        <v>10.077500000000001</v>
      </c>
      <c r="Q1099" s="184">
        <v>10.105</v>
      </c>
      <c r="R1099" s="184">
        <v>12.8017</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44368</v>
      </c>
      <c r="E1100" s="184">
        <v>126.6</v>
      </c>
      <c r="F1100" s="184">
        <v>0.46560000000000001</v>
      </c>
      <c r="G1100" s="184">
        <v>0.46560000000000001</v>
      </c>
      <c r="H1100" s="184">
        <v>-0.57589999999999997</v>
      </c>
      <c r="I1100" s="184">
        <v>-0.59670000000000001</v>
      </c>
      <c r="J1100" s="184">
        <v>3.3525999999999998</v>
      </c>
      <c r="K1100" s="184">
        <v>8.5639000000000003</v>
      </c>
      <c r="L1100" s="184">
        <v>16.417400000000001</v>
      </c>
      <c r="M1100" s="184">
        <v>33.5443</v>
      </c>
      <c r="N1100" s="184">
        <v>46.7316</v>
      </c>
      <c r="O1100" s="184">
        <v>10.014799999999999</v>
      </c>
      <c r="P1100" s="184">
        <v>9.6054999999999993</v>
      </c>
      <c r="Q1100" s="184">
        <v>10.1214</v>
      </c>
      <c r="R1100" s="184">
        <v>12.6035</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44368</v>
      </c>
      <c r="E1101" s="184">
        <v>15.2</v>
      </c>
      <c r="F1101" s="184">
        <v>0.33</v>
      </c>
      <c r="G1101" s="184">
        <v>0.33</v>
      </c>
      <c r="H1101" s="184">
        <v>-0.58860000000000001</v>
      </c>
      <c r="I1101" s="184">
        <v>0.59560000000000002</v>
      </c>
      <c r="J1101" s="184">
        <v>4.8998999999999997</v>
      </c>
      <c r="K1101" s="184">
        <v>7.8014000000000001</v>
      </c>
      <c r="L1101" s="184">
        <v>18.8428</v>
      </c>
      <c r="M1101" s="184">
        <v>40.350900000000003</v>
      </c>
      <c r="N1101" s="184">
        <v>52.152200000000001</v>
      </c>
      <c r="O1101" s="184">
        <v>13.254300000000001</v>
      </c>
      <c r="P1101" s="184"/>
      <c r="Q1101" s="184">
        <v>10.710699999999999</v>
      </c>
      <c r="R1101" s="184">
        <v>16.942299999999999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44368</v>
      </c>
      <c r="E1102" s="184">
        <v>14.77</v>
      </c>
      <c r="F1102" s="184">
        <v>0.3397</v>
      </c>
      <c r="G1102" s="184">
        <v>0.3397</v>
      </c>
      <c r="H1102" s="184">
        <v>-0.60570000000000002</v>
      </c>
      <c r="I1102" s="184">
        <v>0.61309999999999998</v>
      </c>
      <c r="J1102" s="184">
        <v>4.8261000000000003</v>
      </c>
      <c r="K1102" s="184">
        <v>7.6531000000000002</v>
      </c>
      <c r="L1102" s="184">
        <v>18.444299999999998</v>
      </c>
      <c r="M1102" s="184">
        <v>39.735100000000003</v>
      </c>
      <c r="N1102" s="184">
        <v>51.177100000000003</v>
      </c>
      <c r="O1102" s="184">
        <v>12.645200000000001</v>
      </c>
      <c r="P1102" s="184"/>
      <c r="Q1102" s="184">
        <v>9.9413</v>
      </c>
      <c r="R1102" s="184">
        <v>16.2758</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44368</v>
      </c>
      <c r="E1103" s="184">
        <v>183.97389999999999</v>
      </c>
      <c r="F1103" s="184">
        <v>0.16009999999999999</v>
      </c>
      <c r="G1103" s="184">
        <v>0.16009999999999999</v>
      </c>
      <c r="H1103" s="184">
        <v>-0.3921</v>
      </c>
      <c r="I1103" s="184">
        <v>1.0347</v>
      </c>
      <c r="J1103" s="184">
        <v>4.2725999999999997</v>
      </c>
      <c r="K1103" s="184">
        <v>8.6696000000000009</v>
      </c>
      <c r="L1103" s="184">
        <v>20.333200000000001</v>
      </c>
      <c r="M1103" s="184">
        <v>42.7714</v>
      </c>
      <c r="N1103" s="184">
        <v>56.538899999999998</v>
      </c>
      <c r="O1103" s="184">
        <v>15.097099999999999</v>
      </c>
      <c r="P1103" s="184">
        <v>15.116899999999999</v>
      </c>
      <c r="Q1103" s="184">
        <v>14.6008</v>
      </c>
      <c r="R1103" s="184">
        <v>20.266200000000001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44368</v>
      </c>
      <c r="E1104" s="184">
        <v>82.574443091961697</v>
      </c>
      <c r="F1104" s="184">
        <v>0.16</v>
      </c>
      <c r="G1104" s="184">
        <v>0.16</v>
      </c>
      <c r="H1104" s="184">
        <v>-0.3921</v>
      </c>
      <c r="I1104" s="184">
        <v>1.0347</v>
      </c>
      <c r="J1104" s="184">
        <v>4.2725</v>
      </c>
      <c r="K1104" s="184">
        <v>8.6693999999999996</v>
      </c>
      <c r="L1104" s="184">
        <v>20.333200000000001</v>
      </c>
      <c r="M1104" s="184">
        <v>42.771299999999997</v>
      </c>
      <c r="N1104" s="184">
        <v>56.539000000000001</v>
      </c>
      <c r="O1104" s="184">
        <v>14.569100000000001</v>
      </c>
      <c r="P1104" s="184">
        <v>14.799799999999999</v>
      </c>
      <c r="Q1104" s="184">
        <v>14.4146</v>
      </c>
      <c r="R1104" s="184">
        <v>19.9773</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44368</v>
      </c>
      <c r="E1105" s="184">
        <v>173.95519999999999</v>
      </c>
      <c r="F1105" s="184">
        <v>0.15310000000000001</v>
      </c>
      <c r="G1105" s="184">
        <v>0.15310000000000001</v>
      </c>
      <c r="H1105" s="184">
        <v>-0.40989999999999999</v>
      </c>
      <c r="I1105" s="184">
        <v>0.999</v>
      </c>
      <c r="J1105" s="184">
        <v>4.1932</v>
      </c>
      <c r="K1105" s="184">
        <v>8.4153000000000002</v>
      </c>
      <c r="L1105" s="184">
        <v>19.790900000000001</v>
      </c>
      <c r="M1105" s="184">
        <v>41.814599999999999</v>
      </c>
      <c r="N1105" s="184">
        <v>55.076599999999999</v>
      </c>
      <c r="O1105" s="184">
        <v>14.0938</v>
      </c>
      <c r="P1105" s="184">
        <v>14.176</v>
      </c>
      <c r="Q1105" s="184">
        <v>13.5579</v>
      </c>
      <c r="R1105" s="184">
        <v>19.221900000000002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44368</v>
      </c>
      <c r="E1106" s="184">
        <v>856.020333095056</v>
      </c>
      <c r="F1106" s="184">
        <v>0.15290000000000001</v>
      </c>
      <c r="G1106" s="184">
        <v>0.15290000000000001</v>
      </c>
      <c r="H1106" s="184">
        <v>-0.41</v>
      </c>
      <c r="I1106" s="184">
        <v>0.999</v>
      </c>
      <c r="J1106" s="184">
        <v>4.1929999999999996</v>
      </c>
      <c r="K1106" s="184">
        <v>8.4151000000000007</v>
      </c>
      <c r="L1106" s="184">
        <v>19.790700000000001</v>
      </c>
      <c r="M1106" s="184">
        <v>41.814900000000002</v>
      </c>
      <c r="N1106" s="184">
        <v>55.076999999999998</v>
      </c>
      <c r="O1106" s="184">
        <v>13.3917</v>
      </c>
      <c r="P1106" s="184">
        <v>13.7537</v>
      </c>
      <c r="Q1106" s="184">
        <v>13.679</v>
      </c>
      <c r="R1106" s="184">
        <v>18.677499999999998</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0.33137101449275341</v>
      </c>
      <c r="G1107" s="186">
        <v>0.33137101449275341</v>
      </c>
      <c r="H1107" s="186">
        <v>-0.48217536231884045</v>
      </c>
      <c r="I1107" s="186">
        <v>0.15588260869565218</v>
      </c>
      <c r="J1107" s="186">
        <v>3.8216652173913039</v>
      </c>
      <c r="K1107" s="186">
        <v>7.7763376811594211</v>
      </c>
      <c r="L1107" s="186">
        <v>19.387129850746266</v>
      </c>
      <c r="M1107" s="186">
        <v>40.045249206349197</v>
      </c>
      <c r="N1107" s="186">
        <v>52.165719047619049</v>
      </c>
      <c r="O1107" s="186">
        <v>13.481916393442626</v>
      </c>
      <c r="P1107" s="186">
        <v>13.781340677966099</v>
      </c>
      <c r="Q1107" s="186">
        <v>15.467046376811595</v>
      </c>
      <c r="R1107" s="186">
        <v>16.950023809523813</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0.32140000000000002</v>
      </c>
      <c r="G1108" s="186">
        <v>0.32140000000000002</v>
      </c>
      <c r="H1108" s="186">
        <v>-0.5353</v>
      </c>
      <c r="I1108" s="186">
        <v>0.153</v>
      </c>
      <c r="J1108" s="186">
        <v>3.8107000000000002</v>
      </c>
      <c r="K1108" s="186">
        <v>8.0624000000000002</v>
      </c>
      <c r="L1108" s="186">
        <v>19.735800000000001</v>
      </c>
      <c r="M1108" s="186">
        <v>40.077599999999997</v>
      </c>
      <c r="N1108" s="186">
        <v>53.456800000000001</v>
      </c>
      <c r="O1108" s="186">
        <v>13.254300000000001</v>
      </c>
      <c r="P1108" s="186">
        <v>13.7547</v>
      </c>
      <c r="Q1108" s="186">
        <v>14.460599999999999</v>
      </c>
      <c r="R1108" s="186">
        <v>16.942299999999999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44368</v>
      </c>
      <c r="E1111" s="184">
        <v>223.45094040892701</v>
      </c>
      <c r="F1111" s="184">
        <v>3.7092000000000001</v>
      </c>
      <c r="G1111" s="184">
        <v>3.2248999999999999</v>
      </c>
      <c r="H1111" s="184">
        <v>2.8700999999999999</v>
      </c>
      <c r="I1111" s="184">
        <v>3.0857000000000001</v>
      </c>
      <c r="J1111" s="184">
        <v>3.5869</v>
      </c>
      <c r="K1111" s="184">
        <v>3.5327000000000002</v>
      </c>
      <c r="L1111" s="184">
        <v>3.4133</v>
      </c>
      <c r="M1111" s="184">
        <v>3.3637999999999999</v>
      </c>
      <c r="N1111" s="184">
        <v>3.3125</v>
      </c>
      <c r="O1111" s="184">
        <v>5.5488</v>
      </c>
      <c r="P1111" s="184">
        <v>6.1196000000000002</v>
      </c>
      <c r="Q1111" s="184">
        <v>6.9271000000000003</v>
      </c>
      <c r="R1111" s="184">
        <v>4.4598000000000004</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44368</v>
      </c>
      <c r="E1112" s="184">
        <v>331.63729999999998</v>
      </c>
      <c r="F1112" s="184">
        <v>5.0744999999999996</v>
      </c>
      <c r="G1112" s="184">
        <v>3.9230999999999998</v>
      </c>
      <c r="H1112" s="184">
        <v>3.0646</v>
      </c>
      <c r="I1112" s="184">
        <v>3.1711999999999998</v>
      </c>
      <c r="J1112" s="184">
        <v>3.2164999999999999</v>
      </c>
      <c r="K1112" s="184">
        <v>3.222</v>
      </c>
      <c r="L1112" s="184">
        <v>3.1505000000000001</v>
      </c>
      <c r="M1112" s="184">
        <v>3.1402000000000001</v>
      </c>
      <c r="N1112" s="184">
        <v>3.2198000000000002</v>
      </c>
      <c r="O1112" s="184">
        <v>5.4728000000000003</v>
      </c>
      <c r="P1112" s="184">
        <v>6.0473999999999997</v>
      </c>
      <c r="Q1112" s="184">
        <v>7.2015000000000002</v>
      </c>
      <c r="R1112" s="184">
        <v>4.4729000000000001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44368</v>
      </c>
      <c r="E1113" s="184">
        <v>333.96719999999999</v>
      </c>
      <c r="F1113" s="184">
        <v>5.1811999999999996</v>
      </c>
      <c r="G1113" s="184">
        <v>4.0378999999999996</v>
      </c>
      <c r="H1113" s="184">
        <v>3.1777000000000002</v>
      </c>
      <c r="I1113" s="184">
        <v>3.2852000000000001</v>
      </c>
      <c r="J1113" s="184">
        <v>3.3315000000000001</v>
      </c>
      <c r="K1113" s="184">
        <v>3.3429000000000002</v>
      </c>
      <c r="L1113" s="184">
        <v>3.2673000000000001</v>
      </c>
      <c r="M1113" s="184">
        <v>3.2528999999999999</v>
      </c>
      <c r="N1113" s="184">
        <v>3.3342000000000001</v>
      </c>
      <c r="O1113" s="184">
        <v>5.5754999999999999</v>
      </c>
      <c r="P1113" s="184">
        <v>6.1452</v>
      </c>
      <c r="Q1113" s="184">
        <v>7.2874999999999996</v>
      </c>
      <c r="R1113" s="184">
        <v>4.5784000000000002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44368</v>
      </c>
      <c r="E1114" s="184">
        <v>552.28009999999995</v>
      </c>
      <c r="F1114" s="184">
        <v>5.0697999999999999</v>
      </c>
      <c r="G1114" s="184">
        <v>3.9247999999999998</v>
      </c>
      <c r="H1114" s="184">
        <v>3.0636000000000001</v>
      </c>
      <c r="I1114" s="184">
        <v>3.1705000000000001</v>
      </c>
      <c r="J1114" s="184">
        <v>3.2164999999999999</v>
      </c>
      <c r="K1114" s="184">
        <v>3.2221000000000002</v>
      </c>
      <c r="L1114" s="184">
        <v>3.1505000000000001</v>
      </c>
      <c r="M1114" s="184">
        <v>3.1402999999999999</v>
      </c>
      <c r="N1114" s="184">
        <v>3.2199</v>
      </c>
      <c r="O1114" s="184">
        <v>5.4729999999999999</v>
      </c>
      <c r="P1114" s="184">
        <v>6.0476999999999999</v>
      </c>
      <c r="Q1114" s="184">
        <v>6.9272</v>
      </c>
      <c r="R1114" s="184">
        <v>4.4729000000000001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44368</v>
      </c>
      <c r="E1115" s="184">
        <v>538.17619999999999</v>
      </c>
      <c r="F1115" s="184">
        <v>5.0670000000000002</v>
      </c>
      <c r="G1115" s="184">
        <v>3.9236</v>
      </c>
      <c r="H1115" s="184">
        <v>3.0634999999999999</v>
      </c>
      <c r="I1115" s="184">
        <v>3.1705999999999999</v>
      </c>
      <c r="J1115" s="184">
        <v>3.2164999999999999</v>
      </c>
      <c r="K1115" s="184">
        <v>3.2221000000000002</v>
      </c>
      <c r="L1115" s="184">
        <v>3.1505999999999998</v>
      </c>
      <c r="M1115" s="184">
        <v>3.1402999999999999</v>
      </c>
      <c r="N1115" s="184">
        <v>3.2198000000000002</v>
      </c>
      <c r="O1115" s="184">
        <v>5.4729999999999999</v>
      </c>
      <c r="P1115" s="184">
        <v>6.0476999999999999</v>
      </c>
      <c r="Q1115" s="184">
        <v>7.2549000000000001</v>
      </c>
      <c r="R1115" s="184">
        <v>4.4729000000000001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44368</v>
      </c>
      <c r="E1116" s="184">
        <v>2301.3440999999998</v>
      </c>
      <c r="F1116" s="184">
        <v>5.1379000000000001</v>
      </c>
      <c r="G1116" s="184">
        <v>3.9992000000000001</v>
      </c>
      <c r="H1116" s="184">
        <v>3.2023000000000001</v>
      </c>
      <c r="I1116" s="184">
        <v>3.2936000000000001</v>
      </c>
      <c r="J1116" s="184">
        <v>3.2999000000000001</v>
      </c>
      <c r="K1116" s="184">
        <v>3.3</v>
      </c>
      <c r="L1116" s="184">
        <v>3.2370999999999999</v>
      </c>
      <c r="M1116" s="184">
        <v>3.2422</v>
      </c>
      <c r="N1116" s="184">
        <v>3.2797999999999998</v>
      </c>
      <c r="O1116" s="184">
        <v>5.5248999999999997</v>
      </c>
      <c r="P1116" s="184">
        <v>6.1220999999999997</v>
      </c>
      <c r="Q1116" s="184">
        <v>7.2352999999999996</v>
      </c>
      <c r="R1116" s="184">
        <v>4.5073999999999996</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44368</v>
      </c>
      <c r="E1117" s="184">
        <v>2288.8292000000001</v>
      </c>
      <c r="F1117" s="184">
        <v>5.0670999999999999</v>
      </c>
      <c r="G1117" s="184">
        <v>3.9279999999999999</v>
      </c>
      <c r="H1117" s="184">
        <v>3.1314000000000002</v>
      </c>
      <c r="I1117" s="184">
        <v>3.2223000000000002</v>
      </c>
      <c r="J1117" s="184">
        <v>3.2284999999999999</v>
      </c>
      <c r="K1117" s="184">
        <v>3.2284000000000002</v>
      </c>
      <c r="L1117" s="184">
        <v>3.1652999999999998</v>
      </c>
      <c r="M1117" s="184">
        <v>3.1694</v>
      </c>
      <c r="N1117" s="184">
        <v>3.2063000000000001</v>
      </c>
      <c r="O1117" s="184">
        <v>5.4619</v>
      </c>
      <c r="P1117" s="184">
        <v>6.0540000000000003</v>
      </c>
      <c r="Q1117" s="184">
        <v>7.3292999999999999</v>
      </c>
      <c r="R1117" s="184">
        <v>4.4416000000000002</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44368</v>
      </c>
      <c r="E1118" s="184">
        <v>2138.4495999999999</v>
      </c>
      <c r="F1118" s="184">
        <v>4.5560999999999998</v>
      </c>
      <c r="G1118" s="184">
        <v>3.4243000000000001</v>
      </c>
      <c r="H1118" s="184">
        <v>2.6295999999999999</v>
      </c>
      <c r="I1118" s="184">
        <v>2.7214999999999998</v>
      </c>
      <c r="J1118" s="184">
        <v>2.7267999999999999</v>
      </c>
      <c r="K1118" s="184">
        <v>2.7246000000000001</v>
      </c>
      <c r="L1118" s="184">
        <v>2.6579999999999999</v>
      </c>
      <c r="M1118" s="184">
        <v>2.6585000000000001</v>
      </c>
      <c r="N1118" s="184">
        <v>2.6915</v>
      </c>
      <c r="O1118" s="184">
        <v>4.9436999999999998</v>
      </c>
      <c r="P1118" s="184">
        <v>5.5076000000000001</v>
      </c>
      <c r="Q1118" s="184">
        <v>6.9481999999999999</v>
      </c>
      <c r="R1118" s="184">
        <v>3.9487999999999999</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44368</v>
      </c>
      <c r="E1119" s="184">
        <v>2367.7420999999999</v>
      </c>
      <c r="F1119" s="184">
        <v>4.7793999999999999</v>
      </c>
      <c r="G1119" s="184">
        <v>3.9424999999999999</v>
      </c>
      <c r="H1119" s="184">
        <v>3.3149000000000002</v>
      </c>
      <c r="I1119" s="184">
        <v>3.2854000000000001</v>
      </c>
      <c r="J1119" s="184">
        <v>3.2679</v>
      </c>
      <c r="K1119" s="184">
        <v>3.2932000000000001</v>
      </c>
      <c r="L1119" s="184">
        <v>3.2244000000000002</v>
      </c>
      <c r="M1119" s="184">
        <v>3.2071999999999998</v>
      </c>
      <c r="N1119" s="184">
        <v>3.2103999999999999</v>
      </c>
      <c r="O1119" s="184">
        <v>5.4196999999999997</v>
      </c>
      <c r="P1119" s="184">
        <v>6.0286999999999997</v>
      </c>
      <c r="Q1119" s="184">
        <v>7.2099000000000002</v>
      </c>
      <c r="R1119" s="184">
        <v>4.3855000000000004</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44368</v>
      </c>
      <c r="E1120" s="184">
        <v>2387.0572000000002</v>
      </c>
      <c r="F1120" s="184">
        <v>4.8799000000000001</v>
      </c>
      <c r="G1120" s="184">
        <v>4.0427</v>
      </c>
      <c r="H1120" s="184">
        <v>3.4148999999999998</v>
      </c>
      <c r="I1120" s="184">
        <v>3.3856000000000002</v>
      </c>
      <c r="J1120" s="184">
        <v>3.3683000000000001</v>
      </c>
      <c r="K1120" s="184">
        <v>3.3940000000000001</v>
      </c>
      <c r="L1120" s="184">
        <v>3.3260000000000001</v>
      </c>
      <c r="M1120" s="184">
        <v>3.3096000000000001</v>
      </c>
      <c r="N1120" s="184">
        <v>3.3136999999999999</v>
      </c>
      <c r="O1120" s="184">
        <v>5.5236999999999998</v>
      </c>
      <c r="P1120" s="184">
        <v>6.1363000000000003</v>
      </c>
      <c r="Q1120" s="184">
        <v>7.2755999999999998</v>
      </c>
      <c r="R1120" s="184">
        <v>4.4897999999999998</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44368</v>
      </c>
      <c r="E1121" s="184">
        <v>3484.1232</v>
      </c>
      <c r="F1121" s="184">
        <v>4.7797999999999998</v>
      </c>
      <c r="G1121" s="184">
        <v>3.9430999999999998</v>
      </c>
      <c r="H1121" s="184">
        <v>3.3151000000000002</v>
      </c>
      <c r="I1121" s="184">
        <v>3.2856000000000001</v>
      </c>
      <c r="J1121" s="184">
        <v>3.2681</v>
      </c>
      <c r="K1121" s="184">
        <v>3.2932000000000001</v>
      </c>
      <c r="L1121" s="184">
        <v>3.2244000000000002</v>
      </c>
      <c r="M1121" s="184">
        <v>3.2071999999999998</v>
      </c>
      <c r="N1121" s="184">
        <v>3.2103999999999999</v>
      </c>
      <c r="O1121" s="184">
        <v>5.4196999999999997</v>
      </c>
      <c r="P1121" s="184">
        <v>5.9650999999999996</v>
      </c>
      <c r="Q1121" s="184">
        <v>6.665</v>
      </c>
      <c r="R1121" s="184">
        <v>4.3855000000000004</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44368</v>
      </c>
      <c r="E1122" s="184">
        <v>3164.0221000000001</v>
      </c>
      <c r="F1122" s="184">
        <v>4.8215000000000003</v>
      </c>
      <c r="G1122" s="184">
        <v>3.8334000000000001</v>
      </c>
      <c r="H1122" s="184">
        <v>3.2189999999999999</v>
      </c>
      <c r="I1122" s="184">
        <v>3.2907000000000002</v>
      </c>
      <c r="J1122" s="184">
        <v>3.2946</v>
      </c>
      <c r="K1122" s="184">
        <v>3.2892000000000001</v>
      </c>
      <c r="L1122" s="184">
        <v>3.2570000000000001</v>
      </c>
      <c r="M1122" s="184">
        <v>3.2315999999999998</v>
      </c>
      <c r="N1122" s="184">
        <v>3.2296</v>
      </c>
      <c r="O1122" s="184">
        <v>5.4377000000000004</v>
      </c>
      <c r="P1122" s="184">
        <v>6.0057999999999998</v>
      </c>
      <c r="Q1122" s="184">
        <v>7.0918999999999999</v>
      </c>
      <c r="R1122" s="184">
        <v>4.4165999999999999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44368</v>
      </c>
      <c r="E1123" s="184">
        <v>3190.4902999999999</v>
      </c>
      <c r="F1123" s="184">
        <v>4.9211</v>
      </c>
      <c r="G1123" s="184">
        <v>3.9337</v>
      </c>
      <c r="H1123" s="184">
        <v>3.3191000000000002</v>
      </c>
      <c r="I1123" s="184">
        <v>3.3908999999999998</v>
      </c>
      <c r="J1123" s="184">
        <v>3.3948999999999998</v>
      </c>
      <c r="K1123" s="184">
        <v>3.3900999999999999</v>
      </c>
      <c r="L1123" s="184">
        <v>3.3586999999999998</v>
      </c>
      <c r="M1123" s="184">
        <v>3.3340000000000001</v>
      </c>
      <c r="N1123" s="184">
        <v>3.3331</v>
      </c>
      <c r="O1123" s="184">
        <v>5.5602</v>
      </c>
      <c r="P1123" s="184">
        <v>6.1173000000000002</v>
      </c>
      <c r="Q1123" s="184">
        <v>7.2172999999999998</v>
      </c>
      <c r="R1123" s="184">
        <v>4.5293000000000001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44368</v>
      </c>
      <c r="E1124" s="184">
        <v>2990.4083000000001</v>
      </c>
      <c r="F1124" s="184">
        <v>4.7865000000000002</v>
      </c>
      <c r="G1124" s="184">
        <v>3.7984</v>
      </c>
      <c r="H1124" s="184">
        <v>3.1838000000000002</v>
      </c>
      <c r="I1124" s="184">
        <v>3.2553000000000001</v>
      </c>
      <c r="J1124" s="184">
        <v>3.2591000000000001</v>
      </c>
      <c r="K1124" s="184">
        <v>3.2536</v>
      </c>
      <c r="L1124" s="184">
        <v>3.2210999999999999</v>
      </c>
      <c r="M1124" s="184">
        <v>3.1953</v>
      </c>
      <c r="N1124" s="184">
        <v>3.1930999999999998</v>
      </c>
      <c r="O1124" s="184">
        <v>5.3981000000000003</v>
      </c>
      <c r="P1124" s="184">
        <v>5.9562999999999997</v>
      </c>
      <c r="Q1124" s="184">
        <v>6.7329999999999997</v>
      </c>
      <c r="R1124" s="184">
        <v>4.3879000000000001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44368</v>
      </c>
      <c r="E1125" s="184">
        <v>2384.1657</v>
      </c>
      <c r="F1125" s="184">
        <v>4.5427999999999997</v>
      </c>
      <c r="G1125" s="184">
        <v>3.7637</v>
      </c>
      <c r="H1125" s="184">
        <v>3.2618</v>
      </c>
      <c r="I1125" s="184">
        <v>3.2511000000000001</v>
      </c>
      <c r="J1125" s="184">
        <v>3.2462</v>
      </c>
      <c r="K1125" s="184">
        <v>3.2753000000000001</v>
      </c>
      <c r="L1125" s="184">
        <v>3.22</v>
      </c>
      <c r="M1125" s="184">
        <v>3.2174999999999998</v>
      </c>
      <c r="N1125" s="184">
        <v>3.2315999999999998</v>
      </c>
      <c r="O1125" s="184">
        <v>5.4061000000000003</v>
      </c>
      <c r="P1125" s="184">
        <v>6.0571999999999999</v>
      </c>
      <c r="Q1125" s="184">
        <v>7.2035</v>
      </c>
      <c r="R1125" s="184">
        <v>4.3695000000000004</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44368</v>
      </c>
      <c r="E1126" s="184">
        <v>2365.4025999999999</v>
      </c>
      <c r="F1126" s="184">
        <v>4.4739000000000004</v>
      </c>
      <c r="G1126" s="184">
        <v>3.6947000000000001</v>
      </c>
      <c r="H1126" s="184">
        <v>3.1926000000000001</v>
      </c>
      <c r="I1126" s="184">
        <v>3.1816</v>
      </c>
      <c r="J1126" s="184">
        <v>3.1766000000000001</v>
      </c>
      <c r="K1126" s="184">
        <v>3.2006000000000001</v>
      </c>
      <c r="L1126" s="184">
        <v>3.141</v>
      </c>
      <c r="M1126" s="184">
        <v>3.1360999999999999</v>
      </c>
      <c r="N1126" s="184">
        <v>3.1488</v>
      </c>
      <c r="O1126" s="184">
        <v>5.3181000000000003</v>
      </c>
      <c r="P1126" s="184">
        <v>5.9649000000000001</v>
      </c>
      <c r="Q1126" s="184">
        <v>6.8799000000000001</v>
      </c>
      <c r="R1126" s="184">
        <v>4.2843999999999998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44368</v>
      </c>
      <c r="E1127" s="184">
        <v>2484.4807000000001</v>
      </c>
      <c r="F1127" s="184">
        <v>3.7172999999999998</v>
      </c>
      <c r="G1127" s="184">
        <v>3.4729999999999999</v>
      </c>
      <c r="H1127" s="184">
        <v>3.1316999999999999</v>
      </c>
      <c r="I1127" s="184">
        <v>3.1734</v>
      </c>
      <c r="J1127" s="184">
        <v>3.2029999999999998</v>
      </c>
      <c r="K1127" s="184">
        <v>3.2168999999999999</v>
      </c>
      <c r="L1127" s="184">
        <v>3.1608999999999998</v>
      </c>
      <c r="M1127" s="184">
        <v>3.1555</v>
      </c>
      <c r="N1127" s="184">
        <v>3.1560999999999999</v>
      </c>
      <c r="O1127" s="184">
        <v>5.1722000000000001</v>
      </c>
      <c r="P1127" s="184">
        <v>5.8318000000000003</v>
      </c>
      <c r="Q1127" s="184">
        <v>7.0293999999999999</v>
      </c>
      <c r="R1127" s="184">
        <v>4.0761000000000003</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44368</v>
      </c>
      <c r="E1128" s="184">
        <v>2476.6224999999999</v>
      </c>
      <c r="F1128" s="184">
        <v>3.6878000000000002</v>
      </c>
      <c r="G1128" s="184">
        <v>3.4432</v>
      </c>
      <c r="H1128" s="184">
        <v>3.1017999999999999</v>
      </c>
      <c r="I1128" s="184">
        <v>3.1455000000000002</v>
      </c>
      <c r="J1128" s="184">
        <v>3.1793999999999998</v>
      </c>
      <c r="K1128" s="184">
        <v>3.1947000000000001</v>
      </c>
      <c r="L1128" s="184">
        <v>3.1301999999999999</v>
      </c>
      <c r="M1128" s="184">
        <v>3.1269999999999998</v>
      </c>
      <c r="N1128" s="184">
        <v>3.1284999999999998</v>
      </c>
      <c r="O1128" s="184">
        <v>5.1421000000000001</v>
      </c>
      <c r="P1128" s="184">
        <v>5.7994000000000003</v>
      </c>
      <c r="Q1128" s="184">
        <v>7.2225000000000001</v>
      </c>
      <c r="R1128" s="184">
        <v>4.0515999999999996</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44368</v>
      </c>
      <c r="E1129" s="184">
        <v>1117.89752178206</v>
      </c>
      <c r="F1129" s="184">
        <v>2.6785000000000001</v>
      </c>
      <c r="G1129" s="184">
        <v>2.6636000000000002</v>
      </c>
      <c r="H1129" s="184">
        <v>2.6497000000000002</v>
      </c>
      <c r="I1129" s="184">
        <v>2.6354000000000002</v>
      </c>
      <c r="J1129" s="184">
        <v>2.6467000000000001</v>
      </c>
      <c r="K1129" s="184">
        <v>2.7526000000000002</v>
      </c>
      <c r="L1129" s="184">
        <v>2.64</v>
      </c>
      <c r="M1129" s="184">
        <v>2.6052</v>
      </c>
      <c r="N1129" s="184">
        <v>2.569</v>
      </c>
      <c r="O1129" s="184">
        <v>3.3835999999999999</v>
      </c>
      <c r="P1129" s="184"/>
      <c r="Q1129" s="184">
        <v>3.4626999999999999</v>
      </c>
      <c r="R1129" s="184">
        <v>2.9113000000000002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44368</v>
      </c>
      <c r="E1130" s="184">
        <v>2962.6385</v>
      </c>
      <c r="F1130" s="184">
        <v>5.3181000000000003</v>
      </c>
      <c r="G1130" s="184">
        <v>4.0452000000000004</v>
      </c>
      <c r="H1130" s="184">
        <v>3.1945999999999999</v>
      </c>
      <c r="I1130" s="184">
        <v>3.2397999999999998</v>
      </c>
      <c r="J1130" s="184">
        <v>3.2786</v>
      </c>
      <c r="K1130" s="184">
        <v>3.3125</v>
      </c>
      <c r="L1130" s="184">
        <v>3.2494000000000001</v>
      </c>
      <c r="M1130" s="184">
        <v>3.2395</v>
      </c>
      <c r="N1130" s="184">
        <v>3.2608000000000001</v>
      </c>
      <c r="O1130" s="184">
        <v>5.4695</v>
      </c>
      <c r="P1130" s="184">
        <v>6.0770999999999997</v>
      </c>
      <c r="Q1130" s="184">
        <v>7.1976000000000004</v>
      </c>
      <c r="R1130" s="184">
        <v>4.4423000000000004</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44368</v>
      </c>
      <c r="E1131" s="184">
        <v>2940.373</v>
      </c>
      <c r="F1131" s="184">
        <v>5.2180999999999997</v>
      </c>
      <c r="G1131" s="184">
        <v>3.9453999999999998</v>
      </c>
      <c r="H1131" s="184">
        <v>3.0943999999999998</v>
      </c>
      <c r="I1131" s="184">
        <v>3.1396000000000002</v>
      </c>
      <c r="J1131" s="184">
        <v>3.1818</v>
      </c>
      <c r="K1131" s="184">
        <v>3.2174</v>
      </c>
      <c r="L1131" s="184">
        <v>3.1574</v>
      </c>
      <c r="M1131" s="184">
        <v>3.1526000000000001</v>
      </c>
      <c r="N1131" s="184">
        <v>3.1772999999999998</v>
      </c>
      <c r="O1131" s="184">
        <v>5.3728999999999996</v>
      </c>
      <c r="P1131" s="184">
        <v>5.9686000000000003</v>
      </c>
      <c r="Q1131" s="184">
        <v>7.1635</v>
      </c>
      <c r="R1131" s="184">
        <v>4.3503999999999996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44368</v>
      </c>
      <c r="E1132" s="184">
        <v>2674.1078000000002</v>
      </c>
      <c r="F1132" s="184">
        <v>5.5834999999999999</v>
      </c>
      <c r="G1132" s="184">
        <v>4.2697000000000003</v>
      </c>
      <c r="H1132" s="184">
        <v>3.3517000000000001</v>
      </c>
      <c r="I1132" s="184">
        <v>3.3956</v>
      </c>
      <c r="J1132" s="184">
        <v>3.444</v>
      </c>
      <c r="K1132" s="184">
        <v>3.4990000000000001</v>
      </c>
      <c r="L1132" s="184">
        <v>3.4238</v>
      </c>
      <c r="M1132" s="184">
        <v>3.4089</v>
      </c>
      <c r="N1132" s="184">
        <v>3.3852000000000002</v>
      </c>
      <c r="O1132" s="184">
        <v>5.6132999999999997</v>
      </c>
      <c r="P1132" s="184">
        <v>6.0777000000000001</v>
      </c>
      <c r="Q1132" s="184">
        <v>7.1512000000000002</v>
      </c>
      <c r="R1132" s="184">
        <v>4.6291000000000002</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44368</v>
      </c>
      <c r="E1133" s="184">
        <v>2642.1869000000002</v>
      </c>
      <c r="F1133" s="184">
        <v>5.3331</v>
      </c>
      <c r="G1133" s="184">
        <v>4.0194999999999999</v>
      </c>
      <c r="H1133" s="184">
        <v>3.1015999999999999</v>
      </c>
      <c r="I1133" s="184">
        <v>3.1454</v>
      </c>
      <c r="J1133" s="184">
        <v>3.1932999999999998</v>
      </c>
      <c r="K1133" s="184">
        <v>3.2469000000000001</v>
      </c>
      <c r="L1133" s="184">
        <v>3.1696</v>
      </c>
      <c r="M1133" s="184">
        <v>3.1528</v>
      </c>
      <c r="N1133" s="184">
        <v>3.1269999999999998</v>
      </c>
      <c r="O1133" s="184">
        <v>5.3975</v>
      </c>
      <c r="P1133" s="184">
        <v>5.9042000000000003</v>
      </c>
      <c r="Q1133" s="184">
        <v>7.2295999999999996</v>
      </c>
      <c r="R1133" s="184">
        <v>4.3624999999999998</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44368</v>
      </c>
      <c r="E1134" s="184">
        <v>2402.8816999999999</v>
      </c>
      <c r="F1134" s="184">
        <v>5.3324999999999996</v>
      </c>
      <c r="G1134" s="184">
        <v>4.0201000000000002</v>
      </c>
      <c r="H1134" s="184">
        <v>3.1019000000000001</v>
      </c>
      <c r="I1134" s="184">
        <v>3.1459000000000001</v>
      </c>
      <c r="J1134" s="184">
        <v>3.1937000000000002</v>
      </c>
      <c r="K1134" s="184">
        <v>3.2473000000000001</v>
      </c>
      <c r="L1134" s="184">
        <v>3.1701000000000001</v>
      </c>
      <c r="M1134" s="184">
        <v>3.1530999999999998</v>
      </c>
      <c r="N1134" s="184">
        <v>3.1273</v>
      </c>
      <c r="O1134" s="184">
        <v>5.3974000000000002</v>
      </c>
      <c r="P1134" s="184">
        <v>5.8884999999999996</v>
      </c>
      <c r="Q1134" s="184">
        <v>6.5789999999999997</v>
      </c>
      <c r="R1134" s="184">
        <v>4.3623000000000003</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44368</v>
      </c>
      <c r="E1136" s="184">
        <v>4784.8787000000002</v>
      </c>
      <c r="F1136" s="184">
        <v>3.7244999999999999</v>
      </c>
      <c r="G1136" s="184">
        <v>2.9887000000000001</v>
      </c>
      <c r="H1136" s="184">
        <v>2.4314</v>
      </c>
      <c r="I1136" s="184">
        <v>2.5423</v>
      </c>
      <c r="J1136" s="184">
        <v>2.5331000000000001</v>
      </c>
      <c r="K1136" s="184">
        <v>2.5432000000000001</v>
      </c>
      <c r="L1136" s="184">
        <v>2.4581</v>
      </c>
      <c r="M1136" s="184">
        <v>2.4546000000000001</v>
      </c>
      <c r="N1136" s="184">
        <v>2.4571999999999998</v>
      </c>
      <c r="O1136" s="184">
        <v>4.8655999999999997</v>
      </c>
      <c r="P1136" s="184">
        <v>5.4017999999999997</v>
      </c>
      <c r="Q1136" s="184">
        <v>6.9924999999999997</v>
      </c>
      <c r="R1136" s="184">
        <v>3.8546</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44368</v>
      </c>
      <c r="E1137" s="184">
        <v>3097.6032</v>
      </c>
      <c r="F1137" s="184">
        <v>4.3863000000000003</v>
      </c>
      <c r="G1137" s="184">
        <v>3.6507999999999998</v>
      </c>
      <c r="H1137" s="184">
        <v>3.0933999999999999</v>
      </c>
      <c r="I1137" s="184">
        <v>3.2046999999999999</v>
      </c>
      <c r="J1137" s="184">
        <v>3.1964999999999999</v>
      </c>
      <c r="K1137" s="184">
        <v>3.2162999999999999</v>
      </c>
      <c r="L1137" s="184">
        <v>3.1375000000000002</v>
      </c>
      <c r="M1137" s="184">
        <v>3.1392000000000002</v>
      </c>
      <c r="N1137" s="184">
        <v>3.1463999999999999</v>
      </c>
      <c r="O1137" s="184">
        <v>5.5781999999999998</v>
      </c>
      <c r="P1137" s="184">
        <v>6.1143000000000001</v>
      </c>
      <c r="Q1137" s="184">
        <v>7.4127999999999998</v>
      </c>
      <c r="R1137" s="184">
        <v>4.5560999999999998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44368</v>
      </c>
      <c r="E1138" s="184">
        <v>3114.1453999999999</v>
      </c>
      <c r="F1138" s="184">
        <v>4.4649999999999999</v>
      </c>
      <c r="G1138" s="184">
        <v>3.7282999999999999</v>
      </c>
      <c r="H1138" s="184">
        <v>3.1709999999999998</v>
      </c>
      <c r="I1138" s="184">
        <v>3.2820999999999998</v>
      </c>
      <c r="J1138" s="184">
        <v>3.2732999999999999</v>
      </c>
      <c r="K1138" s="184">
        <v>3.2934000000000001</v>
      </c>
      <c r="L1138" s="184">
        <v>3.2155999999999998</v>
      </c>
      <c r="M1138" s="184">
        <v>3.2193999999999998</v>
      </c>
      <c r="N1138" s="184">
        <v>3.2296</v>
      </c>
      <c r="O1138" s="184">
        <v>5.6506999999999996</v>
      </c>
      <c r="P1138" s="184">
        <v>6.1840000000000002</v>
      </c>
      <c r="Q1138" s="184">
        <v>7.3315000000000001</v>
      </c>
      <c r="R1138" s="184">
        <v>4.6341999999999999</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44368</v>
      </c>
      <c r="E1139" s="184">
        <v>4045.4663</v>
      </c>
      <c r="F1139" s="184">
        <v>4.5795000000000003</v>
      </c>
      <c r="G1139" s="184">
        <v>3.7349000000000001</v>
      </c>
      <c r="H1139" s="184">
        <v>3.0688</v>
      </c>
      <c r="I1139" s="184">
        <v>3.153</v>
      </c>
      <c r="J1139" s="184">
        <v>3.1962999999999999</v>
      </c>
      <c r="K1139" s="184">
        <v>3.1543000000000001</v>
      </c>
      <c r="L1139" s="184">
        <v>3.0712000000000002</v>
      </c>
      <c r="M1139" s="184">
        <v>3.0724</v>
      </c>
      <c r="N1139" s="184">
        <v>3.1095999999999999</v>
      </c>
      <c r="O1139" s="184">
        <v>5.3124000000000002</v>
      </c>
      <c r="P1139" s="184">
        <v>5.8947000000000003</v>
      </c>
      <c r="Q1139" s="184">
        <v>6.9882</v>
      </c>
      <c r="R1139" s="184">
        <v>4.2950999999999997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44368</v>
      </c>
      <c r="E1140" s="184">
        <v>4074.4043000000001</v>
      </c>
      <c r="F1140" s="184">
        <v>4.6795999999999998</v>
      </c>
      <c r="G1140" s="184">
        <v>3.8348</v>
      </c>
      <c r="H1140" s="184">
        <v>3.1688000000000001</v>
      </c>
      <c r="I1140" s="184">
        <v>3.2532999999999999</v>
      </c>
      <c r="J1140" s="184">
        <v>3.2968000000000002</v>
      </c>
      <c r="K1140" s="184">
        <v>3.2534999999999998</v>
      </c>
      <c r="L1140" s="184">
        <v>3.1720000000000002</v>
      </c>
      <c r="M1140" s="184">
        <v>3.1743000000000001</v>
      </c>
      <c r="N1140" s="184">
        <v>3.2124000000000001</v>
      </c>
      <c r="O1140" s="184">
        <v>5.4177999999999997</v>
      </c>
      <c r="P1140" s="184">
        <v>6.0008999999999997</v>
      </c>
      <c r="Q1140" s="184">
        <v>7.1710000000000003</v>
      </c>
      <c r="R1140" s="184">
        <v>4.3994999999999997</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44368</v>
      </c>
      <c r="E1141" s="184">
        <v>2052.7285000000002</v>
      </c>
      <c r="F1141" s="184">
        <v>4.3071000000000002</v>
      </c>
      <c r="G1141" s="184">
        <v>3.6301999999999999</v>
      </c>
      <c r="H1141" s="184">
        <v>3.0276000000000001</v>
      </c>
      <c r="I1141" s="184">
        <v>3.1503000000000001</v>
      </c>
      <c r="J1141" s="184">
        <v>3.1930000000000001</v>
      </c>
      <c r="K1141" s="184">
        <v>3.1898</v>
      </c>
      <c r="L1141" s="184">
        <v>3.1373000000000002</v>
      </c>
      <c r="M1141" s="184">
        <v>3.1230000000000002</v>
      </c>
      <c r="N1141" s="184">
        <v>3.1528999999999998</v>
      </c>
      <c r="O1141" s="184">
        <v>5.3756000000000004</v>
      </c>
      <c r="P1141" s="184">
        <v>5.9855999999999998</v>
      </c>
      <c r="Q1141" s="184">
        <v>4.3041999999999998</v>
      </c>
      <c r="R1141" s="184">
        <v>4.3143000000000002</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44368</v>
      </c>
      <c r="E1142" s="184">
        <v>2063.6392000000001</v>
      </c>
      <c r="F1142" s="184">
        <v>4.4010999999999996</v>
      </c>
      <c r="G1142" s="184">
        <v>3.7254999999999998</v>
      </c>
      <c r="H1142" s="184">
        <v>3.1229</v>
      </c>
      <c r="I1142" s="184">
        <v>3.2456999999999998</v>
      </c>
      <c r="J1142" s="184">
        <v>3.2886000000000002</v>
      </c>
      <c r="K1142" s="184">
        <v>3.2863000000000002</v>
      </c>
      <c r="L1142" s="184">
        <v>3.2368000000000001</v>
      </c>
      <c r="M1142" s="184">
        <v>3.2238000000000002</v>
      </c>
      <c r="N1142" s="184">
        <v>3.2545999999999999</v>
      </c>
      <c r="O1142" s="184">
        <v>5.4663000000000004</v>
      </c>
      <c r="P1142" s="184">
        <v>6.0658000000000003</v>
      </c>
      <c r="Q1142" s="184">
        <v>7.1910999999999996</v>
      </c>
      <c r="R1142" s="184">
        <v>4.4180999999999999</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44368</v>
      </c>
      <c r="E1143" s="184">
        <v>2994.8033999999998</v>
      </c>
      <c r="F1143" s="184">
        <v>3.5104000000000002</v>
      </c>
      <c r="G1143" s="184">
        <v>2.8331</v>
      </c>
      <c r="H1143" s="184">
        <v>2.2305999999999999</v>
      </c>
      <c r="I1143" s="184">
        <v>2.3531</v>
      </c>
      <c r="J1143" s="184">
        <v>2.3946999999999998</v>
      </c>
      <c r="K1143" s="184">
        <v>2.3881999999999999</v>
      </c>
      <c r="L1143" s="184">
        <v>2.3321000000000001</v>
      </c>
      <c r="M1143" s="184">
        <v>2.3130000000000002</v>
      </c>
      <c r="N1143" s="184">
        <v>2.3374999999999999</v>
      </c>
      <c r="O1143" s="184">
        <v>4.5217000000000001</v>
      </c>
      <c r="P1143" s="184">
        <v>5.1044999999999998</v>
      </c>
      <c r="Q1143" s="184">
        <v>6.0884</v>
      </c>
      <c r="R1143" s="184">
        <v>3.4916999999999998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44368</v>
      </c>
      <c r="E1144" s="184">
        <v>1089.22539474932</v>
      </c>
      <c r="F1144" s="184">
        <v>2.7010999999999998</v>
      </c>
      <c r="G1144" s="184">
        <v>2.7096</v>
      </c>
      <c r="H1144" s="184">
        <v>2.6903000000000001</v>
      </c>
      <c r="I1144" s="184">
        <v>2.6333000000000002</v>
      </c>
      <c r="J1144" s="184">
        <v>2.6147</v>
      </c>
      <c r="K1144" s="184">
        <v>2.5872999999999999</v>
      </c>
      <c r="L1144" s="184">
        <v>2.5272999999999999</v>
      </c>
      <c r="M1144" s="184">
        <v>2.4876</v>
      </c>
      <c r="N1144" s="184">
        <v>2.5022000000000002</v>
      </c>
      <c r="O1144" s="184"/>
      <c r="P1144" s="184"/>
      <c r="Q1144" s="184">
        <v>3.1604000000000001</v>
      </c>
      <c r="R1144" s="184">
        <v>2.7711999999999999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44368</v>
      </c>
      <c r="E1145" s="184">
        <v>305.15089999999998</v>
      </c>
      <c r="F1145" s="184">
        <v>4.8569000000000004</v>
      </c>
      <c r="G1145" s="184">
        <v>3.8248000000000002</v>
      </c>
      <c r="H1145" s="184">
        <v>3.0827</v>
      </c>
      <c r="I1145" s="184">
        <v>3.1419000000000001</v>
      </c>
      <c r="J1145" s="184">
        <v>3.1764000000000001</v>
      </c>
      <c r="K1145" s="184">
        <v>3.1757</v>
      </c>
      <c r="L1145" s="184">
        <v>3.1177999999999999</v>
      </c>
      <c r="M1145" s="184">
        <v>3.1337000000000002</v>
      </c>
      <c r="N1145" s="184">
        <v>3.1835</v>
      </c>
      <c r="O1145" s="184">
        <v>5.4255000000000004</v>
      </c>
      <c r="P1145" s="184">
        <v>6.0124000000000004</v>
      </c>
      <c r="Q1145" s="184">
        <v>7.4120999999999997</v>
      </c>
      <c r="R1145" s="184">
        <v>4.4207999999999998</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44368</v>
      </c>
      <c r="E1146" s="184">
        <v>306.93869999999998</v>
      </c>
      <c r="F1146" s="184">
        <v>4.9832999999999998</v>
      </c>
      <c r="G1146" s="184">
        <v>3.9453</v>
      </c>
      <c r="H1146" s="184">
        <v>3.2025000000000001</v>
      </c>
      <c r="I1146" s="184">
        <v>3.2624</v>
      </c>
      <c r="J1146" s="184">
        <v>3.2970000000000002</v>
      </c>
      <c r="K1146" s="184">
        <v>3.2968999999999999</v>
      </c>
      <c r="L1146" s="184">
        <v>3.2397999999999998</v>
      </c>
      <c r="M1146" s="184">
        <v>3.2566000000000002</v>
      </c>
      <c r="N1146" s="184">
        <v>3.3073999999999999</v>
      </c>
      <c r="O1146" s="184">
        <v>5.5228000000000002</v>
      </c>
      <c r="P1146" s="184">
        <v>6.0933999999999999</v>
      </c>
      <c r="Q1146" s="184">
        <v>7.2290000000000001</v>
      </c>
      <c r="R1146" s="184">
        <v>4.5286999999999997</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44368</v>
      </c>
      <c r="E1147" s="184">
        <v>2212.6397000000002</v>
      </c>
      <c r="F1147" s="184">
        <v>4.5156000000000001</v>
      </c>
      <c r="G1147" s="184">
        <v>3.8222999999999998</v>
      </c>
      <c r="H1147" s="184">
        <v>3.3614999999999999</v>
      </c>
      <c r="I1147" s="184">
        <v>3.3692000000000002</v>
      </c>
      <c r="J1147" s="184">
        <v>3.4222000000000001</v>
      </c>
      <c r="K1147" s="184">
        <v>3.3794</v>
      </c>
      <c r="L1147" s="184">
        <v>3.3163999999999998</v>
      </c>
      <c r="M1147" s="184">
        <v>3.3382999999999998</v>
      </c>
      <c r="N1147" s="184">
        <v>3.4258999999999999</v>
      </c>
      <c r="O1147" s="184">
        <v>5.5776000000000003</v>
      </c>
      <c r="P1147" s="184">
        <v>6.0867000000000004</v>
      </c>
      <c r="Q1147" s="184">
        <v>7.516</v>
      </c>
      <c r="R1147" s="184">
        <v>4.6314000000000002</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44368</v>
      </c>
      <c r="E1148" s="184">
        <v>2229.9807000000001</v>
      </c>
      <c r="F1148" s="184">
        <v>4.5556999999999999</v>
      </c>
      <c r="G1148" s="184">
        <v>3.8618999999999999</v>
      </c>
      <c r="H1148" s="184">
        <v>3.4016000000000002</v>
      </c>
      <c r="I1148" s="184">
        <v>3.4093</v>
      </c>
      <c r="J1148" s="184">
        <v>3.4622999999999999</v>
      </c>
      <c r="K1148" s="184">
        <v>3.42</v>
      </c>
      <c r="L1148" s="184">
        <v>3.3572000000000002</v>
      </c>
      <c r="M1148" s="184">
        <v>3.3794</v>
      </c>
      <c r="N1148" s="184">
        <v>3.4674</v>
      </c>
      <c r="O1148" s="184">
        <v>5.6539999999999999</v>
      </c>
      <c r="P1148" s="184">
        <v>6.18</v>
      </c>
      <c r="Q1148" s="184">
        <v>7.2435</v>
      </c>
      <c r="R1148" s="184">
        <v>4.6858000000000004</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44368</v>
      </c>
      <c r="E1149" s="184">
        <v>2503.8227000000002</v>
      </c>
      <c r="F1149" s="184">
        <v>4.7252000000000001</v>
      </c>
      <c r="G1149" s="184">
        <v>3.84</v>
      </c>
      <c r="H1149" s="184">
        <v>3.1703000000000001</v>
      </c>
      <c r="I1149" s="184">
        <v>3.2222</v>
      </c>
      <c r="J1149" s="184">
        <v>3.2544</v>
      </c>
      <c r="K1149" s="184">
        <v>3.2576999999999998</v>
      </c>
      <c r="L1149" s="184">
        <v>3.1730999999999998</v>
      </c>
      <c r="M1149" s="184">
        <v>3.1797</v>
      </c>
      <c r="N1149" s="184">
        <v>3.1945999999999999</v>
      </c>
      <c r="O1149" s="184">
        <v>5.3102</v>
      </c>
      <c r="P1149" s="184">
        <v>5.9587000000000003</v>
      </c>
      <c r="Q1149" s="184">
        <v>7.1303999999999998</v>
      </c>
      <c r="R1149" s="184">
        <v>4.2919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44368</v>
      </c>
      <c r="E1150" s="184">
        <v>2490.9430000000002</v>
      </c>
      <c r="F1150" s="184">
        <v>4.6749000000000001</v>
      </c>
      <c r="G1150" s="184">
        <v>3.79</v>
      </c>
      <c r="H1150" s="184">
        <v>3.1202999999999999</v>
      </c>
      <c r="I1150" s="184">
        <v>3.1722000000000001</v>
      </c>
      <c r="J1150" s="184">
        <v>3.2042000000000002</v>
      </c>
      <c r="K1150" s="184">
        <v>3.2073</v>
      </c>
      <c r="L1150" s="184">
        <v>3.1223000000000001</v>
      </c>
      <c r="M1150" s="184">
        <v>3.1284999999999998</v>
      </c>
      <c r="N1150" s="184">
        <v>3.1429999999999998</v>
      </c>
      <c r="O1150" s="184">
        <v>5.2478999999999996</v>
      </c>
      <c r="P1150" s="184">
        <v>5.8878000000000004</v>
      </c>
      <c r="Q1150" s="184">
        <v>5.4389000000000003</v>
      </c>
      <c r="R1150" s="184">
        <v>4.2385000000000002</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44368</v>
      </c>
      <c r="E1151" s="184">
        <v>1600.4933000000001</v>
      </c>
      <c r="F1151" s="184">
        <v>3.6446999999999998</v>
      </c>
      <c r="G1151" s="184">
        <v>3.4186999999999999</v>
      </c>
      <c r="H1151" s="184">
        <v>2.9674</v>
      </c>
      <c r="I1151" s="184">
        <v>2.9948999999999999</v>
      </c>
      <c r="J1151" s="184">
        <v>2.9967000000000001</v>
      </c>
      <c r="K1151" s="184">
        <v>2.9744000000000002</v>
      </c>
      <c r="L1151" s="184">
        <v>2.8799000000000001</v>
      </c>
      <c r="M1151" s="184">
        <v>2.8504999999999998</v>
      </c>
      <c r="N1151" s="184">
        <v>2.8921000000000001</v>
      </c>
      <c r="O1151" s="184">
        <v>4.8194999999999997</v>
      </c>
      <c r="P1151" s="184">
        <v>5.4878</v>
      </c>
      <c r="Q1151" s="184">
        <v>6.3734000000000002</v>
      </c>
      <c r="R1151" s="184">
        <v>3.8380999999999998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44368</v>
      </c>
      <c r="E1152" s="184">
        <v>1594.4106999999999</v>
      </c>
      <c r="F1152" s="184">
        <v>3.5945</v>
      </c>
      <c r="G1152" s="184">
        <v>3.3692000000000002</v>
      </c>
      <c r="H1152" s="184">
        <v>2.9171999999999998</v>
      </c>
      <c r="I1152" s="184">
        <v>2.9447000000000001</v>
      </c>
      <c r="J1152" s="184">
        <v>2.9464999999999999</v>
      </c>
      <c r="K1152" s="184">
        <v>2.9239999999999999</v>
      </c>
      <c r="L1152" s="184">
        <v>2.8292000000000002</v>
      </c>
      <c r="M1152" s="184">
        <v>2.7993999999999999</v>
      </c>
      <c r="N1152" s="184">
        <v>2.8408000000000002</v>
      </c>
      <c r="O1152" s="184">
        <v>4.7671000000000001</v>
      </c>
      <c r="P1152" s="184">
        <v>5.4351000000000003</v>
      </c>
      <c r="Q1152" s="184">
        <v>6.3201999999999998</v>
      </c>
      <c r="R1152" s="184">
        <v>3.7862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44368</v>
      </c>
      <c r="E1153" s="184">
        <v>2002.6367</v>
      </c>
      <c r="F1153" s="184">
        <v>4.0010000000000003</v>
      </c>
      <c r="G1153" s="184">
        <v>3.3302</v>
      </c>
      <c r="H1153" s="184">
        <v>2.8445</v>
      </c>
      <c r="I1153" s="184">
        <v>2.8172999999999999</v>
      </c>
      <c r="J1153" s="184">
        <v>2.8401000000000001</v>
      </c>
      <c r="K1153" s="184">
        <v>2.8435999999999999</v>
      </c>
      <c r="L1153" s="184">
        <v>3.2067000000000001</v>
      </c>
      <c r="M1153" s="184">
        <v>3.1335000000000002</v>
      </c>
      <c r="N1153" s="184">
        <v>3.1099000000000001</v>
      </c>
      <c r="O1153" s="184">
        <v>5.2689000000000004</v>
      </c>
      <c r="P1153" s="184">
        <v>5.9573999999999998</v>
      </c>
      <c r="Q1153" s="184">
        <v>7.4513999999999996</v>
      </c>
      <c r="R1153" s="184">
        <v>4.2259000000000002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44368</v>
      </c>
      <c r="E1154" s="184">
        <v>2019.3290999999999</v>
      </c>
      <c r="F1154" s="184">
        <v>4.0998999999999999</v>
      </c>
      <c r="G1154" s="184">
        <v>3.4298999999999999</v>
      </c>
      <c r="H1154" s="184">
        <v>2.9441000000000002</v>
      </c>
      <c r="I1154" s="184">
        <v>2.9156</v>
      </c>
      <c r="J1154" s="184">
        <v>2.9373999999999998</v>
      </c>
      <c r="K1154" s="184">
        <v>2.9424999999999999</v>
      </c>
      <c r="L1154" s="184">
        <v>3.3088000000000002</v>
      </c>
      <c r="M1154" s="184">
        <v>3.2362000000000002</v>
      </c>
      <c r="N1154" s="184">
        <v>3.2134</v>
      </c>
      <c r="O1154" s="184">
        <v>5.3742999999999999</v>
      </c>
      <c r="P1154" s="184">
        <v>6.0637999999999996</v>
      </c>
      <c r="Q1154" s="184">
        <v>7.2336</v>
      </c>
      <c r="R1154" s="184">
        <v>4.3301999999999996</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44368</v>
      </c>
      <c r="E1155" s="184">
        <v>2007.8195000000001</v>
      </c>
      <c r="F1155" s="184">
        <v>4.0998000000000001</v>
      </c>
      <c r="G1155" s="184">
        <v>4.1013000000000002</v>
      </c>
      <c r="H1155" s="184">
        <v>3.5169000000000001</v>
      </c>
      <c r="I1155" s="184">
        <v>2.5407999999999999</v>
      </c>
      <c r="J1155" s="184">
        <v>1.9874000000000001</v>
      </c>
      <c r="K1155" s="184">
        <v>2.4666000000000001</v>
      </c>
      <c r="L1155" s="184">
        <v>2.8254999999999999</v>
      </c>
      <c r="M1155" s="184">
        <v>2.7073</v>
      </c>
      <c r="N1155" s="184">
        <v>2.6760999999999999</v>
      </c>
      <c r="O1155" s="184"/>
      <c r="P1155" s="184"/>
      <c r="Q1155" s="184">
        <v>3.2776999999999998</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44368</v>
      </c>
      <c r="E1156" s="184">
        <v>2019.5693000000001</v>
      </c>
      <c r="F1156" s="184">
        <v>4.0145</v>
      </c>
      <c r="G1156" s="184">
        <v>3.3656000000000001</v>
      </c>
      <c r="H1156" s="184">
        <v>2.9205000000000001</v>
      </c>
      <c r="I1156" s="184">
        <v>2.8698999999999999</v>
      </c>
      <c r="J1156" s="184">
        <v>2.8592</v>
      </c>
      <c r="K1156" s="184">
        <v>2.9272</v>
      </c>
      <c r="L1156" s="184">
        <v>3.2957000000000001</v>
      </c>
      <c r="M1156" s="184">
        <v>3.2172999999999998</v>
      </c>
      <c r="N1156" s="184">
        <v>3.1901999999999999</v>
      </c>
      <c r="O1156" s="184"/>
      <c r="P1156" s="184"/>
      <c r="Q1156" s="184">
        <v>3.6911999999999998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44368</v>
      </c>
      <c r="E1157" s="184">
        <v>2019.7479000000001</v>
      </c>
      <c r="F1157" s="184">
        <v>4.1026999999999996</v>
      </c>
      <c r="G1157" s="184">
        <v>3.4302999999999999</v>
      </c>
      <c r="H1157" s="184">
        <v>2.9458000000000002</v>
      </c>
      <c r="I1157" s="184">
        <v>2.9167999999999998</v>
      </c>
      <c r="J1157" s="184">
        <v>2.9392</v>
      </c>
      <c r="K1157" s="184">
        <v>2.9510999999999998</v>
      </c>
      <c r="L1157" s="184">
        <v>3.3130000000000002</v>
      </c>
      <c r="M1157" s="184">
        <v>3.2395</v>
      </c>
      <c r="N1157" s="184">
        <v>3.2160000000000002</v>
      </c>
      <c r="O1157" s="184"/>
      <c r="P1157" s="184"/>
      <c r="Q1157" s="184">
        <v>3.6989999999999998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44368</v>
      </c>
      <c r="E1158" s="184">
        <v>2019.3178</v>
      </c>
      <c r="F1158" s="184">
        <v>4.2102000000000004</v>
      </c>
      <c r="G1158" s="184">
        <v>3.5101</v>
      </c>
      <c r="H1158" s="184">
        <v>3.0091999999999999</v>
      </c>
      <c r="I1158" s="184">
        <v>2.9571000000000001</v>
      </c>
      <c r="J1158" s="184">
        <v>2.9323999999999999</v>
      </c>
      <c r="K1158" s="184">
        <v>2.9459</v>
      </c>
      <c r="L1158" s="184">
        <v>3.3048999999999999</v>
      </c>
      <c r="M1158" s="184">
        <v>3.2181999999999999</v>
      </c>
      <c r="N1158" s="184">
        <v>3.1863000000000001</v>
      </c>
      <c r="O1158" s="184"/>
      <c r="P1158" s="184"/>
      <c r="Q1158" s="184">
        <v>3.681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44368</v>
      </c>
      <c r="E1159" s="184">
        <v>2829.9537999999998</v>
      </c>
      <c r="F1159" s="184">
        <v>4.8282999999999996</v>
      </c>
      <c r="G1159" s="184">
        <v>3.8624000000000001</v>
      </c>
      <c r="H1159" s="184">
        <v>3.06</v>
      </c>
      <c r="I1159" s="184">
        <v>3.1486000000000001</v>
      </c>
      <c r="J1159" s="184">
        <v>3.2088999999999999</v>
      </c>
      <c r="K1159" s="184">
        <v>3.1911999999999998</v>
      </c>
      <c r="L1159" s="184">
        <v>3.1406000000000001</v>
      </c>
      <c r="M1159" s="184">
        <v>3.1465000000000001</v>
      </c>
      <c r="N1159" s="184">
        <v>3.1703999999999999</v>
      </c>
      <c r="O1159" s="184">
        <v>5.3319999999999999</v>
      </c>
      <c r="P1159" s="184">
        <v>5.9640000000000004</v>
      </c>
      <c r="Q1159" s="184">
        <v>7.3836000000000004</v>
      </c>
      <c r="R1159" s="184">
        <v>4.2808999999999999</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44368</v>
      </c>
      <c r="E1160" s="184">
        <v>2846.3393999999998</v>
      </c>
      <c r="F1160" s="184">
        <v>4.8992000000000004</v>
      </c>
      <c r="G1160" s="184">
        <v>3.9329999999999998</v>
      </c>
      <c r="H1160" s="184">
        <v>3.1303999999999998</v>
      </c>
      <c r="I1160" s="184">
        <v>3.2189999999999999</v>
      </c>
      <c r="J1160" s="184">
        <v>3.2793000000000001</v>
      </c>
      <c r="K1160" s="184">
        <v>3.262</v>
      </c>
      <c r="L1160" s="184">
        <v>3.2119</v>
      </c>
      <c r="M1160" s="184">
        <v>3.2183999999999999</v>
      </c>
      <c r="N1160" s="184">
        <v>3.2427999999999999</v>
      </c>
      <c r="O1160" s="184">
        <v>5.4058000000000002</v>
      </c>
      <c r="P1160" s="184">
        <v>6.0382999999999996</v>
      </c>
      <c r="Q1160" s="184">
        <v>7.1977000000000002</v>
      </c>
      <c r="R1160" s="184">
        <v>4.3540000000000001</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44368</v>
      </c>
      <c r="E1161" s="184">
        <v>2560.0091000000002</v>
      </c>
      <c r="F1161" s="184">
        <v>4.2977999999999996</v>
      </c>
      <c r="G1161" s="184">
        <v>3.3325</v>
      </c>
      <c r="H1161" s="184">
        <v>2.5297000000000001</v>
      </c>
      <c r="I1161" s="184">
        <v>2.6181000000000001</v>
      </c>
      <c r="J1161" s="184">
        <v>2.6776</v>
      </c>
      <c r="K1161" s="184">
        <v>2.6574</v>
      </c>
      <c r="L1161" s="184">
        <v>2.6030000000000002</v>
      </c>
      <c r="M1161" s="184">
        <v>2.6051000000000002</v>
      </c>
      <c r="N1161" s="184">
        <v>2.625</v>
      </c>
      <c r="O1161" s="184">
        <v>4.7771999999999997</v>
      </c>
      <c r="P1161" s="184">
        <v>5.3769</v>
      </c>
      <c r="Q1161" s="184">
        <v>6.6489000000000003</v>
      </c>
      <c r="R1161" s="184">
        <v>3.7324000000000002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44368</v>
      </c>
      <c r="E1162" s="184">
        <v>1087.4548</v>
      </c>
      <c r="F1162" s="184">
        <v>4.3975</v>
      </c>
      <c r="G1162" s="184">
        <v>3.6574</v>
      </c>
      <c r="H1162" s="184">
        <v>3.1738</v>
      </c>
      <c r="I1162" s="184">
        <v>3.1478000000000002</v>
      </c>
      <c r="J1162" s="184">
        <v>3.1273</v>
      </c>
      <c r="K1162" s="184">
        <v>3.0802</v>
      </c>
      <c r="L1162" s="184">
        <v>3.0276999999999998</v>
      </c>
      <c r="M1162" s="184">
        <v>3.0124</v>
      </c>
      <c r="N1162" s="184">
        <v>3.0089000000000001</v>
      </c>
      <c r="O1162" s="184"/>
      <c r="P1162" s="184"/>
      <c r="Q1162" s="184">
        <v>3.9504999999999999</v>
      </c>
      <c r="R1162" s="184">
        <v>3.7456</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44368</v>
      </c>
      <c r="E1163" s="184">
        <v>1084.8702000000001</v>
      </c>
      <c r="F1163" s="184">
        <v>4.2868000000000004</v>
      </c>
      <c r="G1163" s="184">
        <v>3.5472000000000001</v>
      </c>
      <c r="H1163" s="184">
        <v>3.0638999999999998</v>
      </c>
      <c r="I1163" s="184">
        <v>3.0377999999999998</v>
      </c>
      <c r="J1163" s="184">
        <v>3.0171999999999999</v>
      </c>
      <c r="K1163" s="184">
        <v>2.9687999999999999</v>
      </c>
      <c r="L1163" s="184">
        <v>2.9156</v>
      </c>
      <c r="M1163" s="184">
        <v>2.8997000000000002</v>
      </c>
      <c r="N1163" s="184">
        <v>2.8954</v>
      </c>
      <c r="O1163" s="184"/>
      <c r="P1163" s="184"/>
      <c r="Q1163" s="184">
        <v>3.8363</v>
      </c>
      <c r="R1163" s="184">
        <v>3.6315</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44368</v>
      </c>
      <c r="E1164" s="184">
        <v>56.280299999999997</v>
      </c>
      <c r="F1164" s="184">
        <v>4.1510999999999996</v>
      </c>
      <c r="G1164" s="184">
        <v>3.6328999999999998</v>
      </c>
      <c r="H1164" s="184">
        <v>3.1705000000000001</v>
      </c>
      <c r="I1164" s="184">
        <v>3.2002999999999999</v>
      </c>
      <c r="J1164" s="184">
        <v>3.2389999999999999</v>
      </c>
      <c r="K1164" s="184">
        <v>3.2557999999999998</v>
      </c>
      <c r="L1164" s="184">
        <v>3.1947999999999999</v>
      </c>
      <c r="M1164" s="184">
        <v>3.1627999999999998</v>
      </c>
      <c r="N1164" s="184">
        <v>3.1844000000000001</v>
      </c>
      <c r="O1164" s="184">
        <v>5.3521000000000001</v>
      </c>
      <c r="P1164" s="184">
        <v>5.9913999999999996</v>
      </c>
      <c r="Q1164" s="184">
        <v>7.6333000000000002</v>
      </c>
      <c r="R1164" s="184">
        <v>4.2728000000000002</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44368</v>
      </c>
      <c r="E1165" s="184">
        <v>56.6599</v>
      </c>
      <c r="F1165" s="184">
        <v>4.2522000000000002</v>
      </c>
      <c r="G1165" s="184">
        <v>3.7160000000000002</v>
      </c>
      <c r="H1165" s="184">
        <v>3.2505999999999999</v>
      </c>
      <c r="I1165" s="184">
        <v>3.2803</v>
      </c>
      <c r="J1165" s="184">
        <v>3.3197000000000001</v>
      </c>
      <c r="K1165" s="184">
        <v>3.3363</v>
      </c>
      <c r="L1165" s="184">
        <v>3.2765</v>
      </c>
      <c r="M1165" s="184">
        <v>3.2448000000000001</v>
      </c>
      <c r="N1165" s="184">
        <v>3.2669999999999999</v>
      </c>
      <c r="O1165" s="184">
        <v>5.4363000000000001</v>
      </c>
      <c r="P1165" s="184">
        <v>6.0754999999999999</v>
      </c>
      <c r="Q1165" s="184">
        <v>7.2464000000000004</v>
      </c>
      <c r="R1165" s="184">
        <v>4.3562000000000003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44368</v>
      </c>
      <c r="E1166" s="184">
        <v>32.3626</v>
      </c>
      <c r="F1166" s="184">
        <v>4.1734999999999998</v>
      </c>
      <c r="G1166" s="184">
        <v>3.6478000000000002</v>
      </c>
      <c r="H1166" s="184">
        <v>3.1760000000000002</v>
      </c>
      <c r="I1166" s="184">
        <v>3.2021999999999999</v>
      </c>
      <c r="J1166" s="184">
        <v>3.2395999999999998</v>
      </c>
      <c r="K1166" s="184">
        <v>3.2555999999999998</v>
      </c>
      <c r="L1166" s="184">
        <v>3.1951000000000001</v>
      </c>
      <c r="M1166" s="184">
        <v>3.1633</v>
      </c>
      <c r="N1166" s="184">
        <v>3.1848999999999998</v>
      </c>
      <c r="O1166" s="184">
        <v>5.3521999999999998</v>
      </c>
      <c r="P1166" s="184">
        <v>5.9916</v>
      </c>
      <c r="Q1166" s="184">
        <v>7.1086999999999998</v>
      </c>
      <c r="R1166" s="184">
        <v>4.2732999999999999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44368</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44368</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44368</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44368</v>
      </c>
      <c r="E1170" s="184">
        <v>56.662100000000002</v>
      </c>
      <c r="F1170" s="184">
        <v>4.3163999999999998</v>
      </c>
      <c r="G1170" s="184">
        <v>3.7372999999999998</v>
      </c>
      <c r="H1170" s="184">
        <v>3.2597</v>
      </c>
      <c r="I1170" s="184">
        <v>3.2848000000000002</v>
      </c>
      <c r="J1170" s="184">
        <v>3.3216000000000001</v>
      </c>
      <c r="K1170" s="184">
        <v>3.3369</v>
      </c>
      <c r="L1170" s="184">
        <v>3.2766999999999999</v>
      </c>
      <c r="M1170" s="184">
        <v>3.2448999999999999</v>
      </c>
      <c r="N1170" s="184">
        <v>3.2669999999999999</v>
      </c>
      <c r="O1170" s="184">
        <v>5.4363000000000001</v>
      </c>
      <c r="P1170" s="184">
        <v>6.0763999999999996</v>
      </c>
      <c r="Q1170" s="184">
        <v>6.1692</v>
      </c>
      <c r="R1170" s="184">
        <v>4.3562000000000003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44368</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44368</v>
      </c>
      <c r="E1172" s="184">
        <v>56.662100000000002</v>
      </c>
      <c r="F1172" s="184">
        <v>4.2519999999999998</v>
      </c>
      <c r="G1172" s="184">
        <v>3.7372999999999998</v>
      </c>
      <c r="H1172" s="184">
        <v>3.2597</v>
      </c>
      <c r="I1172" s="184">
        <v>3.2848000000000002</v>
      </c>
      <c r="J1172" s="184">
        <v>3.3216000000000001</v>
      </c>
      <c r="K1172" s="184">
        <v>3.3369</v>
      </c>
      <c r="L1172" s="184">
        <v>3.2763</v>
      </c>
      <c r="M1172" s="184">
        <v>3.2448999999999999</v>
      </c>
      <c r="N1172" s="184">
        <v>3.2669999999999999</v>
      </c>
      <c r="O1172" s="184">
        <v>5.4363000000000001</v>
      </c>
      <c r="P1172" s="184">
        <v>6.0763999999999996</v>
      </c>
      <c r="Q1172" s="184">
        <v>6.1692</v>
      </c>
      <c r="R1172" s="184">
        <v>4.3562000000000003</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44368</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44368</v>
      </c>
      <c r="E1174" s="184">
        <v>4189.3317999999999</v>
      </c>
      <c r="F1174" s="184">
        <v>4.7428999999999997</v>
      </c>
      <c r="G1174" s="184">
        <v>3.8908</v>
      </c>
      <c r="H1174" s="184">
        <v>3.2422</v>
      </c>
      <c r="I1174" s="184">
        <v>3.2827000000000002</v>
      </c>
      <c r="J1174" s="184">
        <v>3.3149000000000002</v>
      </c>
      <c r="K1174" s="184">
        <v>3.3327</v>
      </c>
      <c r="L1174" s="184">
        <v>3.2271999999999998</v>
      </c>
      <c r="M1174" s="184">
        <v>3.2309000000000001</v>
      </c>
      <c r="N1174" s="184">
        <v>3.2669999999999999</v>
      </c>
      <c r="O1174" s="184">
        <v>5.4001000000000001</v>
      </c>
      <c r="P1174" s="184">
        <v>6.0121000000000002</v>
      </c>
      <c r="Q1174" s="184">
        <v>7.1662999999999997</v>
      </c>
      <c r="R1174" s="184">
        <v>4.3914</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44368</v>
      </c>
      <c r="E1175" s="184">
        <v>4169.8122999999996</v>
      </c>
      <c r="F1175" s="184">
        <v>4.6205999999999996</v>
      </c>
      <c r="G1175" s="184">
        <v>3.7688999999999999</v>
      </c>
      <c r="H1175" s="184">
        <v>3.1206999999999998</v>
      </c>
      <c r="I1175" s="184">
        <v>3.1608000000000001</v>
      </c>
      <c r="J1175" s="184">
        <v>3.1926999999999999</v>
      </c>
      <c r="K1175" s="184">
        <v>3.2099000000000002</v>
      </c>
      <c r="L1175" s="184">
        <v>3.1114999999999999</v>
      </c>
      <c r="M1175" s="184">
        <v>3.1208999999999998</v>
      </c>
      <c r="N1175" s="184">
        <v>3.1678000000000002</v>
      </c>
      <c r="O1175" s="184">
        <v>5.3305999999999996</v>
      </c>
      <c r="P1175" s="184">
        <v>5.9489999999999998</v>
      </c>
      <c r="Q1175" s="184">
        <v>7.0781000000000001</v>
      </c>
      <c r="R1175" s="184">
        <v>4.3144</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44368</v>
      </c>
      <c r="E1176" s="184">
        <v>2825.9196000000002</v>
      </c>
      <c r="F1176" s="184">
        <v>5.0445000000000002</v>
      </c>
      <c r="G1176" s="184">
        <v>3.9592000000000001</v>
      </c>
      <c r="H1176" s="184">
        <v>3.0947</v>
      </c>
      <c r="I1176" s="184">
        <v>3.1600999999999999</v>
      </c>
      <c r="J1176" s="184">
        <v>3.2039</v>
      </c>
      <c r="K1176" s="184">
        <v>3.1937000000000002</v>
      </c>
      <c r="L1176" s="184">
        <v>3.1389</v>
      </c>
      <c r="M1176" s="184">
        <v>3.1471</v>
      </c>
      <c r="N1176" s="184">
        <v>3.1818</v>
      </c>
      <c r="O1176" s="184">
        <v>5.3935000000000004</v>
      </c>
      <c r="P1176" s="184">
        <v>6.0042</v>
      </c>
      <c r="Q1176" s="184">
        <v>7.3091999999999997</v>
      </c>
      <c r="R1176" s="184">
        <v>4.3715999999999999</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44368</v>
      </c>
      <c r="E1177" s="184">
        <v>2839.0297</v>
      </c>
      <c r="F1177" s="184">
        <v>5.0932000000000004</v>
      </c>
      <c r="G1177" s="184">
        <v>4.0091000000000001</v>
      </c>
      <c r="H1177" s="184">
        <v>3.1448</v>
      </c>
      <c r="I1177" s="184">
        <v>3.2101999999999999</v>
      </c>
      <c r="J1177" s="184">
        <v>3.2541000000000002</v>
      </c>
      <c r="K1177" s="184">
        <v>3.2441</v>
      </c>
      <c r="L1177" s="184">
        <v>3.1897000000000002</v>
      </c>
      <c r="M1177" s="184">
        <v>3.1983000000000001</v>
      </c>
      <c r="N1177" s="184">
        <v>3.2334000000000001</v>
      </c>
      <c r="O1177" s="184">
        <v>5.4471999999999996</v>
      </c>
      <c r="P1177" s="184">
        <v>6.0620000000000003</v>
      </c>
      <c r="Q1177" s="184">
        <v>7.1932999999999998</v>
      </c>
      <c r="R1177" s="184">
        <v>4.4237000000000002</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44368</v>
      </c>
      <c r="E1178" s="184">
        <v>3729.03</v>
      </c>
      <c r="F1178" s="184">
        <v>4.2337999999999996</v>
      </c>
      <c r="G1178" s="184">
        <v>3.6621999999999999</v>
      </c>
      <c r="H1178" s="184">
        <v>3.1882000000000001</v>
      </c>
      <c r="I1178" s="184">
        <v>3.2141999999999999</v>
      </c>
      <c r="J1178" s="184">
        <v>3.1996000000000002</v>
      </c>
      <c r="K1178" s="184">
        <v>3.1993</v>
      </c>
      <c r="L1178" s="184">
        <v>3.1745000000000001</v>
      </c>
      <c r="M1178" s="184">
        <v>3.1604999999999999</v>
      </c>
      <c r="N1178" s="184">
        <v>3.2004999999999999</v>
      </c>
      <c r="O1178" s="184">
        <v>5.3936999999999999</v>
      </c>
      <c r="P1178" s="184">
        <v>5.9751000000000003</v>
      </c>
      <c r="Q1178" s="184">
        <v>7.0620000000000003</v>
      </c>
      <c r="R1178" s="184">
        <v>4.4199000000000002</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44368</v>
      </c>
      <c r="E1179" s="184">
        <v>3764.4636999999998</v>
      </c>
      <c r="F1179" s="184">
        <v>4.3734000000000002</v>
      </c>
      <c r="G1179" s="184">
        <v>3.802</v>
      </c>
      <c r="H1179" s="184">
        <v>3.3283999999999998</v>
      </c>
      <c r="I1179" s="184">
        <v>3.3544</v>
      </c>
      <c r="J1179" s="184">
        <v>3.34</v>
      </c>
      <c r="K1179" s="184">
        <v>3.3405</v>
      </c>
      <c r="L1179" s="184">
        <v>3.3176000000000001</v>
      </c>
      <c r="M1179" s="184">
        <v>3.3026</v>
      </c>
      <c r="N1179" s="184">
        <v>3.3439999999999999</v>
      </c>
      <c r="O1179" s="184">
        <v>5.5389999999999997</v>
      </c>
      <c r="P1179" s="184">
        <v>6.1223000000000001</v>
      </c>
      <c r="Q1179" s="184">
        <v>7.2195999999999998</v>
      </c>
      <c r="R1179" s="184">
        <v>4.5627000000000004</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44368</v>
      </c>
      <c r="E1180" s="184">
        <v>1347.2338</v>
      </c>
      <c r="F1180" s="184">
        <v>5.0128000000000004</v>
      </c>
      <c r="G1180" s="184">
        <v>4.0029000000000003</v>
      </c>
      <c r="H1180" s="184">
        <v>3.3047</v>
      </c>
      <c r="I1180" s="184">
        <v>3.3628</v>
      </c>
      <c r="J1180" s="184">
        <v>3.3874</v>
      </c>
      <c r="K1180" s="184">
        <v>3.4188000000000001</v>
      </c>
      <c r="L1180" s="184">
        <v>3.3372999999999999</v>
      </c>
      <c r="M1180" s="184">
        <v>3.3469000000000002</v>
      </c>
      <c r="N1180" s="184">
        <v>3.4104999999999999</v>
      </c>
      <c r="O1180" s="184">
        <v>5.6215000000000002</v>
      </c>
      <c r="P1180" s="184"/>
      <c r="Q1180" s="184">
        <v>6.1807999999999996</v>
      </c>
      <c r="R1180" s="184">
        <v>4.6111000000000004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44368</v>
      </c>
      <c r="E1181" s="184">
        <v>1338.8959</v>
      </c>
      <c r="F1181" s="184">
        <v>4.9021999999999997</v>
      </c>
      <c r="G1181" s="184">
        <v>3.8932000000000002</v>
      </c>
      <c r="H1181" s="184">
        <v>3.1945999999999999</v>
      </c>
      <c r="I1181" s="184">
        <v>3.2526000000000002</v>
      </c>
      <c r="J1181" s="184">
        <v>3.2770000000000001</v>
      </c>
      <c r="K1181" s="184">
        <v>3.3079000000000001</v>
      </c>
      <c r="L1181" s="184">
        <v>3.2254</v>
      </c>
      <c r="M1181" s="184">
        <v>3.234</v>
      </c>
      <c r="N1181" s="184">
        <v>3.2966000000000002</v>
      </c>
      <c r="O1181" s="184">
        <v>5.5016999999999996</v>
      </c>
      <c r="P1181" s="184"/>
      <c r="Q1181" s="184">
        <v>6.0481999999999996</v>
      </c>
      <c r="R1181" s="184">
        <v>4.4962</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44368</v>
      </c>
      <c r="E1182" s="184">
        <v>2187.6860999999999</v>
      </c>
      <c r="F1182" s="184">
        <v>4.6772</v>
      </c>
      <c r="G1182" s="184">
        <v>3.8574999999999999</v>
      </c>
      <c r="H1182" s="184">
        <v>3.3022</v>
      </c>
      <c r="I1182" s="184">
        <v>3.3898999999999999</v>
      </c>
      <c r="J1182" s="184">
        <v>3.3936999999999999</v>
      </c>
      <c r="K1182" s="184">
        <v>3.3906000000000001</v>
      </c>
      <c r="L1182" s="184">
        <v>3.3479000000000001</v>
      </c>
      <c r="M1182" s="184">
        <v>3.3580000000000001</v>
      </c>
      <c r="N1182" s="184">
        <v>3.3755999999999999</v>
      </c>
      <c r="O1182" s="184">
        <v>5.4976000000000003</v>
      </c>
      <c r="P1182" s="184">
        <v>6.0500999999999996</v>
      </c>
      <c r="Q1182" s="184">
        <v>7.0075000000000003</v>
      </c>
      <c r="R1182" s="184">
        <v>4.4991000000000003</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44368</v>
      </c>
      <c r="E1183" s="184">
        <v>2159.3914</v>
      </c>
      <c r="F1183" s="184">
        <v>4.5778999999999996</v>
      </c>
      <c r="G1183" s="184">
        <v>3.7570000000000001</v>
      </c>
      <c r="H1183" s="184">
        <v>3.2023999999999999</v>
      </c>
      <c r="I1183" s="184">
        <v>3.2904</v>
      </c>
      <c r="J1183" s="184">
        <v>3.2940999999999998</v>
      </c>
      <c r="K1183" s="184">
        <v>3.2930000000000001</v>
      </c>
      <c r="L1183" s="184">
        <v>3.2502</v>
      </c>
      <c r="M1183" s="184">
        <v>3.2585000000000002</v>
      </c>
      <c r="N1183" s="184">
        <v>3.2764000000000002</v>
      </c>
      <c r="O1183" s="184">
        <v>5.4076000000000004</v>
      </c>
      <c r="P1183" s="184">
        <v>5.9577999999999998</v>
      </c>
      <c r="Q1183" s="184">
        <v>6.3803000000000001</v>
      </c>
      <c r="R1183" s="184">
        <v>4.3971999999999998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44368</v>
      </c>
      <c r="E1184" s="184">
        <v>11.1104</v>
      </c>
      <c r="F1184" s="184">
        <v>3.6141000000000001</v>
      </c>
      <c r="G1184" s="184">
        <v>3.2860999999999998</v>
      </c>
      <c r="H1184" s="184">
        <v>2.9114</v>
      </c>
      <c r="I1184" s="184">
        <v>2.9836</v>
      </c>
      <c r="J1184" s="184">
        <v>3.0173999999999999</v>
      </c>
      <c r="K1184" s="184">
        <v>3.0078999999999998</v>
      </c>
      <c r="L1184" s="184">
        <v>2.9842</v>
      </c>
      <c r="M1184" s="184">
        <v>2.9820000000000002</v>
      </c>
      <c r="N1184" s="184">
        <v>2.9790000000000001</v>
      </c>
      <c r="O1184" s="184"/>
      <c r="P1184" s="184"/>
      <c r="Q1184" s="184">
        <v>4.2897999999999996</v>
      </c>
      <c r="R1184" s="184">
        <v>3.831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44368</v>
      </c>
      <c r="E1185" s="184">
        <v>11.0687</v>
      </c>
      <c r="F1185" s="184">
        <v>3.6276999999999999</v>
      </c>
      <c r="G1185" s="184">
        <v>3.1884999999999999</v>
      </c>
      <c r="H1185" s="184">
        <v>2.7808999999999999</v>
      </c>
      <c r="I1185" s="184">
        <v>2.8532000000000002</v>
      </c>
      <c r="J1185" s="184">
        <v>2.8683999999999998</v>
      </c>
      <c r="K1185" s="184">
        <v>2.8628999999999998</v>
      </c>
      <c r="L1185" s="184">
        <v>2.8315000000000001</v>
      </c>
      <c r="M1185" s="184">
        <v>2.8283</v>
      </c>
      <c r="N1185" s="184">
        <v>2.8250000000000002</v>
      </c>
      <c r="O1185" s="184"/>
      <c r="P1185" s="184"/>
      <c r="Q1185" s="184">
        <v>4.1334999999999997</v>
      </c>
      <c r="R1185" s="184">
        <v>3.6753999999999998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44368</v>
      </c>
      <c r="E1186" s="184">
        <v>2264.6578</v>
      </c>
      <c r="F1186" s="184">
        <v>3.2221000000000002</v>
      </c>
      <c r="G1186" s="184">
        <v>3.0550000000000002</v>
      </c>
      <c r="H1186" s="184">
        <v>3.0228000000000002</v>
      </c>
      <c r="I1186" s="184">
        <v>3.1423999999999999</v>
      </c>
      <c r="J1186" s="184">
        <v>3.1688999999999998</v>
      </c>
      <c r="K1186" s="184">
        <v>3.2464</v>
      </c>
      <c r="L1186" s="184">
        <v>3.1463000000000001</v>
      </c>
      <c r="M1186" s="184">
        <v>3.0802</v>
      </c>
      <c r="N1186" s="184">
        <v>3.0924999999999998</v>
      </c>
      <c r="O1186" s="184">
        <v>5.1901999999999999</v>
      </c>
      <c r="P1186" s="184">
        <v>5.9676</v>
      </c>
      <c r="Q1186" s="184">
        <v>7.1981000000000002</v>
      </c>
      <c r="R1186" s="184">
        <v>4.0254000000000003</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44368</v>
      </c>
      <c r="E1187" s="184">
        <v>2248.7963</v>
      </c>
      <c r="F1187" s="184">
        <v>3.1701999999999999</v>
      </c>
      <c r="G1187" s="184">
        <v>3.0045000000000002</v>
      </c>
      <c r="H1187" s="184">
        <v>2.9723999999999999</v>
      </c>
      <c r="I1187" s="184">
        <v>3.0918999999999999</v>
      </c>
      <c r="J1187" s="184">
        <v>3.1185999999999998</v>
      </c>
      <c r="K1187" s="184">
        <v>3.1960000000000002</v>
      </c>
      <c r="L1187" s="184">
        <v>3.0954999999999999</v>
      </c>
      <c r="M1187" s="184">
        <v>3.0289999999999999</v>
      </c>
      <c r="N1187" s="184">
        <v>3.0409999999999999</v>
      </c>
      <c r="O1187" s="184">
        <v>5.1092000000000004</v>
      </c>
      <c r="P1187" s="184">
        <v>5.8731999999999998</v>
      </c>
      <c r="Q1187" s="184">
        <v>7.4062000000000001</v>
      </c>
      <c r="R1187" s="184">
        <v>3.9626999999999999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44368</v>
      </c>
      <c r="E1188" s="184">
        <v>2304.0375951480601</v>
      </c>
      <c r="F1188" s="184">
        <v>2.6107</v>
      </c>
      <c r="G1188" s="184">
        <v>2.6257000000000001</v>
      </c>
      <c r="H1188" s="184">
        <v>2.6234000000000002</v>
      </c>
      <c r="I1188" s="184">
        <v>2.6040999999999999</v>
      </c>
      <c r="J1188" s="184">
        <v>2.2749000000000001</v>
      </c>
      <c r="K1188" s="184">
        <v>2.4598</v>
      </c>
      <c r="L1188" s="184">
        <v>2.3835000000000002</v>
      </c>
      <c r="M1188" s="184">
        <v>2.3892000000000002</v>
      </c>
      <c r="N1188" s="184">
        <v>2.4220000000000002</v>
      </c>
      <c r="O1188" s="184">
        <v>3.1993</v>
      </c>
      <c r="P1188" s="184">
        <v>3.5541999999999998</v>
      </c>
      <c r="Q1188" s="184">
        <v>4.7550999999999997</v>
      </c>
      <c r="R1188" s="184">
        <v>2.6865999999999999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44368</v>
      </c>
      <c r="E1189" s="184">
        <v>5032.0756000000001</v>
      </c>
      <c r="F1189" s="184">
        <v>4.9961000000000002</v>
      </c>
      <c r="G1189" s="184">
        <v>3.7286999999999999</v>
      </c>
      <c r="H1189" s="184">
        <v>2.9895</v>
      </c>
      <c r="I1189" s="184">
        <v>3.0992999999999999</v>
      </c>
      <c r="J1189" s="184">
        <v>3.1518000000000002</v>
      </c>
      <c r="K1189" s="184">
        <v>3.1703000000000001</v>
      </c>
      <c r="L1189" s="184">
        <v>3.1113</v>
      </c>
      <c r="M1189" s="184">
        <v>3.1154999999999999</v>
      </c>
      <c r="N1189" s="184">
        <v>3.1701000000000001</v>
      </c>
      <c r="O1189" s="184">
        <v>5.4695999999999998</v>
      </c>
      <c r="P1189" s="184">
        <v>6.0481999999999996</v>
      </c>
      <c r="Q1189" s="184">
        <v>7.0594999999999999</v>
      </c>
      <c r="R1189" s="184">
        <v>4.4314</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44368</v>
      </c>
      <c r="E1190" s="184">
        <v>5069.0644000000002</v>
      </c>
      <c r="F1190" s="184">
        <v>5.1346999999999996</v>
      </c>
      <c r="G1190" s="184">
        <v>3.8681999999999999</v>
      </c>
      <c r="H1190" s="184">
        <v>3.1292</v>
      </c>
      <c r="I1190" s="184">
        <v>3.2391999999999999</v>
      </c>
      <c r="J1190" s="184">
        <v>3.2919</v>
      </c>
      <c r="K1190" s="184">
        <v>3.3231999999999999</v>
      </c>
      <c r="L1190" s="184">
        <v>3.2656000000000001</v>
      </c>
      <c r="M1190" s="184">
        <v>3.254</v>
      </c>
      <c r="N1190" s="184">
        <v>3.2993999999999999</v>
      </c>
      <c r="O1190" s="184">
        <v>5.5736999999999997</v>
      </c>
      <c r="P1190" s="184">
        <v>6.1451000000000002</v>
      </c>
      <c r="Q1190" s="184">
        <v>7.2637999999999998</v>
      </c>
      <c r="R1190" s="184">
        <v>4.5442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44368</v>
      </c>
      <c r="E1191" s="184">
        <v>4564.0162</v>
      </c>
      <c r="F1191" s="184">
        <v>4.3742999999999999</v>
      </c>
      <c r="G1191" s="184">
        <v>3.1078000000000001</v>
      </c>
      <c r="H1191" s="184">
        <v>2.3689</v>
      </c>
      <c r="I1191" s="184">
        <v>2.4784000000000002</v>
      </c>
      <c r="J1191" s="184">
        <v>2.5301999999999998</v>
      </c>
      <c r="K1191" s="184">
        <v>2.5457999999999998</v>
      </c>
      <c r="L1191" s="184">
        <v>2.4826000000000001</v>
      </c>
      <c r="M1191" s="184">
        <v>2.4697</v>
      </c>
      <c r="N1191" s="184">
        <v>2.5099999999999998</v>
      </c>
      <c r="O1191" s="184">
        <v>4.7141999999999999</v>
      </c>
      <c r="P1191" s="184">
        <v>5.2312000000000003</v>
      </c>
      <c r="Q1191" s="184">
        <v>6.7397999999999998</v>
      </c>
      <c r="R1191" s="184">
        <v>3.7441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44368</v>
      </c>
      <c r="E1192" s="184">
        <v>1161.1565000000001</v>
      </c>
      <c r="F1192" s="184">
        <v>4.5679999999999996</v>
      </c>
      <c r="G1192" s="184">
        <v>3.7050999999999998</v>
      </c>
      <c r="H1192" s="184">
        <v>3.1156000000000001</v>
      </c>
      <c r="I1192" s="184">
        <v>3.1749000000000001</v>
      </c>
      <c r="J1192" s="184">
        <v>3.1886000000000001</v>
      </c>
      <c r="K1192" s="184">
        <v>3.1669999999999998</v>
      </c>
      <c r="L1192" s="184">
        <v>3.1027</v>
      </c>
      <c r="M1192" s="184">
        <v>3.1030000000000002</v>
      </c>
      <c r="N1192" s="184">
        <v>3.0992000000000002</v>
      </c>
      <c r="O1192" s="184">
        <v>4.8605999999999998</v>
      </c>
      <c r="P1192" s="184"/>
      <c r="Q1192" s="184">
        <v>4.9135</v>
      </c>
      <c r="R1192" s="184">
        <v>4.0627000000000004</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44368</v>
      </c>
      <c r="E1193" s="184">
        <v>1157.4188999999999</v>
      </c>
      <c r="F1193" s="184">
        <v>4.4691999999999998</v>
      </c>
      <c r="G1193" s="184">
        <v>3.6055999999999999</v>
      </c>
      <c r="H1193" s="184">
        <v>3.0148000000000001</v>
      </c>
      <c r="I1193" s="184">
        <v>3.0745</v>
      </c>
      <c r="J1193" s="184">
        <v>3.0880999999999998</v>
      </c>
      <c r="K1193" s="184">
        <v>3.0663999999999998</v>
      </c>
      <c r="L1193" s="184">
        <v>3.0017999999999998</v>
      </c>
      <c r="M1193" s="184">
        <v>3.0011000000000001</v>
      </c>
      <c r="N1193" s="184">
        <v>2.9965000000000002</v>
      </c>
      <c r="O1193" s="184">
        <v>4.7530000000000001</v>
      </c>
      <c r="P1193" s="184"/>
      <c r="Q1193" s="184">
        <v>4.8048999999999999</v>
      </c>
      <c r="R1193" s="184">
        <v>3.9590999999999998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44368</v>
      </c>
      <c r="E1194" s="184">
        <v>268.18610000000001</v>
      </c>
      <c r="F1194" s="184">
        <v>5.2949999999999999</v>
      </c>
      <c r="G1194" s="184">
        <v>4.0117000000000003</v>
      </c>
      <c r="H1194" s="184">
        <v>3.2782</v>
      </c>
      <c r="I1194" s="184">
        <v>3.2694999999999999</v>
      </c>
      <c r="J1194" s="184">
        <v>3.2892000000000001</v>
      </c>
      <c r="K1194" s="184">
        <v>3.2806999999999999</v>
      </c>
      <c r="L1194" s="184">
        <v>3.1802000000000001</v>
      </c>
      <c r="M1194" s="184">
        <v>3.1568999999999998</v>
      </c>
      <c r="N1194" s="184">
        <v>3.1977000000000002</v>
      </c>
      <c r="O1194" s="184">
        <v>5.4663000000000004</v>
      </c>
      <c r="P1194" s="184">
        <v>6.0488999999999997</v>
      </c>
      <c r="Q1194" s="184">
        <v>7.4073000000000002</v>
      </c>
      <c r="R1194" s="184">
        <v>4.4114000000000004</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44368</v>
      </c>
      <c r="E1195" s="184">
        <v>270.07049999999998</v>
      </c>
      <c r="F1195" s="184">
        <v>5.3933</v>
      </c>
      <c r="G1195" s="184">
        <v>4.1098999999999997</v>
      </c>
      <c r="H1195" s="184">
        <v>3.3771</v>
      </c>
      <c r="I1195" s="184">
        <v>3.3696000000000002</v>
      </c>
      <c r="J1195" s="184">
        <v>3.3898000000000001</v>
      </c>
      <c r="K1195" s="184">
        <v>3.3879999999999999</v>
      </c>
      <c r="L1195" s="184">
        <v>3.3123999999999998</v>
      </c>
      <c r="M1195" s="184">
        <v>3.2940999999999998</v>
      </c>
      <c r="N1195" s="184">
        <v>3.3391000000000002</v>
      </c>
      <c r="O1195" s="184">
        <v>5.5845000000000002</v>
      </c>
      <c r="P1195" s="184">
        <v>6.1425000000000001</v>
      </c>
      <c r="Q1195" s="184">
        <v>7.2457000000000003</v>
      </c>
      <c r="R1195" s="184">
        <v>4.5587999999999997</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44368</v>
      </c>
      <c r="E1196" s="184">
        <v>2910.6215999999999</v>
      </c>
      <c r="F1196" s="184">
        <v>4.1638000000000002</v>
      </c>
      <c r="G1196" s="184">
        <v>3.4855</v>
      </c>
      <c r="H1196" s="184">
        <v>3.0960999999999999</v>
      </c>
      <c r="I1196" s="184">
        <v>3.133</v>
      </c>
      <c r="J1196" s="184">
        <v>3.1541999999999999</v>
      </c>
      <c r="K1196" s="184">
        <v>3.1423999999999999</v>
      </c>
      <c r="L1196" s="184">
        <v>3.0948000000000002</v>
      </c>
      <c r="M1196" s="184">
        <v>3.0828000000000002</v>
      </c>
      <c r="N1196" s="184">
        <v>3.1017000000000001</v>
      </c>
      <c r="O1196" s="184">
        <v>2.0160999999999998</v>
      </c>
      <c r="P1196" s="184">
        <v>3.9712999999999998</v>
      </c>
      <c r="Q1196" s="184">
        <v>6.5582000000000003</v>
      </c>
      <c r="R1196" s="184">
        <v>4.0820999999999996</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44368</v>
      </c>
      <c r="E1197" s="184">
        <v>2928.6337600000002</v>
      </c>
      <c r="F1197" s="184">
        <v>4.2519</v>
      </c>
      <c r="G1197" s="184">
        <v>3.5750999999999999</v>
      </c>
      <c r="H1197" s="184">
        <v>3.1785000000000001</v>
      </c>
      <c r="I1197" s="184">
        <v>3.2195999999999998</v>
      </c>
      <c r="J1197" s="184">
        <v>3.2427999999999999</v>
      </c>
      <c r="K1197" s="184">
        <v>3.2315</v>
      </c>
      <c r="L1197" s="184">
        <v>3.1852999999999998</v>
      </c>
      <c r="M1197" s="184">
        <v>3.1671</v>
      </c>
      <c r="N1197" s="184">
        <v>3.1876000000000002</v>
      </c>
      <c r="O1197" s="184">
        <v>2.0811999999999999</v>
      </c>
      <c r="P1197" s="184">
        <v>4.0395000000000003</v>
      </c>
      <c r="Q1197" s="184">
        <v>6.0019999999999998</v>
      </c>
      <c r="R1197" s="184">
        <v>4.1409000000000002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44368</v>
      </c>
      <c r="E1198" s="184">
        <v>10.365500000000001</v>
      </c>
      <c r="F1198" s="184">
        <v>4.5782999999999996</v>
      </c>
      <c r="G1198" s="184">
        <v>4.1096000000000004</v>
      </c>
      <c r="H1198" s="184">
        <v>3.5236999999999998</v>
      </c>
      <c r="I1198" s="184">
        <v>3.8035000000000001</v>
      </c>
      <c r="J1198" s="184">
        <v>4.2522000000000002</v>
      </c>
      <c r="K1198" s="184">
        <v>4.6624999999999996</v>
      </c>
      <c r="L1198" s="184">
        <v>4.5934999999999997</v>
      </c>
      <c r="M1198" s="184">
        <v>4.7483000000000004</v>
      </c>
      <c r="N1198" s="184"/>
      <c r="O1198" s="184"/>
      <c r="P1198" s="184"/>
      <c r="Q1198" s="184">
        <v>4.7645999999999997</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44368</v>
      </c>
      <c r="E1199" s="184">
        <v>10.366099999999999</v>
      </c>
      <c r="F1199" s="184">
        <v>4.9302000000000001</v>
      </c>
      <c r="G1199" s="184">
        <v>4.1093000000000002</v>
      </c>
      <c r="H1199" s="184">
        <v>3.5737999999999999</v>
      </c>
      <c r="I1199" s="184">
        <v>3.8033000000000001</v>
      </c>
      <c r="J1199" s="184">
        <v>4.2519999999999998</v>
      </c>
      <c r="K1199" s="184">
        <v>4.6856999999999998</v>
      </c>
      <c r="L1199" s="184">
        <v>4.6074000000000002</v>
      </c>
      <c r="M1199" s="184">
        <v>4.7563000000000004</v>
      </c>
      <c r="N1199" s="184"/>
      <c r="O1199" s="184"/>
      <c r="P1199" s="184"/>
      <c r="Q1199" s="184">
        <v>4.7724000000000002</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44368</v>
      </c>
      <c r="E1200" s="184">
        <v>10.365500000000001</v>
      </c>
      <c r="F1200" s="184">
        <v>4.5782999999999996</v>
      </c>
      <c r="G1200" s="184">
        <v>4.1096000000000004</v>
      </c>
      <c r="H1200" s="184">
        <v>3.5236999999999998</v>
      </c>
      <c r="I1200" s="184">
        <v>3.8035000000000001</v>
      </c>
      <c r="J1200" s="184">
        <v>4.2522000000000002</v>
      </c>
      <c r="K1200" s="184">
        <v>4.6624999999999996</v>
      </c>
      <c r="L1200" s="184">
        <v>4.5934999999999997</v>
      </c>
      <c r="M1200" s="184">
        <v>4.7483000000000004</v>
      </c>
      <c r="N1200" s="184"/>
      <c r="O1200" s="184"/>
      <c r="P1200" s="184"/>
      <c r="Q1200" s="184">
        <v>4.7645999999999997</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44368</v>
      </c>
      <c r="E1201" s="184">
        <v>10.3668</v>
      </c>
      <c r="F1201" s="184">
        <v>4.5777000000000001</v>
      </c>
      <c r="G1201" s="184">
        <v>4.1090999999999998</v>
      </c>
      <c r="H1201" s="184">
        <v>3.5232000000000001</v>
      </c>
      <c r="I1201" s="184">
        <v>3.7778</v>
      </c>
      <c r="J1201" s="184">
        <v>4.2287999999999997</v>
      </c>
      <c r="K1201" s="184">
        <v>4.6775000000000002</v>
      </c>
      <c r="L1201" s="184">
        <v>4.6131000000000002</v>
      </c>
      <c r="M1201" s="184">
        <v>4.7683999999999997</v>
      </c>
      <c r="N1201" s="184"/>
      <c r="O1201" s="184"/>
      <c r="P1201" s="184"/>
      <c r="Q1201" s="184">
        <v>4.7815000000000003</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44368</v>
      </c>
      <c r="E1202" s="184">
        <v>32.743000000000002</v>
      </c>
      <c r="F1202" s="184">
        <v>4.3479999999999999</v>
      </c>
      <c r="G1202" s="184">
        <v>3.7168999999999999</v>
      </c>
      <c r="H1202" s="184">
        <v>3.1549999999999998</v>
      </c>
      <c r="I1202" s="184">
        <v>3.3963999999999999</v>
      </c>
      <c r="J1202" s="184">
        <v>3.8458000000000001</v>
      </c>
      <c r="K1202" s="184">
        <v>4.2470999999999997</v>
      </c>
      <c r="L1202" s="184">
        <v>4.1805000000000003</v>
      </c>
      <c r="M1202" s="184">
        <v>4.3333000000000004</v>
      </c>
      <c r="N1202" s="184">
        <v>4.3894000000000002</v>
      </c>
      <c r="O1202" s="184">
        <v>5.9934000000000003</v>
      </c>
      <c r="P1202" s="184">
        <v>6.3571</v>
      </c>
      <c r="Q1202" s="184">
        <v>7.8284000000000002</v>
      </c>
      <c r="R1202" s="184">
        <v>5.2222999999999997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44368</v>
      </c>
      <c r="E1203" s="184">
        <v>33.2483</v>
      </c>
      <c r="F1203" s="184">
        <v>4.6113</v>
      </c>
      <c r="G1203" s="184">
        <v>4.0632000000000001</v>
      </c>
      <c r="H1203" s="184">
        <v>3.4839000000000002</v>
      </c>
      <c r="I1203" s="184">
        <v>3.7378999999999998</v>
      </c>
      <c r="J1203" s="184">
        <v>4.1936</v>
      </c>
      <c r="K1203" s="184">
        <v>4.6039000000000003</v>
      </c>
      <c r="L1203" s="184">
        <v>4.5387000000000004</v>
      </c>
      <c r="M1203" s="184">
        <v>4.694</v>
      </c>
      <c r="N1203" s="184">
        <v>4.7530000000000001</v>
      </c>
      <c r="O1203" s="184">
        <v>6.3282999999999996</v>
      </c>
      <c r="P1203" s="184">
        <v>6.5867000000000004</v>
      </c>
      <c r="Q1203" s="184">
        <v>7.7188999999999997</v>
      </c>
      <c r="R1203" s="184">
        <v>5.5888999999999998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44368</v>
      </c>
      <c r="E1204" s="184">
        <v>27.979900000000001</v>
      </c>
      <c r="F1204" s="184">
        <v>5.3493000000000004</v>
      </c>
      <c r="G1204" s="184">
        <v>3.9582999999999999</v>
      </c>
      <c r="H1204" s="184">
        <v>3.1139999999999999</v>
      </c>
      <c r="I1204" s="184">
        <v>3.1812999999999998</v>
      </c>
      <c r="J1204" s="184">
        <v>3.1899000000000002</v>
      </c>
      <c r="K1204" s="184">
        <v>3.1442000000000001</v>
      </c>
      <c r="L1204" s="184">
        <v>3.0931999999999999</v>
      </c>
      <c r="M1204" s="184">
        <v>3.1008</v>
      </c>
      <c r="N1204" s="184">
        <v>3.0966</v>
      </c>
      <c r="O1204" s="184">
        <v>4.9253999999999998</v>
      </c>
      <c r="P1204" s="184">
        <v>5.4370000000000003</v>
      </c>
      <c r="Q1204" s="184">
        <v>6.9955999999999996</v>
      </c>
      <c r="R1204" s="184">
        <v>4.0075000000000003</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44368</v>
      </c>
      <c r="E1205" s="184">
        <v>27.896599999999999</v>
      </c>
      <c r="F1205" s="184">
        <v>5.2343999999999999</v>
      </c>
      <c r="G1205" s="184">
        <v>3.8391999999999999</v>
      </c>
      <c r="H1205" s="184">
        <v>3.0297999999999998</v>
      </c>
      <c r="I1205" s="184">
        <v>3.0783999999999998</v>
      </c>
      <c r="J1205" s="184">
        <v>3.0891999999999999</v>
      </c>
      <c r="K1205" s="184">
        <v>3.0438999999999998</v>
      </c>
      <c r="L1205" s="184">
        <v>2.9914999999999998</v>
      </c>
      <c r="M1205" s="184">
        <v>2.9984000000000002</v>
      </c>
      <c r="N1205" s="184">
        <v>2.9935</v>
      </c>
      <c r="O1205" s="184">
        <v>4.8438999999999997</v>
      </c>
      <c r="P1205" s="184">
        <v>5.3659999999999997</v>
      </c>
      <c r="Q1205" s="184">
        <v>6.9359999999999999</v>
      </c>
      <c r="R1205" s="184">
        <v>3.9165000000000001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44368</v>
      </c>
      <c r="E1206" s="184">
        <v>3225.4731999999999</v>
      </c>
      <c r="F1206" s="184">
        <v>4.1319999999999997</v>
      </c>
      <c r="G1206" s="184">
        <v>3.6063999999999998</v>
      </c>
      <c r="H1206" s="184">
        <v>3.0234999999999999</v>
      </c>
      <c r="I1206" s="184">
        <v>3.1191</v>
      </c>
      <c r="J1206" s="184">
        <v>3.1635</v>
      </c>
      <c r="K1206" s="184">
        <v>3.2054999999999998</v>
      </c>
      <c r="L1206" s="184">
        <v>3.1404999999999998</v>
      </c>
      <c r="M1206" s="184">
        <v>3.1486000000000001</v>
      </c>
      <c r="N1206" s="184">
        <v>3.1791999999999998</v>
      </c>
      <c r="O1206" s="184">
        <v>5.3558000000000003</v>
      </c>
      <c r="P1206" s="184">
        <v>5.9324000000000003</v>
      </c>
      <c r="Q1206" s="184">
        <v>6.9135999999999997</v>
      </c>
      <c r="R1206" s="184">
        <v>4.3577000000000004</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44368</v>
      </c>
      <c r="E1207" s="184">
        <v>3244.7310000000002</v>
      </c>
      <c r="F1207" s="184">
        <v>4.2312000000000003</v>
      </c>
      <c r="G1207" s="184">
        <v>3.7065999999999999</v>
      </c>
      <c r="H1207" s="184">
        <v>3.1236000000000002</v>
      </c>
      <c r="I1207" s="184">
        <v>3.2164000000000001</v>
      </c>
      <c r="J1207" s="184">
        <v>3.2515000000000001</v>
      </c>
      <c r="K1207" s="184">
        <v>3.2881</v>
      </c>
      <c r="L1207" s="184">
        <v>3.2227999999999999</v>
      </c>
      <c r="M1207" s="184">
        <v>3.2313000000000001</v>
      </c>
      <c r="N1207" s="184">
        <v>3.2624</v>
      </c>
      <c r="O1207" s="184">
        <v>5.4429999999999996</v>
      </c>
      <c r="P1207" s="184">
        <v>6.0122999999999998</v>
      </c>
      <c r="Q1207" s="184">
        <v>7.1601999999999997</v>
      </c>
      <c r="R1207" s="184">
        <v>4.4382000000000001</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44368</v>
      </c>
      <c r="E1208" s="184">
        <v>3255.9486000000002</v>
      </c>
      <c r="F1208" s="184">
        <v>4.1348000000000003</v>
      </c>
      <c r="G1208" s="184">
        <v>3.6082000000000001</v>
      </c>
      <c r="H1208" s="184">
        <v>3.0255000000000001</v>
      </c>
      <c r="I1208" s="184">
        <v>3.1211000000000002</v>
      </c>
      <c r="J1208" s="184">
        <v>3.1650999999999998</v>
      </c>
      <c r="K1208" s="184">
        <v>3.2069999999999999</v>
      </c>
      <c r="L1208" s="184">
        <v>3.1414</v>
      </c>
      <c r="M1208" s="184">
        <v>3.1493000000000002</v>
      </c>
      <c r="N1208" s="184">
        <v>3.1797</v>
      </c>
      <c r="O1208" s="184">
        <v>5.3566000000000003</v>
      </c>
      <c r="P1208" s="184">
        <v>5.9336000000000002</v>
      </c>
      <c r="Q1208" s="184">
        <v>6.9396000000000004</v>
      </c>
      <c r="R1208" s="184">
        <v>4.3583999999999996</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44368</v>
      </c>
      <c r="E1209" s="184">
        <v>43.7151</v>
      </c>
      <c r="F1209" s="184">
        <v>4.6763000000000003</v>
      </c>
      <c r="G1209" s="184">
        <v>3.8420000000000001</v>
      </c>
      <c r="H1209" s="184">
        <v>3.2703000000000002</v>
      </c>
      <c r="I1209" s="184">
        <v>3.3022</v>
      </c>
      <c r="J1209" s="184">
        <v>3.3033000000000001</v>
      </c>
      <c r="K1209" s="184">
        <v>3.3376999999999999</v>
      </c>
      <c r="L1209" s="184">
        <v>3.2991999999999999</v>
      </c>
      <c r="M1209" s="184">
        <v>3.3029000000000002</v>
      </c>
      <c r="N1209" s="184">
        <v>3.3283</v>
      </c>
      <c r="O1209" s="184">
        <v>5.5082000000000004</v>
      </c>
      <c r="P1209" s="184">
        <v>6.0876999999999999</v>
      </c>
      <c r="Q1209" s="184">
        <v>7.2156000000000002</v>
      </c>
      <c r="R1209" s="184">
        <v>4.4771000000000001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44368</v>
      </c>
      <c r="E1210" s="184">
        <v>43.427100000000003</v>
      </c>
      <c r="F1210" s="184">
        <v>4.5392000000000001</v>
      </c>
      <c r="G1210" s="184">
        <v>3.7553000000000001</v>
      </c>
      <c r="H1210" s="184">
        <v>3.1718000000000002</v>
      </c>
      <c r="I1210" s="184">
        <v>3.2098</v>
      </c>
      <c r="J1210" s="184">
        <v>3.2107000000000001</v>
      </c>
      <c r="K1210" s="184">
        <v>3.2421000000000002</v>
      </c>
      <c r="L1210" s="184">
        <v>3.2050000000000001</v>
      </c>
      <c r="M1210" s="184">
        <v>3.2090000000000001</v>
      </c>
      <c r="N1210" s="184">
        <v>3.2339000000000002</v>
      </c>
      <c r="O1210" s="184">
        <v>5.4222999999999999</v>
      </c>
      <c r="P1210" s="184">
        <v>5.9965000000000002</v>
      </c>
      <c r="Q1210" s="184">
        <v>7.32</v>
      </c>
      <c r="R1210" s="184">
        <v>4.3868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44368</v>
      </c>
      <c r="E1211" s="184">
        <v>40.585000000000001</v>
      </c>
      <c r="F1211" s="184">
        <v>4.5872000000000002</v>
      </c>
      <c r="G1211" s="184">
        <v>3.7484000000000002</v>
      </c>
      <c r="H1211" s="184">
        <v>3.1753</v>
      </c>
      <c r="I1211" s="184">
        <v>3.2094999999999998</v>
      </c>
      <c r="J1211" s="184">
        <v>3.2115999999999998</v>
      </c>
      <c r="K1211" s="184">
        <v>3.2423999999999999</v>
      </c>
      <c r="L1211" s="184">
        <v>3.2050000000000001</v>
      </c>
      <c r="M1211" s="184">
        <v>3.2090999999999998</v>
      </c>
      <c r="N1211" s="184">
        <v>3.234</v>
      </c>
      <c r="O1211" s="184">
        <v>5.4223999999999997</v>
      </c>
      <c r="P1211" s="184">
        <v>5.9973999999999998</v>
      </c>
      <c r="Q1211" s="184">
        <v>6.7953999999999999</v>
      </c>
      <c r="R1211" s="184">
        <v>4.3869999999999996</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44368</v>
      </c>
      <c r="E1212" s="184">
        <v>3271.2393999999999</v>
      </c>
      <c r="F1212" s="184">
        <v>4.7271000000000001</v>
      </c>
      <c r="G1212" s="184">
        <v>3.8361999999999998</v>
      </c>
      <c r="H1212" s="184">
        <v>3.1842999999999999</v>
      </c>
      <c r="I1212" s="184">
        <v>3.2526999999999999</v>
      </c>
      <c r="J1212" s="184">
        <v>3.2814000000000001</v>
      </c>
      <c r="K1212" s="184">
        <v>3.3193999999999999</v>
      </c>
      <c r="L1212" s="184">
        <v>3.2183000000000002</v>
      </c>
      <c r="M1212" s="184">
        <v>3.2406999999999999</v>
      </c>
      <c r="N1212" s="184">
        <v>3.2831000000000001</v>
      </c>
      <c r="O1212" s="184">
        <v>5.5438000000000001</v>
      </c>
      <c r="P1212" s="184">
        <v>6.1207000000000003</v>
      </c>
      <c r="Q1212" s="184">
        <v>7.2634999999999996</v>
      </c>
      <c r="R1212" s="184">
        <v>4.5422000000000002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44368</v>
      </c>
      <c r="E1213" s="184">
        <v>3247.4032999999999</v>
      </c>
      <c r="F1213" s="184">
        <v>4.6178999999999997</v>
      </c>
      <c r="G1213" s="184">
        <v>3.7263999999999999</v>
      </c>
      <c r="H1213" s="184">
        <v>3.0741000000000001</v>
      </c>
      <c r="I1213" s="184">
        <v>3.1425000000000001</v>
      </c>
      <c r="J1213" s="184">
        <v>3.1709999999999998</v>
      </c>
      <c r="K1213" s="184">
        <v>3.2037</v>
      </c>
      <c r="L1213" s="184">
        <v>3.0977000000000001</v>
      </c>
      <c r="M1213" s="184">
        <v>3.1217999999999999</v>
      </c>
      <c r="N1213" s="184">
        <v>3.1644999999999999</v>
      </c>
      <c r="O1213" s="184">
        <v>5.4379999999999997</v>
      </c>
      <c r="P1213" s="184">
        <v>6.0312999999999999</v>
      </c>
      <c r="Q1213" s="184">
        <v>7.2565</v>
      </c>
      <c r="R1213" s="184">
        <v>4.4180000000000001</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44368</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44368</v>
      </c>
      <c r="E1218" s="184">
        <v>1005.3155</v>
      </c>
      <c r="F1218" s="184">
        <v>4.3247</v>
      </c>
      <c r="G1218" s="184">
        <v>3.6947999999999999</v>
      </c>
      <c r="H1218" s="184">
        <v>3.2681</v>
      </c>
      <c r="I1218" s="184">
        <v>3.2827000000000002</v>
      </c>
      <c r="J1218" s="184">
        <v>3.3142</v>
      </c>
      <c r="K1218" s="184"/>
      <c r="L1218" s="184"/>
      <c r="M1218" s="184"/>
      <c r="N1218" s="184"/>
      <c r="O1218" s="184"/>
      <c r="P1218" s="184"/>
      <c r="Q1218" s="184">
        <v>3.2884000000000002</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44368</v>
      </c>
      <c r="E1219" s="184">
        <v>1005.0675</v>
      </c>
      <c r="F1219" s="184">
        <v>4.1731999999999996</v>
      </c>
      <c r="G1219" s="184">
        <v>3.5442999999999998</v>
      </c>
      <c r="H1219" s="184">
        <v>3.1183000000000001</v>
      </c>
      <c r="I1219" s="184">
        <v>3.1324000000000001</v>
      </c>
      <c r="J1219" s="184">
        <v>3.1636000000000002</v>
      </c>
      <c r="K1219" s="184"/>
      <c r="L1219" s="184"/>
      <c r="M1219" s="184"/>
      <c r="N1219" s="184"/>
      <c r="O1219" s="184"/>
      <c r="P1219" s="184"/>
      <c r="Q1219" s="184">
        <v>3.1349999999999998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44368</v>
      </c>
      <c r="E1220" s="184">
        <v>1980.2149999999999</v>
      </c>
      <c r="F1220" s="184">
        <v>4.5773000000000001</v>
      </c>
      <c r="G1220" s="184">
        <v>3.7656999999999998</v>
      </c>
      <c r="H1220" s="184">
        <v>3.1061000000000001</v>
      </c>
      <c r="I1220" s="184">
        <v>3.1760999999999999</v>
      </c>
      <c r="J1220" s="184">
        <v>3.2273999999999998</v>
      </c>
      <c r="K1220" s="184">
        <v>3.2511000000000001</v>
      </c>
      <c r="L1220" s="184">
        <v>3.2019000000000002</v>
      </c>
      <c r="M1220" s="184">
        <v>3.1838000000000002</v>
      </c>
      <c r="N1220" s="184">
        <v>3.2086999999999999</v>
      </c>
      <c r="O1220" s="184">
        <v>4.1333000000000002</v>
      </c>
      <c r="P1220" s="184">
        <v>5.1763000000000003</v>
      </c>
      <c r="Q1220" s="184">
        <v>7.0509000000000004</v>
      </c>
      <c r="R1220" s="184">
        <v>4.4211999999999998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44368</v>
      </c>
      <c r="E1221" s="184">
        <v>1996.6519000000001</v>
      </c>
      <c r="F1221" s="184">
        <v>4.6585000000000001</v>
      </c>
      <c r="G1221" s="184">
        <v>3.8462000000000001</v>
      </c>
      <c r="H1221" s="184">
        <v>3.1867000000000001</v>
      </c>
      <c r="I1221" s="184">
        <v>3.2563</v>
      </c>
      <c r="J1221" s="184">
        <v>3.3146</v>
      </c>
      <c r="K1221" s="184">
        <v>3.3464999999999998</v>
      </c>
      <c r="L1221" s="184">
        <v>3.2907999999999999</v>
      </c>
      <c r="M1221" s="184">
        <v>3.2776999999999998</v>
      </c>
      <c r="N1221" s="184">
        <v>3.3054999999999999</v>
      </c>
      <c r="O1221" s="184">
        <v>4.2385999999999999</v>
      </c>
      <c r="P1221" s="184">
        <v>5.2915000000000001</v>
      </c>
      <c r="Q1221" s="184">
        <v>6.7175000000000002</v>
      </c>
      <c r="R1221" s="184">
        <v>4.5223000000000004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44368</v>
      </c>
      <c r="E1222" s="184">
        <v>3395.0234</v>
      </c>
      <c r="F1222" s="184">
        <v>4.8666</v>
      </c>
      <c r="G1222" s="184">
        <v>3.9333</v>
      </c>
      <c r="H1222" s="184">
        <v>3.1934999999999998</v>
      </c>
      <c r="I1222" s="184">
        <v>3.2633000000000001</v>
      </c>
      <c r="J1222" s="184">
        <v>3.3012000000000001</v>
      </c>
      <c r="K1222" s="184">
        <v>3.3067000000000002</v>
      </c>
      <c r="L1222" s="184">
        <v>3.2517999999999998</v>
      </c>
      <c r="M1222" s="184">
        <v>3.2559</v>
      </c>
      <c r="N1222" s="184">
        <v>3.2919999999999998</v>
      </c>
      <c r="O1222" s="184">
        <v>5.5034999999999998</v>
      </c>
      <c r="P1222" s="184">
        <v>6.0873999999999997</v>
      </c>
      <c r="Q1222" s="184">
        <v>7.1947000000000001</v>
      </c>
      <c r="R1222" s="184">
        <v>4.4710000000000001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44368</v>
      </c>
      <c r="E1223" s="184">
        <v>3118.9564999999998</v>
      </c>
      <c r="F1223" s="184">
        <v>4.2367999999999997</v>
      </c>
      <c r="G1223" s="184">
        <v>3.3037999999999998</v>
      </c>
      <c r="H1223" s="184">
        <v>2.5638000000000001</v>
      </c>
      <c r="I1223" s="184">
        <v>2.6332</v>
      </c>
      <c r="J1223" s="184">
        <v>2.6701999999999999</v>
      </c>
      <c r="K1223" s="184">
        <v>2.6804000000000001</v>
      </c>
      <c r="L1223" s="184">
        <v>2.6255000000000002</v>
      </c>
      <c r="M1223" s="184">
        <v>2.6263000000000001</v>
      </c>
      <c r="N1223" s="184">
        <v>2.6598999999999999</v>
      </c>
      <c r="O1223" s="184">
        <v>4.8459000000000003</v>
      </c>
      <c r="P1223" s="184">
        <v>5.4047000000000001</v>
      </c>
      <c r="Q1223" s="184">
        <v>6.5224000000000002</v>
      </c>
      <c r="R1223" s="184">
        <v>3.8302999999999998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44368</v>
      </c>
      <c r="E1224" s="184">
        <v>3376.8823000000002</v>
      </c>
      <c r="F1224" s="184">
        <v>4.7759</v>
      </c>
      <c r="G1224" s="184">
        <v>3.843</v>
      </c>
      <c r="H1224" s="184">
        <v>3.1032999999999999</v>
      </c>
      <c r="I1224" s="184">
        <v>3.1732</v>
      </c>
      <c r="J1224" s="184">
        <v>3.2109999999999999</v>
      </c>
      <c r="K1224" s="184">
        <v>3.2208999999999999</v>
      </c>
      <c r="L1224" s="184">
        <v>3.1678999999999999</v>
      </c>
      <c r="M1224" s="184">
        <v>3.173</v>
      </c>
      <c r="N1224" s="184">
        <v>3.21</v>
      </c>
      <c r="O1224" s="184">
        <v>5.4233000000000002</v>
      </c>
      <c r="P1224" s="184">
        <v>6.0212000000000003</v>
      </c>
      <c r="Q1224" s="184">
        <v>7.0481999999999996</v>
      </c>
      <c r="R1224" s="184">
        <v>4.3832000000000004</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44368</v>
      </c>
      <c r="E1225" s="184">
        <v>1119.5567000000001</v>
      </c>
      <c r="F1225" s="184">
        <v>2.9409999999999998</v>
      </c>
      <c r="G1225" s="184">
        <v>2.9740000000000002</v>
      </c>
      <c r="H1225" s="184">
        <v>2.9605999999999999</v>
      </c>
      <c r="I1225" s="184">
        <v>2.9502999999999999</v>
      </c>
      <c r="J1225" s="184">
        <v>2.9597000000000002</v>
      </c>
      <c r="K1225" s="184">
        <v>3.0358999999999998</v>
      </c>
      <c r="L1225" s="184">
        <v>3.0152000000000001</v>
      </c>
      <c r="M1225" s="184">
        <v>3.0312999999999999</v>
      </c>
      <c r="N1225" s="184">
        <v>3.0278</v>
      </c>
      <c r="O1225" s="184"/>
      <c r="P1225" s="184"/>
      <c r="Q1225" s="184">
        <v>4.7465999999999999</v>
      </c>
      <c r="R1225" s="184">
        <v>4.1706000000000003</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44368</v>
      </c>
      <c r="E1226" s="184">
        <v>1117.4025999999999</v>
      </c>
      <c r="F1226" s="184">
        <v>2.8616999999999999</v>
      </c>
      <c r="G1226" s="184">
        <v>2.8948</v>
      </c>
      <c r="H1226" s="184">
        <v>2.8807999999999998</v>
      </c>
      <c r="I1226" s="184">
        <v>2.8696999999999999</v>
      </c>
      <c r="J1226" s="184">
        <v>2.8794</v>
      </c>
      <c r="K1226" s="184">
        <v>2.9556</v>
      </c>
      <c r="L1226" s="184">
        <v>2.9340999999999999</v>
      </c>
      <c r="M1226" s="184">
        <v>2.9496000000000002</v>
      </c>
      <c r="N1226" s="184">
        <v>2.9456000000000002</v>
      </c>
      <c r="O1226" s="184"/>
      <c r="P1226" s="184"/>
      <c r="Q1226" s="184">
        <v>4.6637000000000004</v>
      </c>
      <c r="R1226" s="184">
        <v>4.0883000000000003</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4.2128875000000017</v>
      </c>
      <c r="G1227" s="186">
        <v>3.4866232142857148</v>
      </c>
      <c r="H1227" s="186">
        <v>2.9372624999999997</v>
      </c>
      <c r="I1227" s="186">
        <v>2.9870276785714291</v>
      </c>
      <c r="J1227" s="186">
        <v>3.0281142857142855</v>
      </c>
      <c r="K1227" s="186">
        <v>3.0615099999999993</v>
      </c>
      <c r="L1227" s="186">
        <v>3.0244490909090898</v>
      </c>
      <c r="M1227" s="186">
        <v>3.0225236363636356</v>
      </c>
      <c r="N1227" s="186">
        <v>3.0641650485436887</v>
      </c>
      <c r="O1227" s="186">
        <v>5.0420195652173909</v>
      </c>
      <c r="P1227" s="186">
        <v>5.7252267441860463</v>
      </c>
      <c r="Q1227" s="186">
        <v>6.0742892857142836</v>
      </c>
      <c r="R1227" s="186">
        <v>4.1358666666666677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4.5410000000000004</v>
      </c>
      <c r="G1228" s="186">
        <v>3.7372999999999998</v>
      </c>
      <c r="H1228" s="186">
        <v>3.1204999999999998</v>
      </c>
      <c r="I1228" s="186">
        <v>3.17415</v>
      </c>
      <c r="J1228" s="186">
        <v>3.2098</v>
      </c>
      <c r="K1228" s="186">
        <v>3.2221000000000002</v>
      </c>
      <c r="L1228" s="186">
        <v>3.1725500000000002</v>
      </c>
      <c r="M1228" s="186">
        <v>3.1616499999999998</v>
      </c>
      <c r="N1228" s="186">
        <v>3.1901999999999999</v>
      </c>
      <c r="O1228" s="186">
        <v>5.4059500000000007</v>
      </c>
      <c r="P1228" s="186">
        <v>6.0025499999999994</v>
      </c>
      <c r="Q1228" s="186">
        <v>6.9940499999999997</v>
      </c>
      <c r="R1228" s="186">
        <v>4.3624999999999998</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44368</v>
      </c>
      <c r="E1231" s="184">
        <v>71.622900000000001</v>
      </c>
      <c r="F1231" s="184">
        <v>8.7546999999999997</v>
      </c>
      <c r="G1231" s="184">
        <v>8.7546999999999997</v>
      </c>
      <c r="H1231" s="184">
        <v>-25.976700000000001</v>
      </c>
      <c r="I1231" s="184">
        <v>-1.4043000000000001</v>
      </c>
      <c r="J1231" s="184">
        <v>-6.3651999999999997</v>
      </c>
      <c r="K1231" s="184">
        <v>9.2494999999999994</v>
      </c>
      <c r="L1231" s="184">
        <v>-0.4476</v>
      </c>
      <c r="M1231" s="184">
        <v>2.8121</v>
      </c>
      <c r="N1231" s="184">
        <v>3.0186999999999999</v>
      </c>
      <c r="O1231" s="184">
        <v>9.548</v>
      </c>
      <c r="P1231" s="184">
        <v>8.6340000000000003</v>
      </c>
      <c r="Q1231" s="184">
        <v>8.9504999999999999</v>
      </c>
      <c r="R1231" s="184">
        <v>7.3879999999999999</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44368</v>
      </c>
      <c r="E1232" s="184">
        <v>76.668999999999997</v>
      </c>
      <c r="F1232" s="184">
        <v>9.3541000000000007</v>
      </c>
      <c r="G1232" s="184">
        <v>9.3541000000000007</v>
      </c>
      <c r="H1232" s="184">
        <v>-25.3797</v>
      </c>
      <c r="I1232" s="184">
        <v>-0.80230000000000001</v>
      </c>
      <c r="J1232" s="184">
        <v>-5.7689000000000004</v>
      </c>
      <c r="K1232" s="184">
        <v>9.8645999999999994</v>
      </c>
      <c r="L1232" s="184">
        <v>0.15160000000000001</v>
      </c>
      <c r="M1232" s="184">
        <v>3.4260999999999999</v>
      </c>
      <c r="N1232" s="184">
        <v>3.6389</v>
      </c>
      <c r="O1232" s="184">
        <v>10.1539</v>
      </c>
      <c r="P1232" s="184">
        <v>9.359</v>
      </c>
      <c r="Q1232" s="184">
        <v>9.1786999999999992</v>
      </c>
      <c r="R1232" s="184">
        <v>7.9638</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44368</v>
      </c>
      <c r="E1233" s="184">
        <v>13.7469</v>
      </c>
      <c r="F1233" s="184">
        <v>-0.61950000000000005</v>
      </c>
      <c r="G1233" s="184">
        <v>-0.61950000000000005</v>
      </c>
      <c r="H1233" s="184">
        <v>-29.344000000000001</v>
      </c>
      <c r="I1233" s="184">
        <v>-9.7307000000000006</v>
      </c>
      <c r="J1233" s="184">
        <v>-10.517200000000001</v>
      </c>
      <c r="K1233" s="184">
        <v>4.1883999999999997</v>
      </c>
      <c r="L1233" s="184">
        <v>-2.2945000000000002</v>
      </c>
      <c r="M1233" s="184">
        <v>2.7250999999999999</v>
      </c>
      <c r="N1233" s="184">
        <v>2.5739000000000001</v>
      </c>
      <c r="O1233" s="184"/>
      <c r="P1233" s="184"/>
      <c r="Q1233" s="184">
        <v>11.343500000000001</v>
      </c>
      <c r="R1233" s="184">
        <v>7.3342000000000001</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44368</v>
      </c>
      <c r="E1234" s="184">
        <v>13.879799999999999</v>
      </c>
      <c r="F1234" s="184">
        <v>-0.35060000000000002</v>
      </c>
      <c r="G1234" s="184">
        <v>-0.35060000000000002</v>
      </c>
      <c r="H1234" s="184">
        <v>-29.064599999999999</v>
      </c>
      <c r="I1234" s="184">
        <v>-9.4700000000000006</v>
      </c>
      <c r="J1234" s="184">
        <v>-10.2507</v>
      </c>
      <c r="K1234" s="184">
        <v>4.4625000000000004</v>
      </c>
      <c r="L1234" s="184">
        <v>-1.9998</v>
      </c>
      <c r="M1234" s="184">
        <v>3.0423</v>
      </c>
      <c r="N1234" s="184">
        <v>2.8980999999999999</v>
      </c>
      <c r="O1234" s="184"/>
      <c r="P1234" s="184"/>
      <c r="Q1234" s="184">
        <v>11.7058</v>
      </c>
      <c r="R1234" s="184">
        <v>7.6755000000000004</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4.2846750000000009</v>
      </c>
      <c r="G1235" s="186">
        <v>4.2846750000000009</v>
      </c>
      <c r="H1235" s="186">
        <v>-27.44125</v>
      </c>
      <c r="I1235" s="186">
        <v>-5.3518249999999998</v>
      </c>
      <c r="J1235" s="186">
        <v>-8.2255000000000003</v>
      </c>
      <c r="K1235" s="186">
        <v>6.9412500000000001</v>
      </c>
      <c r="L1235" s="186">
        <v>-1.147575</v>
      </c>
      <c r="M1235" s="186">
        <v>3.0014000000000003</v>
      </c>
      <c r="N1235" s="186">
        <v>3.0324</v>
      </c>
      <c r="O1235" s="186">
        <v>9.850950000000001</v>
      </c>
      <c r="P1235" s="186">
        <v>8.9965000000000011</v>
      </c>
      <c r="Q1235" s="186">
        <v>10.294625</v>
      </c>
      <c r="R1235" s="186">
        <v>7.5903749999999999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4.2020499999999998</v>
      </c>
      <c r="G1236" s="186">
        <v>4.2020499999999998</v>
      </c>
      <c r="H1236" s="186">
        <v>-27.52065</v>
      </c>
      <c r="I1236" s="186">
        <v>-5.4371500000000008</v>
      </c>
      <c r="J1236" s="186">
        <v>-8.3079499999999999</v>
      </c>
      <c r="K1236" s="186">
        <v>6.8559999999999999</v>
      </c>
      <c r="L1236" s="186">
        <v>-1.2237</v>
      </c>
      <c r="M1236" s="186">
        <v>2.9272</v>
      </c>
      <c r="N1236" s="186">
        <v>2.9584000000000001</v>
      </c>
      <c r="O1236" s="186">
        <v>9.850950000000001</v>
      </c>
      <c r="P1236" s="186">
        <v>8.9965000000000011</v>
      </c>
      <c r="Q1236" s="186">
        <v>10.261099999999999</v>
      </c>
      <c r="R1236" s="186">
        <v>7.5317500000000006</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44368</v>
      </c>
      <c r="E1239" s="184">
        <v>521.17529999999999</v>
      </c>
      <c r="F1239" s="184">
        <v>5.6847000000000003</v>
      </c>
      <c r="G1239" s="184">
        <v>5.6847000000000003</v>
      </c>
      <c r="H1239" s="184">
        <v>-0.2311</v>
      </c>
      <c r="I1239" s="184">
        <v>3.1728999999999998</v>
      </c>
      <c r="J1239" s="184">
        <v>4.0393999999999997</v>
      </c>
      <c r="K1239" s="184">
        <v>5.3285</v>
      </c>
      <c r="L1239" s="184">
        <v>3.6747000000000001</v>
      </c>
      <c r="M1239" s="184">
        <v>4.5048000000000004</v>
      </c>
      <c r="N1239" s="184">
        <v>5.2077</v>
      </c>
      <c r="O1239" s="184">
        <v>7.2507999999999999</v>
      </c>
      <c r="P1239" s="184">
        <v>7.1132999999999997</v>
      </c>
      <c r="Q1239" s="184">
        <v>7.4016000000000002</v>
      </c>
      <c r="R1239" s="184">
        <v>6.8262999999999998</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44368</v>
      </c>
      <c r="E1240" s="184">
        <v>558.81539999999995</v>
      </c>
      <c r="F1240" s="184">
        <v>6.4633000000000003</v>
      </c>
      <c r="G1240" s="184">
        <v>6.4633000000000003</v>
      </c>
      <c r="H1240" s="184">
        <v>0.54869999999999997</v>
      </c>
      <c r="I1240" s="184">
        <v>3.952</v>
      </c>
      <c r="J1240" s="184">
        <v>4.8223000000000003</v>
      </c>
      <c r="K1240" s="184">
        <v>6.0982000000000003</v>
      </c>
      <c r="L1240" s="184">
        <v>4.4511000000000003</v>
      </c>
      <c r="M1240" s="184">
        <v>5.3144</v>
      </c>
      <c r="N1240" s="184">
        <v>6.0427999999999997</v>
      </c>
      <c r="O1240" s="184">
        <v>8.1350999999999996</v>
      </c>
      <c r="P1240" s="184">
        <v>8.0050000000000008</v>
      </c>
      <c r="Q1240" s="184">
        <v>8.6128999999999998</v>
      </c>
      <c r="R1240" s="184">
        <v>7.7024999999999997</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44368</v>
      </c>
      <c r="E1241" s="184">
        <v>2508.2489</v>
      </c>
      <c r="F1241" s="184">
        <v>4.4958</v>
      </c>
      <c r="G1241" s="184">
        <v>4.4958</v>
      </c>
      <c r="H1241" s="184">
        <v>-0.41820000000000002</v>
      </c>
      <c r="I1241" s="184">
        <v>3.0023</v>
      </c>
      <c r="J1241" s="184">
        <v>3.6488999999999998</v>
      </c>
      <c r="K1241" s="184">
        <v>5.1478999999999999</v>
      </c>
      <c r="L1241" s="184">
        <v>4.1195000000000004</v>
      </c>
      <c r="M1241" s="184">
        <v>4.7567000000000004</v>
      </c>
      <c r="N1241" s="184">
        <v>5.2637999999999998</v>
      </c>
      <c r="O1241" s="184">
        <v>7.6954000000000002</v>
      </c>
      <c r="P1241" s="184">
        <v>7.6157000000000004</v>
      </c>
      <c r="Q1241" s="184">
        <v>8.2849000000000004</v>
      </c>
      <c r="R1241" s="184">
        <v>7.0980999999999996</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44368</v>
      </c>
      <c r="E1242" s="184">
        <v>2424.0574999999999</v>
      </c>
      <c r="F1242" s="184">
        <v>4.1783999999999999</v>
      </c>
      <c r="G1242" s="184">
        <v>4.1783999999999999</v>
      </c>
      <c r="H1242" s="184">
        <v>-0.73580000000000001</v>
      </c>
      <c r="I1242" s="184">
        <v>2.6844999999999999</v>
      </c>
      <c r="J1242" s="184">
        <v>3.3302</v>
      </c>
      <c r="K1242" s="184">
        <v>4.8249000000000004</v>
      </c>
      <c r="L1242" s="184">
        <v>3.7934999999999999</v>
      </c>
      <c r="M1242" s="184">
        <v>4.4292999999999996</v>
      </c>
      <c r="N1242" s="184">
        <v>4.9328000000000003</v>
      </c>
      <c r="O1242" s="184">
        <v>7.3273000000000001</v>
      </c>
      <c r="P1242" s="184">
        <v>7.1717000000000004</v>
      </c>
      <c r="Q1242" s="184">
        <v>7.8567999999999998</v>
      </c>
      <c r="R1242" s="184">
        <v>6.7698999999999998</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44368</v>
      </c>
      <c r="E1243" s="184">
        <v>1567.5793000000001</v>
      </c>
      <c r="F1243" s="184">
        <v>2.4174000000000002</v>
      </c>
      <c r="G1243" s="184">
        <v>2.4174000000000002</v>
      </c>
      <c r="H1243" s="184">
        <v>-1.1566000000000001</v>
      </c>
      <c r="I1243" s="184">
        <v>2.6215999999999999</v>
      </c>
      <c r="J1243" s="184">
        <v>2.7534000000000001</v>
      </c>
      <c r="K1243" s="184">
        <v>5.7926000000000002</v>
      </c>
      <c r="L1243" s="184">
        <v>5.1330999999999998</v>
      </c>
      <c r="M1243" s="184">
        <v>8.8408999999999995</v>
      </c>
      <c r="N1243" s="184">
        <v>35.977800000000002</v>
      </c>
      <c r="O1243" s="184">
        <v>-8.6720000000000006</v>
      </c>
      <c r="P1243" s="184">
        <v>-2.4264999999999999</v>
      </c>
      <c r="Q1243" s="184">
        <v>3.8172000000000001</v>
      </c>
      <c r="R1243" s="184">
        <v>-6.6969000000000003</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44368</v>
      </c>
      <c r="E1244" s="184">
        <v>1608.2962</v>
      </c>
      <c r="F1244" s="184">
        <v>2.6278999999999999</v>
      </c>
      <c r="G1244" s="184">
        <v>2.6278999999999999</v>
      </c>
      <c r="H1244" s="184">
        <v>-0.94650000000000001</v>
      </c>
      <c r="I1244" s="184">
        <v>2.8317999999999999</v>
      </c>
      <c r="J1244" s="184">
        <v>2.9641000000000002</v>
      </c>
      <c r="K1244" s="184">
        <v>6.0057999999999998</v>
      </c>
      <c r="L1244" s="184">
        <v>5.3483999999999998</v>
      </c>
      <c r="M1244" s="184">
        <v>9.0648</v>
      </c>
      <c r="N1244" s="184">
        <v>36.264099999999999</v>
      </c>
      <c r="O1244" s="184">
        <v>-8.4252000000000002</v>
      </c>
      <c r="P1244" s="184">
        <v>-2.1355</v>
      </c>
      <c r="Q1244" s="184">
        <v>2.5081000000000002</v>
      </c>
      <c r="R1244" s="184">
        <v>-6.4564000000000004</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44368</v>
      </c>
      <c r="E1247" s="184">
        <v>32.066699999999997</v>
      </c>
      <c r="F1247" s="184">
        <v>4.4787999999999997</v>
      </c>
      <c r="G1247" s="184">
        <v>4.4787999999999997</v>
      </c>
      <c r="H1247" s="184">
        <v>-1.5606</v>
      </c>
      <c r="I1247" s="184">
        <v>2.3191999999999999</v>
      </c>
      <c r="J1247" s="184">
        <v>3.1515</v>
      </c>
      <c r="K1247" s="184">
        <v>4.9420999999999999</v>
      </c>
      <c r="L1247" s="184">
        <v>3.6352000000000002</v>
      </c>
      <c r="M1247" s="184">
        <v>4.3609999999999998</v>
      </c>
      <c r="N1247" s="184">
        <v>4.5648</v>
      </c>
      <c r="O1247" s="184">
        <v>6.6906999999999996</v>
      </c>
      <c r="P1247" s="184">
        <v>6.7526000000000002</v>
      </c>
      <c r="Q1247" s="184">
        <v>7.7161</v>
      </c>
      <c r="R1247" s="184">
        <v>6.8314000000000004</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44368</v>
      </c>
      <c r="E1248" s="184">
        <v>34.058399999999999</v>
      </c>
      <c r="F1248" s="184">
        <v>5.2178000000000004</v>
      </c>
      <c r="G1248" s="184">
        <v>5.2178000000000004</v>
      </c>
      <c r="H1248" s="184">
        <v>-0.79600000000000004</v>
      </c>
      <c r="I1248" s="184">
        <v>3.0962999999999998</v>
      </c>
      <c r="J1248" s="184">
        <v>3.9752000000000001</v>
      </c>
      <c r="K1248" s="184">
        <v>5.8053999999999997</v>
      </c>
      <c r="L1248" s="184">
        <v>4.4671000000000003</v>
      </c>
      <c r="M1248" s="184">
        <v>5.1905000000000001</v>
      </c>
      <c r="N1248" s="184">
        <v>5.4158999999999997</v>
      </c>
      <c r="O1248" s="184">
        <v>7.5537000000000001</v>
      </c>
      <c r="P1248" s="184">
        <v>7.5315000000000003</v>
      </c>
      <c r="Q1248" s="184">
        <v>8.2096</v>
      </c>
      <c r="R1248" s="184">
        <v>7.7119</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44368</v>
      </c>
      <c r="E1249" s="184">
        <v>33.888399999999997</v>
      </c>
      <c r="F1249" s="184">
        <v>3.5554000000000001</v>
      </c>
      <c r="G1249" s="184">
        <v>3.5554000000000001</v>
      </c>
      <c r="H1249" s="184">
        <v>0.27700000000000002</v>
      </c>
      <c r="I1249" s="184">
        <v>2.7031999999999998</v>
      </c>
      <c r="J1249" s="184">
        <v>2.9466999999999999</v>
      </c>
      <c r="K1249" s="184">
        <v>4.0007000000000001</v>
      </c>
      <c r="L1249" s="184">
        <v>3.3195999999999999</v>
      </c>
      <c r="M1249" s="184">
        <v>3.8912</v>
      </c>
      <c r="N1249" s="184">
        <v>4.1635999999999997</v>
      </c>
      <c r="O1249" s="184">
        <v>6.8400999999999996</v>
      </c>
      <c r="P1249" s="184">
        <v>7.0328999999999997</v>
      </c>
      <c r="Q1249" s="184">
        <v>7.7990000000000004</v>
      </c>
      <c r="R1249" s="184">
        <v>6.1459999999999999</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44368</v>
      </c>
      <c r="E1250" s="184">
        <v>33.343800000000002</v>
      </c>
      <c r="F1250" s="184">
        <v>3.2848999999999999</v>
      </c>
      <c r="G1250" s="184">
        <v>3.2848999999999999</v>
      </c>
      <c r="H1250" s="184">
        <v>0</v>
      </c>
      <c r="I1250" s="184">
        <v>2.4340000000000002</v>
      </c>
      <c r="J1250" s="184">
        <v>2.6827000000000001</v>
      </c>
      <c r="K1250" s="184">
        <v>3.7282000000000002</v>
      </c>
      <c r="L1250" s="184">
        <v>3.0537000000000001</v>
      </c>
      <c r="M1250" s="184">
        <v>3.6309999999999998</v>
      </c>
      <c r="N1250" s="184">
        <v>3.8942000000000001</v>
      </c>
      <c r="O1250" s="184">
        <v>6.5819999999999999</v>
      </c>
      <c r="P1250" s="184">
        <v>6.8026999999999997</v>
      </c>
      <c r="Q1250" s="184">
        <v>7.6634000000000002</v>
      </c>
      <c r="R1250" s="184">
        <v>5.8869999999999996</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44368</v>
      </c>
      <c r="E1251" s="184">
        <v>15.9694</v>
      </c>
      <c r="F1251" s="184">
        <v>4.2679999999999998</v>
      </c>
      <c r="G1251" s="184">
        <v>4.2679999999999998</v>
      </c>
      <c r="H1251" s="184">
        <v>-0.78349999999999997</v>
      </c>
      <c r="I1251" s="184">
        <v>2.3858000000000001</v>
      </c>
      <c r="J1251" s="184">
        <v>3.1271</v>
      </c>
      <c r="K1251" s="184">
        <v>4.7526999999999999</v>
      </c>
      <c r="L1251" s="184">
        <v>3.7627000000000002</v>
      </c>
      <c r="M1251" s="184">
        <v>4.3464</v>
      </c>
      <c r="N1251" s="184">
        <v>4.5914000000000001</v>
      </c>
      <c r="O1251" s="184">
        <v>7.3627000000000002</v>
      </c>
      <c r="P1251" s="184">
        <v>7.3667999999999996</v>
      </c>
      <c r="Q1251" s="184">
        <v>7.7286999999999999</v>
      </c>
      <c r="R1251" s="184">
        <v>7.7721999999999998</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44368</v>
      </c>
      <c r="E1252" s="184">
        <v>15.657500000000001</v>
      </c>
      <c r="F1252" s="184">
        <v>3.9641999999999999</v>
      </c>
      <c r="G1252" s="184">
        <v>3.9641999999999999</v>
      </c>
      <c r="H1252" s="184">
        <v>-1.0654999999999999</v>
      </c>
      <c r="I1252" s="184">
        <v>2.0996999999999999</v>
      </c>
      <c r="J1252" s="184">
        <v>2.8418000000000001</v>
      </c>
      <c r="K1252" s="184">
        <v>4.4676</v>
      </c>
      <c r="L1252" s="184">
        <v>3.4832000000000001</v>
      </c>
      <c r="M1252" s="184">
        <v>4.0677000000000003</v>
      </c>
      <c r="N1252" s="184">
        <v>4.3102999999999998</v>
      </c>
      <c r="O1252" s="184">
        <v>7.0556000000000001</v>
      </c>
      <c r="P1252" s="184">
        <v>7.0403000000000002</v>
      </c>
      <c r="Q1252" s="184">
        <v>7.3913000000000002</v>
      </c>
      <c r="R1252" s="184">
        <v>7.4669999999999996</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44368</v>
      </c>
      <c r="E1255" s="184">
        <v>23.744</v>
      </c>
      <c r="F1255" s="184">
        <v>58.334400000000002</v>
      </c>
      <c r="G1255" s="184">
        <v>58.334400000000002</v>
      </c>
      <c r="H1255" s="184">
        <v>26.131499999999999</v>
      </c>
      <c r="I1255" s="184">
        <v>19.157499999999999</v>
      </c>
      <c r="J1255" s="184">
        <v>16.436599999999999</v>
      </c>
      <c r="K1255" s="184">
        <v>10.9514</v>
      </c>
      <c r="L1255" s="184">
        <v>10.6404</v>
      </c>
      <c r="M1255" s="184">
        <v>13.1302</v>
      </c>
      <c r="N1255" s="184">
        <v>13.221299999999999</v>
      </c>
      <c r="O1255" s="184">
        <v>5.4603000000000002</v>
      </c>
      <c r="P1255" s="184">
        <v>6.7476000000000003</v>
      </c>
      <c r="Q1255" s="184">
        <v>8.2469000000000001</v>
      </c>
      <c r="R1255" s="184">
        <v>4.0541999999999998</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44368</v>
      </c>
      <c r="E1256" s="184">
        <v>24.386199999999999</v>
      </c>
      <c r="F1256" s="184">
        <v>58.352400000000003</v>
      </c>
      <c r="G1256" s="184">
        <v>58.352400000000003</v>
      </c>
      <c r="H1256" s="184">
        <v>26.1526</v>
      </c>
      <c r="I1256" s="184">
        <v>19.159199999999998</v>
      </c>
      <c r="J1256" s="184">
        <v>16.439499999999999</v>
      </c>
      <c r="K1256" s="184">
        <v>10.9293</v>
      </c>
      <c r="L1256" s="184">
        <v>10.8124</v>
      </c>
      <c r="M1256" s="184">
        <v>13.3817</v>
      </c>
      <c r="N1256" s="184">
        <v>13.518700000000001</v>
      </c>
      <c r="O1256" s="184">
        <v>5.8079999999999998</v>
      </c>
      <c r="P1256" s="184">
        <v>7.1036999999999999</v>
      </c>
      <c r="Q1256" s="184">
        <v>8.2698</v>
      </c>
      <c r="R1256" s="184">
        <v>4.3821000000000003</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44368</v>
      </c>
      <c r="E1257" s="184">
        <v>44.046380041415397</v>
      </c>
      <c r="F1257" s="184">
        <v>58.2864</v>
      </c>
      <c r="G1257" s="184">
        <v>58.2864</v>
      </c>
      <c r="H1257" s="184">
        <v>26.1341</v>
      </c>
      <c r="I1257" s="184">
        <v>19.166499999999999</v>
      </c>
      <c r="J1257" s="184">
        <v>16.4329</v>
      </c>
      <c r="K1257" s="184">
        <v>10.950900000000001</v>
      </c>
      <c r="L1257" s="184">
        <v>10.6401</v>
      </c>
      <c r="M1257" s="184">
        <v>13.130800000000001</v>
      </c>
      <c r="N1257" s="184">
        <v>13.2216</v>
      </c>
      <c r="O1257" s="184">
        <v>4.2766000000000002</v>
      </c>
      <c r="P1257" s="184">
        <v>5.0622999999999996</v>
      </c>
      <c r="Q1257" s="184">
        <v>7.1797000000000004</v>
      </c>
      <c r="R1257" s="184">
        <v>3.3811</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44368</v>
      </c>
      <c r="E1258" s="184">
        <v>17.431983370270999</v>
      </c>
      <c r="F1258" s="184">
        <v>58.356200000000001</v>
      </c>
      <c r="G1258" s="184">
        <v>58.356200000000001</v>
      </c>
      <c r="H1258" s="184">
        <v>26.171299999999999</v>
      </c>
      <c r="I1258" s="184">
        <v>19.164200000000001</v>
      </c>
      <c r="J1258" s="184">
        <v>16.4436</v>
      </c>
      <c r="K1258" s="184">
        <v>10.9306</v>
      </c>
      <c r="L1258" s="184">
        <v>10.811</v>
      </c>
      <c r="M1258" s="184">
        <v>13.3813</v>
      </c>
      <c r="N1258" s="184">
        <v>13.5189</v>
      </c>
      <c r="O1258" s="184">
        <v>4.6505000000000001</v>
      </c>
      <c r="P1258" s="184">
        <v>5.4466999999999999</v>
      </c>
      <c r="Q1258" s="184">
        <v>6.3258999999999999</v>
      </c>
      <c r="R1258" s="184">
        <v>3.726</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44368</v>
      </c>
      <c r="E1265" s="184">
        <v>45.5289</v>
      </c>
      <c r="F1265" s="184">
        <v>6.1494</v>
      </c>
      <c r="G1265" s="184">
        <v>6.1494</v>
      </c>
      <c r="H1265" s="184">
        <v>3.3233999999999999</v>
      </c>
      <c r="I1265" s="184">
        <v>5.1811999999999996</v>
      </c>
      <c r="J1265" s="184">
        <v>4.7647000000000004</v>
      </c>
      <c r="K1265" s="184">
        <v>5.5616000000000003</v>
      </c>
      <c r="L1265" s="184">
        <v>3.9251999999999998</v>
      </c>
      <c r="M1265" s="184">
        <v>5.1981999999999999</v>
      </c>
      <c r="N1265" s="184">
        <v>5.9844999999999997</v>
      </c>
      <c r="O1265" s="184">
        <v>7.2363999999999997</v>
      </c>
      <c r="P1265" s="184">
        <v>7.1092000000000004</v>
      </c>
      <c r="Q1265" s="184">
        <v>7.2675999999999998</v>
      </c>
      <c r="R1265" s="184">
        <v>6.9555999999999996</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44368</v>
      </c>
      <c r="E1266" s="184">
        <v>48.188200000000002</v>
      </c>
      <c r="F1266" s="184">
        <v>6.7450000000000001</v>
      </c>
      <c r="G1266" s="184">
        <v>6.7450000000000001</v>
      </c>
      <c r="H1266" s="184">
        <v>3.9308999999999998</v>
      </c>
      <c r="I1266" s="184">
        <v>5.7855999999999996</v>
      </c>
      <c r="J1266" s="184">
        <v>5.3680000000000003</v>
      </c>
      <c r="K1266" s="184">
        <v>6.1706000000000003</v>
      </c>
      <c r="L1266" s="184">
        <v>4.5381</v>
      </c>
      <c r="M1266" s="184">
        <v>5.8231999999999999</v>
      </c>
      <c r="N1266" s="184">
        <v>6.6228999999999996</v>
      </c>
      <c r="O1266" s="184">
        <v>7.8860000000000001</v>
      </c>
      <c r="P1266" s="184">
        <v>7.7923</v>
      </c>
      <c r="Q1266" s="184">
        <v>8.23</v>
      </c>
      <c r="R1266" s="184">
        <v>7.5983000000000001</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44368</v>
      </c>
      <c r="E1267" s="184">
        <v>16.3246</v>
      </c>
      <c r="F1267" s="184">
        <v>3.8022</v>
      </c>
      <c r="G1267" s="184">
        <v>3.8022</v>
      </c>
      <c r="H1267" s="184">
        <v>-0.83030000000000004</v>
      </c>
      <c r="I1267" s="184">
        <v>1.8059000000000001</v>
      </c>
      <c r="J1267" s="184">
        <v>2.4066999999999998</v>
      </c>
      <c r="K1267" s="184">
        <v>4.4654999999999996</v>
      </c>
      <c r="L1267" s="184">
        <v>3.1190000000000002</v>
      </c>
      <c r="M1267" s="184">
        <v>3.6930999999999998</v>
      </c>
      <c r="N1267" s="184">
        <v>12.1784</v>
      </c>
      <c r="O1267" s="184">
        <v>1.9065000000000001</v>
      </c>
      <c r="P1267" s="184">
        <v>3.7288999999999999</v>
      </c>
      <c r="Q1267" s="184">
        <v>3.3929999999999998</v>
      </c>
      <c r="R1267" s="184">
        <v>4.2191999999999998</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44368</v>
      </c>
      <c r="E1268" s="184">
        <v>17.387499999999999</v>
      </c>
      <c r="F1268" s="184">
        <v>4.55</v>
      </c>
      <c r="G1268" s="184">
        <v>4.55</v>
      </c>
      <c r="H1268" s="184">
        <v>-0.03</v>
      </c>
      <c r="I1268" s="184">
        <v>2.6116000000000001</v>
      </c>
      <c r="J1268" s="184">
        <v>3.2185000000000001</v>
      </c>
      <c r="K1268" s="184">
        <v>5.2900999999999998</v>
      </c>
      <c r="L1268" s="184">
        <v>3.9529999999999998</v>
      </c>
      <c r="M1268" s="184">
        <v>4.5373000000000001</v>
      </c>
      <c r="N1268" s="184">
        <v>13.1023</v>
      </c>
      <c r="O1268" s="184">
        <v>2.7343000000000002</v>
      </c>
      <c r="P1268" s="184">
        <v>4.5732999999999997</v>
      </c>
      <c r="Q1268" s="184">
        <v>6.4543999999999997</v>
      </c>
      <c r="R1268" s="184">
        <v>5.0704000000000002</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44368</v>
      </c>
      <c r="E1269" s="184">
        <v>421.09930000000003</v>
      </c>
      <c r="F1269" s="184">
        <v>4.4047999999999998</v>
      </c>
      <c r="G1269" s="184">
        <v>4.4047999999999998</v>
      </c>
      <c r="H1269" s="184">
        <v>2.0501</v>
      </c>
      <c r="I1269" s="184">
        <v>4.0815000000000001</v>
      </c>
      <c r="J1269" s="184">
        <v>4.9433999999999996</v>
      </c>
      <c r="K1269" s="184">
        <v>5.7175000000000002</v>
      </c>
      <c r="L1269" s="184">
        <v>3.7050000000000001</v>
      </c>
      <c r="M1269" s="184">
        <v>5.2320000000000002</v>
      </c>
      <c r="N1269" s="184">
        <v>6.0528000000000004</v>
      </c>
      <c r="O1269" s="184">
        <v>7.7013999999999996</v>
      </c>
      <c r="P1269" s="184">
        <v>7.6220999999999997</v>
      </c>
      <c r="Q1269" s="184">
        <v>7.9714999999999998</v>
      </c>
      <c r="R1269" s="184">
        <v>7.3640999999999996</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44368</v>
      </c>
      <c r="E1270" s="184">
        <v>424.93549999999999</v>
      </c>
      <c r="F1270" s="184">
        <v>4.5140000000000002</v>
      </c>
      <c r="G1270" s="184">
        <v>4.5140000000000002</v>
      </c>
      <c r="H1270" s="184">
        <v>2.1606000000000001</v>
      </c>
      <c r="I1270" s="184">
        <v>4.1917</v>
      </c>
      <c r="J1270" s="184">
        <v>5.0540000000000003</v>
      </c>
      <c r="K1270" s="184">
        <v>5.8292999999999999</v>
      </c>
      <c r="L1270" s="184">
        <v>3.8170999999999999</v>
      </c>
      <c r="M1270" s="184">
        <v>5.3464</v>
      </c>
      <c r="N1270" s="184">
        <v>6.1688999999999998</v>
      </c>
      <c r="O1270" s="184">
        <v>7.8254000000000001</v>
      </c>
      <c r="P1270" s="184">
        <v>7.7538</v>
      </c>
      <c r="Q1270" s="184">
        <v>8.4025999999999996</v>
      </c>
      <c r="R1270" s="184">
        <v>7.4710999999999999</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44368</v>
      </c>
      <c r="E1271" s="184">
        <v>30.945599999999999</v>
      </c>
      <c r="F1271" s="184">
        <v>4.2083000000000004</v>
      </c>
      <c r="G1271" s="184">
        <v>4.2083000000000004</v>
      </c>
      <c r="H1271" s="184">
        <v>-1.2970999999999999</v>
      </c>
      <c r="I1271" s="184">
        <v>2.5299</v>
      </c>
      <c r="J1271" s="184">
        <v>3.2429999999999999</v>
      </c>
      <c r="K1271" s="184">
        <v>4.8532000000000002</v>
      </c>
      <c r="L1271" s="184">
        <v>3.7612999999999999</v>
      </c>
      <c r="M1271" s="184">
        <v>4.2619999999999996</v>
      </c>
      <c r="N1271" s="184">
        <v>4.6723999999999997</v>
      </c>
      <c r="O1271" s="184">
        <v>7.2573999999999996</v>
      </c>
      <c r="P1271" s="184">
        <v>7.3434999999999997</v>
      </c>
      <c r="Q1271" s="184">
        <v>8.1265000000000001</v>
      </c>
      <c r="R1271" s="184">
        <v>6.6242999999999999</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44368</v>
      </c>
      <c r="E1272" s="184">
        <v>30.513999999999999</v>
      </c>
      <c r="F1272" s="184">
        <v>4.0284000000000004</v>
      </c>
      <c r="G1272" s="184">
        <v>4.0284000000000004</v>
      </c>
      <c r="H1272" s="184">
        <v>-1.5033000000000001</v>
      </c>
      <c r="I1272" s="184">
        <v>2.3260999999999998</v>
      </c>
      <c r="J1272" s="184">
        <v>3.0329999999999999</v>
      </c>
      <c r="K1272" s="184">
        <v>4.6422999999999996</v>
      </c>
      <c r="L1272" s="184">
        <v>3.5482999999999998</v>
      </c>
      <c r="M1272" s="184">
        <v>4.0419</v>
      </c>
      <c r="N1272" s="184">
        <v>4.4474</v>
      </c>
      <c r="O1272" s="184">
        <v>7.024</v>
      </c>
      <c r="P1272" s="184">
        <v>7.1323999999999996</v>
      </c>
      <c r="Q1272" s="184">
        <v>7.4950000000000001</v>
      </c>
      <c r="R1272" s="184">
        <v>6.3958000000000004</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44368</v>
      </c>
      <c r="E1273" s="184">
        <v>2992</v>
      </c>
      <c r="F1273" s="184">
        <v>4.4909999999999997</v>
      </c>
      <c r="G1273" s="184">
        <v>4.4909999999999997</v>
      </c>
      <c r="H1273" s="184">
        <v>-1.3379000000000001</v>
      </c>
      <c r="I1273" s="184">
        <v>2.2808000000000002</v>
      </c>
      <c r="J1273" s="184">
        <v>2.9047000000000001</v>
      </c>
      <c r="K1273" s="184">
        <v>4.6989000000000001</v>
      </c>
      <c r="L1273" s="184">
        <v>3.5733000000000001</v>
      </c>
      <c r="M1273" s="184">
        <v>4.1351000000000004</v>
      </c>
      <c r="N1273" s="184">
        <v>4.5598999999999998</v>
      </c>
      <c r="O1273" s="184">
        <v>7.2523</v>
      </c>
      <c r="P1273" s="184">
        <v>7.1040000000000001</v>
      </c>
      <c r="Q1273" s="184">
        <v>7.8875999999999999</v>
      </c>
      <c r="R1273" s="184">
        <v>6.6284000000000001</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44368</v>
      </c>
      <c r="E1274" s="184">
        <v>3081.4524999999999</v>
      </c>
      <c r="F1274" s="184">
        <v>4.8212999999999999</v>
      </c>
      <c r="G1274" s="184">
        <v>4.8212999999999999</v>
      </c>
      <c r="H1274" s="184">
        <v>-1.0082</v>
      </c>
      <c r="I1274" s="184">
        <v>2.6111</v>
      </c>
      <c r="J1274" s="184">
        <v>3.2355</v>
      </c>
      <c r="K1274" s="184">
        <v>5.0331000000000001</v>
      </c>
      <c r="L1274" s="184">
        <v>3.9093</v>
      </c>
      <c r="M1274" s="184">
        <v>4.4762000000000004</v>
      </c>
      <c r="N1274" s="184">
        <v>4.9032</v>
      </c>
      <c r="O1274" s="184">
        <v>7.5838000000000001</v>
      </c>
      <c r="P1274" s="184">
        <v>7.4922000000000004</v>
      </c>
      <c r="Q1274" s="184">
        <v>8.1277000000000008</v>
      </c>
      <c r="R1274" s="184">
        <v>6.9627999999999997</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44368</v>
      </c>
      <c r="E1275" s="184">
        <v>29.418299999999999</v>
      </c>
      <c r="F1275" s="184">
        <v>3.3509000000000002</v>
      </c>
      <c r="G1275" s="184">
        <v>3.3509000000000002</v>
      </c>
      <c r="H1275" s="184">
        <v>-1.3112999999999999</v>
      </c>
      <c r="I1275" s="184">
        <v>2.0398999999999998</v>
      </c>
      <c r="J1275" s="184">
        <v>2.4986999999999999</v>
      </c>
      <c r="K1275" s="184">
        <v>3.7824</v>
      </c>
      <c r="L1275" s="184">
        <v>2.9419</v>
      </c>
      <c r="M1275" s="184">
        <v>3.4676</v>
      </c>
      <c r="N1275" s="184">
        <v>24.327999999999999</v>
      </c>
      <c r="O1275" s="184">
        <v>5.5128000000000004</v>
      </c>
      <c r="P1275" s="184">
        <v>6.141</v>
      </c>
      <c r="Q1275" s="184">
        <v>7.5937000000000001</v>
      </c>
      <c r="R1275" s="184">
        <v>10.635</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44368</v>
      </c>
      <c r="E1276" s="184">
        <v>29.712</v>
      </c>
      <c r="F1276" s="184">
        <v>3.6865000000000001</v>
      </c>
      <c r="G1276" s="184">
        <v>3.6865000000000001</v>
      </c>
      <c r="H1276" s="184">
        <v>-1.0001</v>
      </c>
      <c r="I1276" s="184">
        <v>2.3536999999999999</v>
      </c>
      <c r="J1276" s="184">
        <v>2.8003999999999998</v>
      </c>
      <c r="K1276" s="184">
        <v>4.0860000000000003</v>
      </c>
      <c r="L1276" s="184">
        <v>3.2372999999999998</v>
      </c>
      <c r="M1276" s="184">
        <v>3.7004000000000001</v>
      </c>
      <c r="N1276" s="184">
        <v>24.57</v>
      </c>
      <c r="O1276" s="184">
        <v>5.6528</v>
      </c>
      <c r="P1276" s="184">
        <v>6.2777000000000003</v>
      </c>
      <c r="Q1276" s="184">
        <v>7.3545999999999996</v>
      </c>
      <c r="R1276" s="184">
        <v>10.798500000000001</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44368</v>
      </c>
      <c r="E1277" s="184">
        <v>2655.3445999999999</v>
      </c>
      <c r="F1277" s="184">
        <v>5.0399000000000003</v>
      </c>
      <c r="G1277" s="184">
        <v>5.0399000000000003</v>
      </c>
      <c r="H1277" s="184">
        <v>0.1074</v>
      </c>
      <c r="I1277" s="184">
        <v>1.9097</v>
      </c>
      <c r="J1277" s="184">
        <v>3.8752</v>
      </c>
      <c r="K1277" s="184">
        <v>5.2321999999999997</v>
      </c>
      <c r="L1277" s="184">
        <v>3.4256000000000002</v>
      </c>
      <c r="M1277" s="184">
        <v>4.3727999999999998</v>
      </c>
      <c r="N1277" s="184">
        <v>5.1699000000000002</v>
      </c>
      <c r="O1277" s="184">
        <v>7.2988</v>
      </c>
      <c r="P1277" s="184">
        <v>7.4221000000000004</v>
      </c>
      <c r="Q1277" s="184">
        <v>7.6181000000000001</v>
      </c>
      <c r="R1277" s="184">
        <v>7.1003999999999996</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44368</v>
      </c>
      <c r="E1278" s="184">
        <v>2807.4785000000002</v>
      </c>
      <c r="F1278" s="184">
        <v>5.8293999999999997</v>
      </c>
      <c r="G1278" s="184">
        <v>5.8293999999999997</v>
      </c>
      <c r="H1278" s="184">
        <v>0.90280000000000005</v>
      </c>
      <c r="I1278" s="184">
        <v>2.7000999999999999</v>
      </c>
      <c r="J1278" s="184">
        <v>4.6653000000000002</v>
      </c>
      <c r="K1278" s="184">
        <v>6.0315000000000003</v>
      </c>
      <c r="L1278" s="184">
        <v>4.2237999999999998</v>
      </c>
      <c r="M1278" s="184">
        <v>5.1783999999999999</v>
      </c>
      <c r="N1278" s="184">
        <v>5.9832000000000001</v>
      </c>
      <c r="O1278" s="184">
        <v>8.1117000000000008</v>
      </c>
      <c r="P1278" s="184">
        <v>8.2314000000000007</v>
      </c>
      <c r="Q1278" s="184">
        <v>8.6021999999999998</v>
      </c>
      <c r="R1278" s="184">
        <v>7.9165000000000001</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44368</v>
      </c>
      <c r="E1279" s="184">
        <v>23.115100000000002</v>
      </c>
      <c r="F1279" s="184">
        <v>5.0023999999999997</v>
      </c>
      <c r="G1279" s="184">
        <v>5.0023999999999997</v>
      </c>
      <c r="H1279" s="184">
        <v>-1.6011</v>
      </c>
      <c r="I1279" s="184">
        <v>2.7437</v>
      </c>
      <c r="J1279" s="184">
        <v>3.4329999999999998</v>
      </c>
      <c r="K1279" s="184">
        <v>5.1351000000000004</v>
      </c>
      <c r="L1279" s="184">
        <v>4.1642000000000001</v>
      </c>
      <c r="M1279" s="184">
        <v>4.9690000000000003</v>
      </c>
      <c r="N1279" s="184">
        <v>7.5308999999999999</v>
      </c>
      <c r="O1279" s="184">
        <v>6.4333999999999998</v>
      </c>
      <c r="P1279" s="184">
        <v>7.3037000000000001</v>
      </c>
      <c r="Q1279" s="184">
        <v>8.0780999999999992</v>
      </c>
      <c r="R1279" s="184">
        <v>6.7267999999999999</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44368</v>
      </c>
      <c r="E1280" s="184">
        <v>22.366499999999998</v>
      </c>
      <c r="F1280" s="184">
        <v>4.2988999999999997</v>
      </c>
      <c r="G1280" s="184">
        <v>4.2988999999999997</v>
      </c>
      <c r="H1280" s="184">
        <v>-2.2604000000000002</v>
      </c>
      <c r="I1280" s="184">
        <v>2.0882000000000001</v>
      </c>
      <c r="J1280" s="184">
        <v>2.7808000000000002</v>
      </c>
      <c r="K1280" s="184">
        <v>4.4763000000000002</v>
      </c>
      <c r="L1280" s="184">
        <v>3.5013999999999998</v>
      </c>
      <c r="M1280" s="184">
        <v>4.2960000000000003</v>
      </c>
      <c r="N1280" s="184">
        <v>6.8441999999999998</v>
      </c>
      <c r="O1280" s="184">
        <v>5.8594999999999997</v>
      </c>
      <c r="P1280" s="184">
        <v>6.7930999999999999</v>
      </c>
      <c r="Q1280" s="184">
        <v>7.9260999999999999</v>
      </c>
      <c r="R1280" s="184">
        <v>6.1174999999999997</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44368</v>
      </c>
      <c r="E1281" s="184">
        <v>31.610600000000002</v>
      </c>
      <c r="F1281" s="184">
        <v>4.5049000000000001</v>
      </c>
      <c r="G1281" s="184">
        <v>4.5049000000000001</v>
      </c>
      <c r="H1281" s="184">
        <v>-0.44529999999999997</v>
      </c>
      <c r="I1281" s="184">
        <v>2.3858000000000001</v>
      </c>
      <c r="J1281" s="184">
        <v>2.7852000000000001</v>
      </c>
      <c r="K1281" s="184">
        <v>4.0461999999999998</v>
      </c>
      <c r="L1281" s="184">
        <v>4.3150000000000004</v>
      </c>
      <c r="M1281" s="184">
        <v>4.5163000000000002</v>
      </c>
      <c r="N1281" s="184">
        <v>5.6881000000000004</v>
      </c>
      <c r="O1281" s="184">
        <v>5.5228000000000002</v>
      </c>
      <c r="P1281" s="184">
        <v>6.1341000000000001</v>
      </c>
      <c r="Q1281" s="184">
        <v>6.58</v>
      </c>
      <c r="R1281" s="184">
        <v>6.5425000000000004</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44368</v>
      </c>
      <c r="E1282" s="184">
        <v>33.431899999999999</v>
      </c>
      <c r="F1282" s="184">
        <v>5.0606</v>
      </c>
      <c r="G1282" s="184">
        <v>5.0606</v>
      </c>
      <c r="H1282" s="184">
        <v>9.3600000000000003E-2</v>
      </c>
      <c r="I1282" s="184">
        <v>2.9355000000000002</v>
      </c>
      <c r="J1282" s="184">
        <v>3.3304999999999998</v>
      </c>
      <c r="K1282" s="184">
        <v>4.5949999999999998</v>
      </c>
      <c r="L1282" s="184">
        <v>4.8657000000000004</v>
      </c>
      <c r="M1282" s="184">
        <v>5.0744999999999996</v>
      </c>
      <c r="N1282" s="184">
        <v>6.2626999999999997</v>
      </c>
      <c r="O1282" s="184">
        <v>6.0716000000000001</v>
      </c>
      <c r="P1282" s="184">
        <v>6.7519</v>
      </c>
      <c r="Q1282" s="184">
        <v>7.6612</v>
      </c>
      <c r="R1282" s="184">
        <v>7.1058000000000003</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44368</v>
      </c>
      <c r="E1283" s="184">
        <v>1357.8866</v>
      </c>
      <c r="F1283" s="184">
        <v>3.2202000000000002</v>
      </c>
      <c r="G1283" s="184">
        <v>3.2202000000000002</v>
      </c>
      <c r="H1283" s="184">
        <v>-0.32479999999999998</v>
      </c>
      <c r="I1283" s="184">
        <v>3.2873000000000001</v>
      </c>
      <c r="J1283" s="184">
        <v>3.7902</v>
      </c>
      <c r="K1283" s="184">
        <v>5.1372</v>
      </c>
      <c r="L1283" s="184">
        <v>4.0994000000000002</v>
      </c>
      <c r="M1283" s="184">
        <v>4.6097999999999999</v>
      </c>
      <c r="N1283" s="184">
        <v>5.1100000000000003</v>
      </c>
      <c r="O1283" s="184">
        <v>7.3796999999999997</v>
      </c>
      <c r="P1283" s="184"/>
      <c r="Q1283" s="184">
        <v>7.2896000000000001</v>
      </c>
      <c r="R1283" s="184">
        <v>6.7451999999999996</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44368</v>
      </c>
      <c r="E1284" s="184">
        <v>1306.8331000000001</v>
      </c>
      <c r="F1284" s="184">
        <v>2.4201999999999999</v>
      </c>
      <c r="G1284" s="184">
        <v>2.4201999999999999</v>
      </c>
      <c r="H1284" s="184">
        <v>-1.1241000000000001</v>
      </c>
      <c r="I1284" s="184">
        <v>2.4866000000000001</v>
      </c>
      <c r="J1284" s="184">
        <v>2.9878999999999998</v>
      </c>
      <c r="K1284" s="184">
        <v>4.3140999999999998</v>
      </c>
      <c r="L1284" s="184">
        <v>3.2677999999999998</v>
      </c>
      <c r="M1284" s="184">
        <v>3.7667000000000002</v>
      </c>
      <c r="N1284" s="184">
        <v>4.2534999999999998</v>
      </c>
      <c r="O1284" s="184">
        <v>6.4893999999999998</v>
      </c>
      <c r="P1284" s="184"/>
      <c r="Q1284" s="184">
        <v>6.3480999999999996</v>
      </c>
      <c r="R1284" s="184">
        <v>5.8791000000000002</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44368</v>
      </c>
      <c r="E1285" s="184">
        <v>1908.6947</v>
      </c>
      <c r="F1285" s="184">
        <v>4.6353</v>
      </c>
      <c r="G1285" s="184">
        <v>4.6353</v>
      </c>
      <c r="H1285" s="184">
        <v>-0.62629999999999997</v>
      </c>
      <c r="I1285" s="184">
        <v>2.5743999999999998</v>
      </c>
      <c r="J1285" s="184">
        <v>3.2385999999999999</v>
      </c>
      <c r="K1285" s="184">
        <v>4.8121</v>
      </c>
      <c r="L1285" s="184">
        <v>3.7595999999999998</v>
      </c>
      <c r="M1285" s="184">
        <v>4.4240000000000004</v>
      </c>
      <c r="N1285" s="184">
        <v>5.4119000000000002</v>
      </c>
      <c r="O1285" s="184">
        <v>6.5488999999999997</v>
      </c>
      <c r="P1285" s="184">
        <v>6.7023999999999999</v>
      </c>
      <c r="Q1285" s="184">
        <v>7.3708</v>
      </c>
      <c r="R1285" s="184">
        <v>6.3337000000000003</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44368</v>
      </c>
      <c r="E1286" s="184">
        <v>1797.354</v>
      </c>
      <c r="F1286" s="184">
        <v>4.008</v>
      </c>
      <c r="G1286" s="184">
        <v>4.008</v>
      </c>
      <c r="H1286" s="184">
        <v>-1.2648999999999999</v>
      </c>
      <c r="I1286" s="184">
        <v>1.9315</v>
      </c>
      <c r="J1286" s="184">
        <v>2.5924</v>
      </c>
      <c r="K1286" s="184">
        <v>4.1473000000000004</v>
      </c>
      <c r="L1286" s="184">
        <v>3.1015000000000001</v>
      </c>
      <c r="M1286" s="184">
        <v>3.7614000000000001</v>
      </c>
      <c r="N1286" s="184">
        <v>4.7489999999999997</v>
      </c>
      <c r="O1286" s="184">
        <v>5.8658999999999999</v>
      </c>
      <c r="P1286" s="184">
        <v>5.9630000000000001</v>
      </c>
      <c r="Q1286" s="184">
        <v>4.5056000000000003</v>
      </c>
      <c r="R1286" s="184">
        <v>5.6703000000000001</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44368</v>
      </c>
      <c r="E1287" s="184">
        <v>2957.2312000000002</v>
      </c>
      <c r="F1287" s="184">
        <v>5.0526999999999997</v>
      </c>
      <c r="G1287" s="184">
        <v>5.0526999999999997</v>
      </c>
      <c r="H1287" s="184">
        <v>-0.69989999999999997</v>
      </c>
      <c r="I1287" s="184">
        <v>3.2427999999999999</v>
      </c>
      <c r="J1287" s="184">
        <v>4.3836000000000004</v>
      </c>
      <c r="K1287" s="184">
        <v>5.8785999999999996</v>
      </c>
      <c r="L1287" s="184">
        <v>4.4569999999999999</v>
      </c>
      <c r="M1287" s="184">
        <v>5.0917000000000003</v>
      </c>
      <c r="N1287" s="184">
        <v>5.6155999999999997</v>
      </c>
      <c r="O1287" s="184">
        <v>6.8582000000000001</v>
      </c>
      <c r="P1287" s="184">
        <v>6.9497999999999998</v>
      </c>
      <c r="Q1287" s="184">
        <v>7.8967000000000001</v>
      </c>
      <c r="R1287" s="184">
        <v>7.0801999999999996</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44368</v>
      </c>
      <c r="E1288" s="184">
        <v>3059.5871999999999</v>
      </c>
      <c r="F1288" s="184">
        <v>5.7432999999999996</v>
      </c>
      <c r="G1288" s="184">
        <v>5.7432999999999996</v>
      </c>
      <c r="H1288" s="184">
        <v>-8.9999999999999993E-3</v>
      </c>
      <c r="I1288" s="184">
        <v>3.9346000000000001</v>
      </c>
      <c r="J1288" s="184">
        <v>5.0766</v>
      </c>
      <c r="K1288" s="184">
        <v>6.5799000000000003</v>
      </c>
      <c r="L1288" s="184">
        <v>5.1637000000000004</v>
      </c>
      <c r="M1288" s="184">
        <v>5.8098999999999998</v>
      </c>
      <c r="N1288" s="184">
        <v>6.3498000000000001</v>
      </c>
      <c r="O1288" s="184">
        <v>7.3956</v>
      </c>
      <c r="P1288" s="184">
        <v>7.4099000000000004</v>
      </c>
      <c r="Q1288" s="184">
        <v>8.1887000000000008</v>
      </c>
      <c r="R1288" s="184">
        <v>7.7218</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44368</v>
      </c>
      <c r="E1289" s="184">
        <v>23.535399999999999</v>
      </c>
      <c r="F1289" s="184">
        <v>3.1541999999999999</v>
      </c>
      <c r="G1289" s="184">
        <v>3.1541999999999999</v>
      </c>
      <c r="H1289" s="184">
        <v>2.2200000000000001E-2</v>
      </c>
      <c r="I1289" s="184">
        <v>2.2395999999999998</v>
      </c>
      <c r="J1289" s="184">
        <v>3.1400999999999999</v>
      </c>
      <c r="K1289" s="184">
        <v>4.0156000000000001</v>
      </c>
      <c r="L1289" s="184">
        <v>3.5979999999999999</v>
      </c>
      <c r="M1289" s="184">
        <v>4.3384</v>
      </c>
      <c r="N1289" s="184">
        <v>2.2151999999999998</v>
      </c>
      <c r="O1289" s="184">
        <v>-0.68330000000000002</v>
      </c>
      <c r="P1289" s="184">
        <v>2.4931000000000001</v>
      </c>
      <c r="Q1289" s="184">
        <v>6.3007</v>
      </c>
      <c r="R1289" s="184">
        <v>4.4379999999999997</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44368</v>
      </c>
      <c r="E1290" s="184">
        <v>24.7928</v>
      </c>
      <c r="F1290" s="184">
        <v>3.8780000000000001</v>
      </c>
      <c r="G1290" s="184">
        <v>3.8780000000000001</v>
      </c>
      <c r="H1290" s="184">
        <v>0.71519999999999995</v>
      </c>
      <c r="I1290" s="184">
        <v>2.9266999999999999</v>
      </c>
      <c r="J1290" s="184">
        <v>3.8401999999999998</v>
      </c>
      <c r="K1290" s="184">
        <v>4.7111000000000001</v>
      </c>
      <c r="L1290" s="184">
        <v>4.2946999999999997</v>
      </c>
      <c r="M1290" s="184">
        <v>5.0502000000000002</v>
      </c>
      <c r="N1290" s="184">
        <v>2.9266000000000001</v>
      </c>
      <c r="O1290" s="184">
        <v>2.9399999999999999E-2</v>
      </c>
      <c r="P1290" s="184">
        <v>3.1732999999999998</v>
      </c>
      <c r="Q1290" s="184">
        <v>5.8506999999999998</v>
      </c>
      <c r="R1290" s="184">
        <v>5.1936</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44368</v>
      </c>
      <c r="E1291" s="184">
        <v>2754.7402999999999</v>
      </c>
      <c r="F1291" s="184">
        <v>4.9401999999999999</v>
      </c>
      <c r="G1291" s="184">
        <v>4.9401999999999999</v>
      </c>
      <c r="H1291" s="184">
        <v>0.1817</v>
      </c>
      <c r="I1291" s="184">
        <v>2.9977999999999998</v>
      </c>
      <c r="J1291" s="184">
        <v>2.9784999999999999</v>
      </c>
      <c r="K1291" s="184">
        <v>4.2335000000000003</v>
      </c>
      <c r="L1291" s="184">
        <v>3.5198999999999998</v>
      </c>
      <c r="M1291" s="184">
        <v>3.8003999999999998</v>
      </c>
      <c r="N1291" s="184">
        <v>9.5440000000000005</v>
      </c>
      <c r="O1291" s="184">
        <v>-0.59299999999999997</v>
      </c>
      <c r="P1291" s="184">
        <v>2.5659999999999998</v>
      </c>
      <c r="Q1291" s="184">
        <v>6.2256999999999998</v>
      </c>
      <c r="R1291" s="184">
        <v>5.1288</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44368</v>
      </c>
      <c r="E1292" s="184">
        <v>2873.4225999999999</v>
      </c>
      <c r="F1292" s="184">
        <v>5.2510000000000003</v>
      </c>
      <c r="G1292" s="184">
        <v>5.2510000000000003</v>
      </c>
      <c r="H1292" s="184">
        <v>0.46639999999999998</v>
      </c>
      <c r="I1292" s="184">
        <v>3.2965</v>
      </c>
      <c r="J1292" s="184">
        <v>3.2852999999999999</v>
      </c>
      <c r="K1292" s="184">
        <v>4.5694999999999997</v>
      </c>
      <c r="L1292" s="184">
        <v>3.8696999999999999</v>
      </c>
      <c r="M1292" s="184">
        <v>4.1493000000000002</v>
      </c>
      <c r="N1292" s="184">
        <v>9.8970000000000002</v>
      </c>
      <c r="O1292" s="184">
        <v>-0.3105</v>
      </c>
      <c r="P1292" s="184">
        <v>2.9079000000000002</v>
      </c>
      <c r="Q1292" s="184">
        <v>5.5053000000000001</v>
      </c>
      <c r="R1292" s="184">
        <v>5.383</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44368</v>
      </c>
      <c r="E1293" s="184">
        <v>2773.0302999999999</v>
      </c>
      <c r="F1293" s="184">
        <v>2.8437999999999999</v>
      </c>
      <c r="G1293" s="184">
        <v>2.8437999999999999</v>
      </c>
      <c r="H1293" s="184">
        <v>9.9699999999999997E-2</v>
      </c>
      <c r="I1293" s="184">
        <v>2.6076000000000001</v>
      </c>
      <c r="J1293" s="184">
        <v>2.9761000000000002</v>
      </c>
      <c r="K1293" s="184">
        <v>3.9298999999999999</v>
      </c>
      <c r="L1293" s="184">
        <v>3.1274999999999999</v>
      </c>
      <c r="M1293" s="184">
        <v>3.8119999999999998</v>
      </c>
      <c r="N1293" s="184">
        <v>4.1578999999999997</v>
      </c>
      <c r="O1293" s="184">
        <v>6.867</v>
      </c>
      <c r="P1293" s="184">
        <v>6.9447000000000001</v>
      </c>
      <c r="Q1293" s="184">
        <v>7.6051000000000002</v>
      </c>
      <c r="R1293" s="184">
        <v>6.1859000000000002</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44368</v>
      </c>
      <c r="E1294" s="184">
        <v>2822.2307999999998</v>
      </c>
      <c r="F1294" s="184">
        <v>3.3868</v>
      </c>
      <c r="G1294" s="184">
        <v>3.3868</v>
      </c>
      <c r="H1294" s="184">
        <v>0.64300000000000002</v>
      </c>
      <c r="I1294" s="184">
        <v>3.1518999999999999</v>
      </c>
      <c r="J1294" s="184">
        <v>3.5042</v>
      </c>
      <c r="K1294" s="184">
        <v>4.4843999999999999</v>
      </c>
      <c r="L1294" s="184">
        <v>3.6305000000000001</v>
      </c>
      <c r="M1294" s="184">
        <v>4.3769999999999998</v>
      </c>
      <c r="N1294" s="184">
        <v>4.7595000000000001</v>
      </c>
      <c r="O1294" s="184">
        <v>7.3253000000000004</v>
      </c>
      <c r="P1294" s="184">
        <v>7.2628000000000004</v>
      </c>
      <c r="Q1294" s="184">
        <v>7.9558999999999997</v>
      </c>
      <c r="R1294" s="184">
        <v>6.7941000000000003</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44368</v>
      </c>
      <c r="E1295" s="184">
        <v>27.357900000000001</v>
      </c>
      <c r="F1295" s="184">
        <v>1.8236000000000001</v>
      </c>
      <c r="G1295" s="184">
        <v>1.8236000000000001</v>
      </c>
      <c r="H1295" s="184">
        <v>-1.0289999999999999</v>
      </c>
      <c r="I1295" s="184">
        <v>2.6423999999999999</v>
      </c>
      <c r="J1295" s="184">
        <v>3.1978</v>
      </c>
      <c r="K1295" s="184">
        <v>4.5041000000000002</v>
      </c>
      <c r="L1295" s="184">
        <v>3.7997000000000001</v>
      </c>
      <c r="M1295" s="184">
        <v>4.1124999999999998</v>
      </c>
      <c r="N1295" s="184">
        <v>4.5374999999999996</v>
      </c>
      <c r="O1295" s="184">
        <v>3.4687999999999999</v>
      </c>
      <c r="P1295" s="184">
        <v>5.0688000000000004</v>
      </c>
      <c r="Q1295" s="184">
        <v>6.8174000000000001</v>
      </c>
      <c r="R1295" s="184">
        <v>4.0345000000000004</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44368</v>
      </c>
      <c r="E1296" s="184">
        <v>26.163499999999999</v>
      </c>
      <c r="F1296" s="184">
        <v>1.1627000000000001</v>
      </c>
      <c r="G1296" s="184">
        <v>1.1627000000000001</v>
      </c>
      <c r="H1296" s="184">
        <v>-1.7134</v>
      </c>
      <c r="I1296" s="184">
        <v>1.9644999999999999</v>
      </c>
      <c r="J1296" s="184">
        <v>2.512</v>
      </c>
      <c r="K1296" s="184">
        <v>3.6749999999999998</v>
      </c>
      <c r="L1296" s="184">
        <v>3.0535999999999999</v>
      </c>
      <c r="M1296" s="184">
        <v>3.4384999999999999</v>
      </c>
      <c r="N1296" s="184">
        <v>3.8953000000000002</v>
      </c>
      <c r="O1296" s="184">
        <v>2.9041000000000001</v>
      </c>
      <c r="P1296" s="184">
        <v>4.4509999999999996</v>
      </c>
      <c r="Q1296" s="184">
        <v>7.0217999999999998</v>
      </c>
      <c r="R1296" s="184">
        <v>3.4822000000000002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44368</v>
      </c>
      <c r="E1297" s="184">
        <v>3104.4438</v>
      </c>
      <c r="F1297" s="184">
        <v>4.7679</v>
      </c>
      <c r="G1297" s="184">
        <v>4.7679</v>
      </c>
      <c r="H1297" s="184">
        <v>-1.5037</v>
      </c>
      <c r="I1297" s="184">
        <v>2.5520999999999998</v>
      </c>
      <c r="J1297" s="184">
        <v>3.0750000000000002</v>
      </c>
      <c r="K1297" s="184">
        <v>4.8872</v>
      </c>
      <c r="L1297" s="184">
        <v>3.6074999999999999</v>
      </c>
      <c r="M1297" s="184">
        <v>4.3632999999999997</v>
      </c>
      <c r="N1297" s="184">
        <v>4.9535</v>
      </c>
      <c r="O1297" s="184">
        <v>5.1432000000000002</v>
      </c>
      <c r="P1297" s="184">
        <v>5.9969999999999999</v>
      </c>
      <c r="Q1297" s="184">
        <v>7.4330999999999996</v>
      </c>
      <c r="R1297" s="184">
        <v>6.6494999999999997</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44368</v>
      </c>
      <c r="E1298" s="184">
        <v>31.121300000000002</v>
      </c>
      <c r="F1298" s="184">
        <v>0</v>
      </c>
      <c r="G1298" s="184">
        <v>0</v>
      </c>
      <c r="H1298" s="184">
        <v>0</v>
      </c>
      <c r="I1298" s="184">
        <v>0</v>
      </c>
      <c r="J1298" s="184">
        <v>-1.1299999999999999E-2</v>
      </c>
      <c r="K1298" s="184">
        <v>-3.7000000000000002E-3</v>
      </c>
      <c r="L1298" s="184">
        <v>-1.9E-3</v>
      </c>
      <c r="M1298" s="184">
        <v>-1.2999999999999999E-3</v>
      </c>
      <c r="N1298" s="184">
        <v>-6.9829999999999997</v>
      </c>
      <c r="O1298" s="184"/>
      <c r="P1298" s="184"/>
      <c r="Q1298" s="184">
        <v>-17.761099999999999</v>
      </c>
      <c r="R1298" s="184">
        <v>-17.887899999999998</v>
      </c>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44368</v>
      </c>
      <c r="E1299" s="184">
        <v>3150.4758999999999</v>
      </c>
      <c r="F1299" s="184">
        <v>4.7851999999999997</v>
      </c>
      <c r="G1299" s="184">
        <v>4.7851999999999997</v>
      </c>
      <c r="H1299" s="184">
        <v>-1.3819999999999999</v>
      </c>
      <c r="I1299" s="184">
        <v>2.7113999999999998</v>
      </c>
      <c r="J1299" s="184">
        <v>3.278</v>
      </c>
      <c r="K1299" s="184">
        <v>5.1039000000000003</v>
      </c>
      <c r="L1299" s="184">
        <v>3.8214999999999999</v>
      </c>
      <c r="M1299" s="184">
        <v>4.5731999999999999</v>
      </c>
      <c r="N1299" s="184">
        <v>5.1597</v>
      </c>
      <c r="O1299" s="184">
        <v>5.3372999999999999</v>
      </c>
      <c r="P1299" s="184">
        <v>6.2012999999999998</v>
      </c>
      <c r="Q1299" s="184">
        <v>7.3963000000000001</v>
      </c>
      <c r="R1299" s="184">
        <v>6.8417000000000003</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44368</v>
      </c>
      <c r="E1300" s="184">
        <v>31.465800000000002</v>
      </c>
      <c r="F1300" s="184">
        <v>0</v>
      </c>
      <c r="G1300" s="184">
        <v>0</v>
      </c>
      <c r="H1300" s="184">
        <v>0</v>
      </c>
      <c r="I1300" s="184">
        <v>0</v>
      </c>
      <c r="J1300" s="184">
        <v>-4.4900000000000002E-2</v>
      </c>
      <c r="K1300" s="184">
        <v>-1.4800000000000001E-2</v>
      </c>
      <c r="L1300" s="184">
        <v>-7.6E-3</v>
      </c>
      <c r="M1300" s="184">
        <v>-5.1000000000000004E-3</v>
      </c>
      <c r="N1300" s="184">
        <v>-6.9855999999999998</v>
      </c>
      <c r="O1300" s="184"/>
      <c r="P1300" s="184"/>
      <c r="Q1300" s="184">
        <v>-17.7638</v>
      </c>
      <c r="R1300" s="184">
        <v>-17.890599999999999</v>
      </c>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44368</v>
      </c>
      <c r="E1301" s="184">
        <v>2671.5572000000002</v>
      </c>
      <c r="F1301" s="184">
        <v>4.3921999999999999</v>
      </c>
      <c r="G1301" s="184">
        <v>4.3921999999999999</v>
      </c>
      <c r="H1301" s="184">
        <v>0.72209999999999996</v>
      </c>
      <c r="I1301" s="184">
        <v>3.6446999999999998</v>
      </c>
      <c r="J1301" s="184">
        <v>3.9702999999999999</v>
      </c>
      <c r="K1301" s="184">
        <v>5.0580999999999996</v>
      </c>
      <c r="L1301" s="184">
        <v>3.9188000000000001</v>
      </c>
      <c r="M1301" s="184">
        <v>4.3970000000000002</v>
      </c>
      <c r="N1301" s="184">
        <v>4.8742000000000001</v>
      </c>
      <c r="O1301" s="184">
        <v>2.9975999999999998</v>
      </c>
      <c r="P1301" s="184">
        <v>4.7988</v>
      </c>
      <c r="Q1301" s="184">
        <v>6.6265999999999998</v>
      </c>
      <c r="R1301" s="184">
        <v>6.7218999999999998</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44368</v>
      </c>
      <c r="E1302" s="184">
        <v>2641.3153000000002</v>
      </c>
      <c r="F1302" s="184">
        <v>4.3023999999999996</v>
      </c>
      <c r="G1302" s="184">
        <v>4.3023999999999996</v>
      </c>
      <c r="H1302" s="184">
        <v>0.63219999999999998</v>
      </c>
      <c r="I1302" s="184">
        <v>3.5546000000000002</v>
      </c>
      <c r="J1302" s="184">
        <v>3.88</v>
      </c>
      <c r="K1302" s="184">
        <v>4.9695999999999998</v>
      </c>
      <c r="L1302" s="184">
        <v>3.8342999999999998</v>
      </c>
      <c r="M1302" s="184">
        <v>4.3158000000000003</v>
      </c>
      <c r="N1302" s="184">
        <v>4.7930999999999999</v>
      </c>
      <c r="O1302" s="184">
        <v>2.8818000000000001</v>
      </c>
      <c r="P1302" s="184">
        <v>4.6658999999999997</v>
      </c>
      <c r="Q1302" s="184">
        <v>7.0934999999999997</v>
      </c>
      <c r="R1302" s="184">
        <v>6.6249000000000002</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8.1152148148148147</v>
      </c>
      <c r="G1303" s="186">
        <v>8.1152148148148147</v>
      </c>
      <c r="H1303" s="186">
        <v>1.6938999999999995</v>
      </c>
      <c r="I1303" s="186">
        <v>3.9677722222222207</v>
      </c>
      <c r="J1303" s="186">
        <v>4.2967981481481479</v>
      </c>
      <c r="K1303" s="186">
        <v>5.1721518518518526</v>
      </c>
      <c r="L1303" s="186">
        <v>4.2145444444444449</v>
      </c>
      <c r="M1303" s="186">
        <v>5.1097740740740738</v>
      </c>
      <c r="N1303" s="186">
        <v>7.5632240740740722</v>
      </c>
      <c r="O1303" s="186">
        <v>5.1224596153846154</v>
      </c>
      <c r="P1303" s="186">
        <v>5.9698640000000038</v>
      </c>
      <c r="Q1303" s="186">
        <v>6.253490740740741</v>
      </c>
      <c r="R1303" s="186">
        <v>5.0363944444444435</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4.4417999999999997</v>
      </c>
      <c r="G1304" s="186">
        <v>4.4417999999999997</v>
      </c>
      <c r="H1304" s="186">
        <v>-0.27794999999999997</v>
      </c>
      <c r="I1304" s="186">
        <v>2.6922999999999999</v>
      </c>
      <c r="J1304" s="186">
        <v>3.2408000000000001</v>
      </c>
      <c r="K1304" s="186">
        <v>4.8702000000000005</v>
      </c>
      <c r="L1304" s="186">
        <v>3.7965999999999998</v>
      </c>
      <c r="M1304" s="186">
        <v>4.4105000000000008</v>
      </c>
      <c r="N1304" s="186">
        <v>5.2357499999999995</v>
      </c>
      <c r="O1304" s="186">
        <v>6.5191499999999998</v>
      </c>
      <c r="P1304" s="186">
        <v>6.7979000000000003</v>
      </c>
      <c r="Q1304" s="186">
        <v>7.4640500000000003</v>
      </c>
      <c r="R1304" s="186">
        <v>6.6266499999999997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44368</v>
      </c>
      <c r="E1307" s="184">
        <v>26.005299999999998</v>
      </c>
      <c r="F1307" s="184">
        <v>6.6471</v>
      </c>
      <c r="G1307" s="184">
        <v>6.6471</v>
      </c>
      <c r="H1307" s="184">
        <v>-3.7067999999999999</v>
      </c>
      <c r="I1307" s="184">
        <v>4.7405999999999997</v>
      </c>
      <c r="J1307" s="184">
        <v>9.0793999999999997</v>
      </c>
      <c r="K1307" s="184">
        <v>9.8396000000000008</v>
      </c>
      <c r="L1307" s="184">
        <v>9.9284999999999997</v>
      </c>
      <c r="M1307" s="184">
        <v>9.7065999999999999</v>
      </c>
      <c r="N1307" s="184">
        <v>16.277100000000001</v>
      </c>
      <c r="O1307" s="184">
        <v>4.335</v>
      </c>
      <c r="P1307" s="184">
        <v>6.0350999999999999</v>
      </c>
      <c r="Q1307" s="184">
        <v>8.0853000000000002</v>
      </c>
      <c r="R1307" s="184">
        <v>4.12</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44368</v>
      </c>
      <c r="E1308" s="184">
        <v>24.610099999999999</v>
      </c>
      <c r="F1308" s="184">
        <v>5.9848999999999997</v>
      </c>
      <c r="G1308" s="184">
        <v>5.9848999999999997</v>
      </c>
      <c r="H1308" s="184">
        <v>-4.3609999999999998</v>
      </c>
      <c r="I1308" s="184">
        <v>4.085</v>
      </c>
      <c r="J1308" s="184">
        <v>8.4324999999999992</v>
      </c>
      <c r="K1308" s="184">
        <v>9.4151000000000007</v>
      </c>
      <c r="L1308" s="184">
        <v>9.4647000000000006</v>
      </c>
      <c r="M1308" s="184">
        <v>9.1788000000000007</v>
      </c>
      <c r="N1308" s="184">
        <v>15.569100000000001</v>
      </c>
      <c r="O1308" s="184">
        <v>3.6349</v>
      </c>
      <c r="P1308" s="184">
        <v>5.2836999999999996</v>
      </c>
      <c r="Q1308" s="184">
        <v>7.6289999999999996</v>
      </c>
      <c r="R1308" s="184">
        <v>3.4447999999999999</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44368</v>
      </c>
      <c r="E1309" s="184">
        <v>1.3931</v>
      </c>
      <c r="F1309" s="184">
        <v>0</v>
      </c>
      <c r="G1309" s="184">
        <v>0</v>
      </c>
      <c r="H1309" s="184">
        <v>0</v>
      </c>
      <c r="I1309" s="184">
        <v>0</v>
      </c>
      <c r="J1309" s="184">
        <v>0</v>
      </c>
      <c r="K1309" s="184">
        <v>0</v>
      </c>
      <c r="L1309" s="184">
        <v>0</v>
      </c>
      <c r="M1309" s="184">
        <v>0</v>
      </c>
      <c r="N1309" s="184">
        <v>0</v>
      </c>
      <c r="O1309" s="184"/>
      <c r="P1309" s="184"/>
      <c r="Q1309" s="184">
        <v>-15.9688</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44368</v>
      </c>
      <c r="E1310" s="184">
        <v>1.3322000000000001</v>
      </c>
      <c r="F1310" s="184">
        <v>0</v>
      </c>
      <c r="G1310" s="184">
        <v>0</v>
      </c>
      <c r="H1310" s="184">
        <v>0</v>
      </c>
      <c r="I1310" s="184">
        <v>0</v>
      </c>
      <c r="J1310" s="184">
        <v>0</v>
      </c>
      <c r="K1310" s="184">
        <v>0</v>
      </c>
      <c r="L1310" s="184">
        <v>0</v>
      </c>
      <c r="M1310" s="184">
        <v>0</v>
      </c>
      <c r="N1310" s="184">
        <v>0</v>
      </c>
      <c r="O1310" s="184"/>
      <c r="P1310" s="184"/>
      <c r="Q1310" s="184">
        <v>-15.970700000000001</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44368</v>
      </c>
      <c r="E1311" s="184">
        <v>22.9818</v>
      </c>
      <c r="F1311" s="184">
        <v>5.4023000000000003</v>
      </c>
      <c r="G1311" s="184">
        <v>5.4023000000000003</v>
      </c>
      <c r="H1311" s="184">
        <v>-10.077</v>
      </c>
      <c r="I1311" s="184">
        <v>1.7367999999999999</v>
      </c>
      <c r="J1311" s="184">
        <v>5.2439</v>
      </c>
      <c r="K1311" s="184">
        <v>10.064</v>
      </c>
      <c r="L1311" s="184">
        <v>6.1844000000000001</v>
      </c>
      <c r="M1311" s="184">
        <v>8.2383000000000006</v>
      </c>
      <c r="N1311" s="184">
        <v>9.1272000000000002</v>
      </c>
      <c r="O1311" s="184">
        <v>8.8277999999999999</v>
      </c>
      <c r="P1311" s="184">
        <v>8.9503000000000004</v>
      </c>
      <c r="Q1311" s="184">
        <v>9.2688000000000006</v>
      </c>
      <c r="R1311" s="184">
        <v>9.7570999999999994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44368</v>
      </c>
      <c r="E1312" s="184">
        <v>21.4909</v>
      </c>
      <c r="F1312" s="184">
        <v>4.7007000000000003</v>
      </c>
      <c r="G1312" s="184">
        <v>4.7007000000000003</v>
      </c>
      <c r="H1312" s="184">
        <v>-10.7746</v>
      </c>
      <c r="I1312" s="184">
        <v>1.0194000000000001</v>
      </c>
      <c r="J1312" s="184">
        <v>4.5317999999999996</v>
      </c>
      <c r="K1312" s="184">
        <v>9.3400999999999996</v>
      </c>
      <c r="L1312" s="184">
        <v>5.4551999999999996</v>
      </c>
      <c r="M1312" s="184">
        <v>7.4874000000000001</v>
      </c>
      <c r="N1312" s="184">
        <v>8.3577999999999992</v>
      </c>
      <c r="O1312" s="184">
        <v>8.0967000000000002</v>
      </c>
      <c r="P1312" s="184">
        <v>8.2292000000000005</v>
      </c>
      <c r="Q1312" s="184">
        <v>8.6336999999999993</v>
      </c>
      <c r="R1312" s="184">
        <v>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44368</v>
      </c>
      <c r="E1313" s="184">
        <v>15.032299999999999</v>
      </c>
      <c r="F1313" s="184">
        <v>-7.6032999999999999</v>
      </c>
      <c r="G1313" s="184">
        <v>-7.6032999999999999</v>
      </c>
      <c r="H1313" s="184">
        <v>-18.698499999999999</v>
      </c>
      <c r="I1313" s="184">
        <v>-4.0002000000000004</v>
      </c>
      <c r="J1313" s="184">
        <v>-0.2036</v>
      </c>
      <c r="K1313" s="184">
        <v>6.7165999999999997</v>
      </c>
      <c r="L1313" s="184">
        <v>1.7454000000000001</v>
      </c>
      <c r="M1313" s="184">
        <v>4.2507999999999999</v>
      </c>
      <c r="N1313" s="184">
        <v>3.6808999999999998</v>
      </c>
      <c r="O1313" s="184">
        <v>2.8397999999999999</v>
      </c>
      <c r="P1313" s="184">
        <v>4.1856</v>
      </c>
      <c r="Q1313" s="184">
        <v>5.7327000000000004</v>
      </c>
      <c r="R1313" s="184">
        <v>7.5655000000000001</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44368</v>
      </c>
      <c r="E1314" s="184">
        <v>15.8535</v>
      </c>
      <c r="F1314" s="184">
        <v>-7.133</v>
      </c>
      <c r="G1314" s="184">
        <v>-7.133</v>
      </c>
      <c r="H1314" s="184">
        <v>-18.157900000000001</v>
      </c>
      <c r="I1314" s="184">
        <v>-3.4489000000000001</v>
      </c>
      <c r="J1314" s="184">
        <v>0.3715</v>
      </c>
      <c r="K1314" s="184">
        <v>7.3014000000000001</v>
      </c>
      <c r="L1314" s="184">
        <v>2.3304</v>
      </c>
      <c r="M1314" s="184">
        <v>4.8213999999999997</v>
      </c>
      <c r="N1314" s="184">
        <v>4.2267999999999999</v>
      </c>
      <c r="O1314" s="184">
        <v>3.4645999999999999</v>
      </c>
      <c r="P1314" s="184">
        <v>4.8784999999999998</v>
      </c>
      <c r="Q1314" s="184">
        <v>6.5053999999999998</v>
      </c>
      <c r="R1314" s="184">
        <v>8.1593</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44368</v>
      </c>
      <c r="E1315" s="184">
        <v>67.485399999999998</v>
      </c>
      <c r="F1315" s="184">
        <v>11.766</v>
      </c>
      <c r="G1315" s="184">
        <v>11.766</v>
      </c>
      <c r="H1315" s="184">
        <v>-15.5764</v>
      </c>
      <c r="I1315" s="184">
        <v>3.5512999999999999</v>
      </c>
      <c r="J1315" s="184">
        <v>4.3761999999999999</v>
      </c>
      <c r="K1315" s="184">
        <v>9.6990999999999996</v>
      </c>
      <c r="L1315" s="184">
        <v>4.0568999999999997</v>
      </c>
      <c r="M1315" s="184">
        <v>5.5781000000000001</v>
      </c>
      <c r="N1315" s="184">
        <v>5.5681000000000003</v>
      </c>
      <c r="O1315" s="184">
        <v>5.7862999999999998</v>
      </c>
      <c r="P1315" s="184">
        <v>6.7912999999999997</v>
      </c>
      <c r="Q1315" s="184">
        <v>7.5061</v>
      </c>
      <c r="R1315" s="184">
        <v>7.9259000000000004</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44368</v>
      </c>
      <c r="E1316" s="184">
        <v>64.463300000000004</v>
      </c>
      <c r="F1316" s="184">
        <v>11.3537</v>
      </c>
      <c r="G1316" s="184">
        <v>11.3537</v>
      </c>
      <c r="H1316" s="184">
        <v>-15.982799999999999</v>
      </c>
      <c r="I1316" s="184">
        <v>3.1463000000000001</v>
      </c>
      <c r="J1316" s="184">
        <v>3.9731999999999998</v>
      </c>
      <c r="K1316" s="184">
        <v>9.2840000000000007</v>
      </c>
      <c r="L1316" s="184">
        <v>3.6465999999999998</v>
      </c>
      <c r="M1316" s="184">
        <v>5.1816000000000004</v>
      </c>
      <c r="N1316" s="184">
        <v>5.1734999999999998</v>
      </c>
      <c r="O1316" s="184">
        <v>5.3540999999999999</v>
      </c>
      <c r="P1316" s="184">
        <v>6.3090999999999999</v>
      </c>
      <c r="Q1316" s="184">
        <v>8.0178999999999991</v>
      </c>
      <c r="R1316" s="184">
        <v>7.5007999999999999</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44368</v>
      </c>
      <c r="E1317" s="184">
        <v>64.463300000000004</v>
      </c>
      <c r="F1317" s="184">
        <v>11.3537</v>
      </c>
      <c r="G1317" s="184">
        <v>11.3537</v>
      </c>
      <c r="H1317" s="184">
        <v>-15.982799999999999</v>
      </c>
      <c r="I1317" s="184">
        <v>3.1463000000000001</v>
      </c>
      <c r="J1317" s="184">
        <v>3.9731999999999998</v>
      </c>
      <c r="K1317" s="184">
        <v>9.2840000000000007</v>
      </c>
      <c r="L1317" s="184">
        <v>3.6465999999999998</v>
      </c>
      <c r="M1317" s="184">
        <v>5.1816000000000004</v>
      </c>
      <c r="N1317" s="184">
        <v>5.1734999999999998</v>
      </c>
      <c r="O1317" s="184">
        <v>5.3540999999999999</v>
      </c>
      <c r="P1317" s="184">
        <v>6.3090999999999999</v>
      </c>
      <c r="Q1317" s="184">
        <v>8.0178999999999991</v>
      </c>
      <c r="R1317" s="184">
        <v>7.5007999999999999</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44368</v>
      </c>
      <c r="E1322" s="184">
        <v>23.857199999999999</v>
      </c>
      <c r="F1322" s="184">
        <v>23.657900000000001</v>
      </c>
      <c r="G1322" s="184">
        <v>23.657900000000001</v>
      </c>
      <c r="H1322" s="184">
        <v>9.4152000000000005</v>
      </c>
      <c r="I1322" s="184">
        <v>31.667200000000001</v>
      </c>
      <c r="J1322" s="184">
        <v>23.446300000000001</v>
      </c>
      <c r="K1322" s="184">
        <v>23.173400000000001</v>
      </c>
      <c r="L1322" s="184">
        <v>20.2042</v>
      </c>
      <c r="M1322" s="184">
        <v>24.947700000000001</v>
      </c>
      <c r="N1322" s="184">
        <v>10.2209</v>
      </c>
      <c r="O1322" s="184">
        <v>4.6376999999999997</v>
      </c>
      <c r="P1322" s="184">
        <v>6.3041</v>
      </c>
      <c r="Q1322" s="184">
        <v>7.8297999999999996</v>
      </c>
      <c r="R1322" s="184">
        <v>2.9971999999999999</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44368</v>
      </c>
      <c r="E1323" s="184">
        <v>25.4285</v>
      </c>
      <c r="F1323" s="184">
        <v>23.682200000000002</v>
      </c>
      <c r="G1323" s="184">
        <v>23.682200000000002</v>
      </c>
      <c r="H1323" s="184">
        <v>9.4291</v>
      </c>
      <c r="I1323" s="184">
        <v>31.671800000000001</v>
      </c>
      <c r="J1323" s="184">
        <v>23.447299999999998</v>
      </c>
      <c r="K1323" s="184">
        <v>23.158100000000001</v>
      </c>
      <c r="L1323" s="184">
        <v>20.559200000000001</v>
      </c>
      <c r="M1323" s="184">
        <v>25.472100000000001</v>
      </c>
      <c r="N1323" s="184">
        <v>10.7767</v>
      </c>
      <c r="O1323" s="184">
        <v>5.3696999999999999</v>
      </c>
      <c r="P1323" s="184">
        <v>7.0464000000000002</v>
      </c>
      <c r="Q1323" s="184">
        <v>8.2687000000000008</v>
      </c>
      <c r="R1323" s="184">
        <v>3.6697000000000002</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44368</v>
      </c>
      <c r="E1324" s="184">
        <v>44.225299999999997</v>
      </c>
      <c r="F1324" s="184">
        <v>6.0829000000000004</v>
      </c>
      <c r="G1324" s="184">
        <v>6.0829000000000004</v>
      </c>
      <c r="H1324" s="184">
        <v>-11.1768</v>
      </c>
      <c r="I1324" s="184">
        <v>3.1044999999999998</v>
      </c>
      <c r="J1324" s="184">
        <v>5.0265000000000004</v>
      </c>
      <c r="K1324" s="184">
        <v>10.481400000000001</v>
      </c>
      <c r="L1324" s="184">
        <v>5.2093999999999996</v>
      </c>
      <c r="M1324" s="184">
        <v>7.8601000000000001</v>
      </c>
      <c r="N1324" s="184">
        <v>9.0077999999999996</v>
      </c>
      <c r="O1324" s="184">
        <v>8.4036000000000008</v>
      </c>
      <c r="P1324" s="184">
        <v>7.9287000000000001</v>
      </c>
      <c r="Q1324" s="184">
        <v>7.9718</v>
      </c>
      <c r="R1324" s="184">
        <v>8.4185999999999996</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44368</v>
      </c>
      <c r="E1325" s="184">
        <v>46.6736</v>
      </c>
      <c r="F1325" s="184">
        <v>6.8334999999999999</v>
      </c>
      <c r="G1325" s="184">
        <v>6.8334999999999999</v>
      </c>
      <c r="H1325" s="184">
        <v>-10.391400000000001</v>
      </c>
      <c r="I1325" s="184">
        <v>3.9047999999999998</v>
      </c>
      <c r="J1325" s="184">
        <v>5.8258000000000001</v>
      </c>
      <c r="K1325" s="184">
        <v>11.3127</v>
      </c>
      <c r="L1325" s="184">
        <v>6.0473999999999997</v>
      </c>
      <c r="M1325" s="184">
        <v>8.7216000000000005</v>
      </c>
      <c r="N1325" s="184">
        <v>9.9100999999999999</v>
      </c>
      <c r="O1325" s="184">
        <v>9.2817000000000007</v>
      </c>
      <c r="P1325" s="184">
        <v>8.7286999999999999</v>
      </c>
      <c r="Q1325" s="184">
        <v>8.8904999999999994</v>
      </c>
      <c r="R1325" s="184">
        <v>9.3008000000000006</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44368</v>
      </c>
      <c r="E1326" s="184">
        <v>34.618699999999997</v>
      </c>
      <c r="F1326" s="184">
        <v>8.7222000000000008</v>
      </c>
      <c r="G1326" s="184">
        <v>8.7222000000000008</v>
      </c>
      <c r="H1326" s="184">
        <v>-7.9406999999999996</v>
      </c>
      <c r="I1326" s="184">
        <v>4.6776</v>
      </c>
      <c r="J1326" s="184">
        <v>4.4551999999999996</v>
      </c>
      <c r="K1326" s="184">
        <v>10.634</v>
      </c>
      <c r="L1326" s="184">
        <v>6.3179999999999996</v>
      </c>
      <c r="M1326" s="184">
        <v>8.4212000000000007</v>
      </c>
      <c r="N1326" s="184">
        <v>9.5919000000000008</v>
      </c>
      <c r="O1326" s="184">
        <v>8.5815000000000001</v>
      </c>
      <c r="P1326" s="184">
        <v>8.0609999999999999</v>
      </c>
      <c r="Q1326" s="184">
        <v>7.6835000000000004</v>
      </c>
      <c r="R1326" s="184">
        <v>9.4626999999999999</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44368</v>
      </c>
      <c r="E1327" s="184">
        <v>37.019599999999997</v>
      </c>
      <c r="F1327" s="184">
        <v>9.3739000000000008</v>
      </c>
      <c r="G1327" s="184">
        <v>9.3739000000000008</v>
      </c>
      <c r="H1327" s="184">
        <v>-7.2718999999999996</v>
      </c>
      <c r="I1327" s="184">
        <v>5.3422000000000001</v>
      </c>
      <c r="J1327" s="184">
        <v>5.1238000000000001</v>
      </c>
      <c r="K1327" s="184">
        <v>11.3283</v>
      </c>
      <c r="L1327" s="184">
        <v>7.0629</v>
      </c>
      <c r="M1327" s="184">
        <v>9.1786999999999992</v>
      </c>
      <c r="N1327" s="184">
        <v>10.354900000000001</v>
      </c>
      <c r="O1327" s="184">
        <v>9.3099000000000007</v>
      </c>
      <c r="P1327" s="184">
        <v>8.8866999999999994</v>
      </c>
      <c r="Q1327" s="184">
        <v>9.1801999999999992</v>
      </c>
      <c r="R1327" s="184">
        <v>10.1584</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44368</v>
      </c>
      <c r="E1328" s="184">
        <v>39.26</v>
      </c>
      <c r="F1328" s="184">
        <v>-2.0139999999999998</v>
      </c>
      <c r="G1328" s="184">
        <v>-2.0139999999999998</v>
      </c>
      <c r="H1328" s="184">
        <v>-11.225099999999999</v>
      </c>
      <c r="I1328" s="184">
        <v>5.3100000000000001E-2</v>
      </c>
      <c r="J1328" s="184">
        <v>2.1151</v>
      </c>
      <c r="K1328" s="184">
        <v>8.2500999999999998</v>
      </c>
      <c r="L1328" s="184">
        <v>2.3645999999999998</v>
      </c>
      <c r="M1328" s="184">
        <v>5.1927000000000003</v>
      </c>
      <c r="N1328" s="184">
        <v>5.1425000000000001</v>
      </c>
      <c r="O1328" s="184">
        <v>9.0282</v>
      </c>
      <c r="P1328" s="184">
        <v>8.2454000000000001</v>
      </c>
      <c r="Q1328" s="184">
        <v>8.4977999999999998</v>
      </c>
      <c r="R1328" s="184">
        <v>8.4016000000000002</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44368</v>
      </c>
      <c r="E1329" s="184">
        <v>37.069499999999998</v>
      </c>
      <c r="F1329" s="184">
        <v>-2.7235999999999998</v>
      </c>
      <c r="G1329" s="184">
        <v>-2.7235999999999998</v>
      </c>
      <c r="H1329" s="184">
        <v>-11.929</v>
      </c>
      <c r="I1329" s="184">
        <v>-0.64690000000000003</v>
      </c>
      <c r="J1329" s="184">
        <v>1.4151</v>
      </c>
      <c r="K1329" s="184">
        <v>7.5420999999999996</v>
      </c>
      <c r="L1329" s="184">
        <v>1.6719999999999999</v>
      </c>
      <c r="M1329" s="184">
        <v>4.4870999999999999</v>
      </c>
      <c r="N1329" s="184">
        <v>4.4313000000000002</v>
      </c>
      <c r="O1329" s="184">
        <v>8.3094999999999999</v>
      </c>
      <c r="P1329" s="184">
        <v>7.5365000000000002</v>
      </c>
      <c r="Q1329" s="184">
        <v>7.5647000000000002</v>
      </c>
      <c r="R1329" s="184">
        <v>7.6767000000000003</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44368</v>
      </c>
      <c r="E1332" s="184">
        <v>17.685600000000001</v>
      </c>
      <c r="F1332" s="184">
        <v>9.7077000000000009</v>
      </c>
      <c r="G1332" s="184">
        <v>9.7077000000000009</v>
      </c>
      <c r="H1332" s="184">
        <v>-7.8601999999999999</v>
      </c>
      <c r="I1332" s="184">
        <v>3.4540999999999999</v>
      </c>
      <c r="J1332" s="184">
        <v>6.8772000000000002</v>
      </c>
      <c r="K1332" s="184">
        <v>11.3018</v>
      </c>
      <c r="L1332" s="184">
        <v>4.3197000000000001</v>
      </c>
      <c r="M1332" s="184">
        <v>7.3779000000000003</v>
      </c>
      <c r="N1332" s="184">
        <v>7.9947999999999997</v>
      </c>
      <c r="O1332" s="184">
        <v>6.9886999999999997</v>
      </c>
      <c r="P1332" s="184">
        <v>7.1914999999999996</v>
      </c>
      <c r="Q1332" s="184">
        <v>8.173</v>
      </c>
      <c r="R1332" s="184">
        <v>7.6980000000000004</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44368</v>
      </c>
      <c r="E1333" s="184">
        <v>18.879100000000001</v>
      </c>
      <c r="F1333" s="184">
        <v>10.7719</v>
      </c>
      <c r="G1333" s="184">
        <v>10.7719</v>
      </c>
      <c r="H1333" s="184">
        <v>-6.8406000000000002</v>
      </c>
      <c r="I1333" s="184">
        <v>4.4820000000000002</v>
      </c>
      <c r="J1333" s="184">
        <v>7.8920000000000003</v>
      </c>
      <c r="K1333" s="184">
        <v>12.257</v>
      </c>
      <c r="L1333" s="184">
        <v>5.2889999999999997</v>
      </c>
      <c r="M1333" s="184">
        <v>8.4047000000000001</v>
      </c>
      <c r="N1333" s="184">
        <v>9.0379000000000005</v>
      </c>
      <c r="O1333" s="184">
        <v>7.9108000000000001</v>
      </c>
      <c r="P1333" s="184">
        <v>8.1234000000000002</v>
      </c>
      <c r="Q1333" s="184">
        <v>9.1508000000000003</v>
      </c>
      <c r="R1333" s="184">
        <v>8.673</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44368</v>
      </c>
      <c r="E1334" s="184">
        <v>16.9512</v>
      </c>
      <c r="F1334" s="184">
        <v>4.3079999999999998</v>
      </c>
      <c r="G1334" s="184">
        <v>4.3079999999999998</v>
      </c>
      <c r="H1334" s="184">
        <v>-14.081</v>
      </c>
      <c r="I1334" s="184">
        <v>0.2923</v>
      </c>
      <c r="J1334" s="184">
        <v>4.2034000000000002</v>
      </c>
      <c r="K1334" s="184">
        <v>9.1007999999999996</v>
      </c>
      <c r="L1334" s="184">
        <v>5.8757000000000001</v>
      </c>
      <c r="M1334" s="184">
        <v>9.5746000000000002</v>
      </c>
      <c r="N1334" s="184">
        <v>10.576599999999999</v>
      </c>
      <c r="O1334" s="184">
        <v>8.4143000000000008</v>
      </c>
      <c r="P1334" s="184">
        <v>8.1788000000000007</v>
      </c>
      <c r="Q1334" s="184">
        <v>8.6149000000000004</v>
      </c>
      <c r="R1334" s="184">
        <v>9.1464999999999996</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44368</v>
      </c>
      <c r="E1335" s="184">
        <v>16.023599999999998</v>
      </c>
      <c r="F1335" s="184">
        <v>3.4178000000000002</v>
      </c>
      <c r="G1335" s="184">
        <v>3.4178000000000002</v>
      </c>
      <c r="H1335" s="184">
        <v>-14.9261</v>
      </c>
      <c r="I1335" s="184">
        <v>-0.58560000000000001</v>
      </c>
      <c r="J1335" s="184">
        <v>3.3159000000000001</v>
      </c>
      <c r="K1335" s="184">
        <v>8.1852</v>
      </c>
      <c r="L1335" s="184">
        <v>4.9438000000000004</v>
      </c>
      <c r="M1335" s="184">
        <v>8.5564999999999998</v>
      </c>
      <c r="N1335" s="184">
        <v>9.5408000000000008</v>
      </c>
      <c r="O1335" s="184">
        <v>7.4473000000000003</v>
      </c>
      <c r="P1335" s="184">
        <v>7.2187000000000001</v>
      </c>
      <c r="Q1335" s="184">
        <v>7.6619999999999999</v>
      </c>
      <c r="R1335" s="184">
        <v>8.1501000000000001</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44368</v>
      </c>
      <c r="E1336" s="184">
        <v>10.8161</v>
      </c>
      <c r="F1336" s="184">
        <v>-0.56240000000000001</v>
      </c>
      <c r="G1336" s="184">
        <v>-0.56240000000000001</v>
      </c>
      <c r="H1336" s="184">
        <v>-15.668799999999999</v>
      </c>
      <c r="I1336" s="184">
        <v>-1.3973</v>
      </c>
      <c r="J1336" s="184">
        <v>1.046</v>
      </c>
      <c r="K1336" s="184">
        <v>6.6158999999999999</v>
      </c>
      <c r="L1336" s="184">
        <v>3.9053</v>
      </c>
      <c r="M1336" s="184">
        <v>6.5358999999999998</v>
      </c>
      <c r="N1336" s="184">
        <v>2.4129</v>
      </c>
      <c r="O1336" s="184">
        <v>-8.2335999999999991</v>
      </c>
      <c r="P1336" s="184">
        <v>-2.1779000000000002</v>
      </c>
      <c r="Q1336" s="184">
        <v>1.1284000000000001</v>
      </c>
      <c r="R1336" s="184">
        <v>-12.187900000000001</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44368</v>
      </c>
      <c r="E1337" s="184">
        <v>11.459300000000001</v>
      </c>
      <c r="F1337" s="184">
        <v>-0.1062</v>
      </c>
      <c r="G1337" s="184">
        <v>-0.1062</v>
      </c>
      <c r="H1337" s="184">
        <v>-15.153700000000001</v>
      </c>
      <c r="I1337" s="184">
        <v>-0.86429999999999996</v>
      </c>
      <c r="J1337" s="184">
        <v>1.5947</v>
      </c>
      <c r="K1337" s="184">
        <v>7.1749000000000001</v>
      </c>
      <c r="L1337" s="184">
        <v>4.4654999999999996</v>
      </c>
      <c r="M1337" s="184">
        <v>7.1123000000000003</v>
      </c>
      <c r="N1337" s="184">
        <v>2.9765999999999999</v>
      </c>
      <c r="O1337" s="184">
        <v>-7.5391000000000004</v>
      </c>
      <c r="P1337" s="184">
        <v>-1.3572</v>
      </c>
      <c r="Q1337" s="184">
        <v>1.9673</v>
      </c>
      <c r="R1337" s="184">
        <v>-11.615399999999999</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44368</v>
      </c>
      <c r="E1338" s="184">
        <v>4.2599999999999999E-2</v>
      </c>
      <c r="F1338" s="184">
        <v>0</v>
      </c>
      <c r="G1338" s="184">
        <v>0</v>
      </c>
      <c r="H1338" s="184">
        <v>12.2689</v>
      </c>
      <c r="I1338" s="184">
        <v>6.1345000000000001</v>
      </c>
      <c r="J1338" s="184">
        <v>11.160399999999999</v>
      </c>
      <c r="K1338" s="184">
        <v>11.255000000000001</v>
      </c>
      <c r="L1338" s="184">
        <v>-41.4544</v>
      </c>
      <c r="M1338" s="184">
        <v>-25.2119</v>
      </c>
      <c r="N1338" s="184">
        <v>-20.7044</v>
      </c>
      <c r="O1338" s="184"/>
      <c r="P1338" s="184"/>
      <c r="Q1338" s="184">
        <v>-13.9254</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44368</v>
      </c>
      <c r="E1339" s="184">
        <v>4.48E-2</v>
      </c>
      <c r="F1339" s="184">
        <v>0</v>
      </c>
      <c r="G1339" s="184">
        <v>0</v>
      </c>
      <c r="H1339" s="184">
        <v>11.665100000000001</v>
      </c>
      <c r="I1339" s="184">
        <v>11.6912</v>
      </c>
      <c r="J1339" s="184">
        <v>10.6074</v>
      </c>
      <c r="K1339" s="184">
        <v>10.687099999999999</v>
      </c>
      <c r="L1339" s="184">
        <v>-41.247799999999998</v>
      </c>
      <c r="M1339" s="184">
        <v>-25.189800000000002</v>
      </c>
      <c r="N1339" s="184">
        <v>-20.734400000000001</v>
      </c>
      <c r="O1339" s="184"/>
      <c r="P1339" s="184"/>
      <c r="Q1339" s="184">
        <v>-13.936400000000001</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44368</v>
      </c>
      <c r="E1342" s="184">
        <v>42.244199999999999</v>
      </c>
      <c r="F1342" s="184">
        <v>6.9161000000000001</v>
      </c>
      <c r="G1342" s="184">
        <v>6.9161000000000001</v>
      </c>
      <c r="H1342" s="184">
        <v>-2.1097999999999999</v>
      </c>
      <c r="I1342" s="184">
        <v>2.9533999999999998</v>
      </c>
      <c r="J1342" s="184">
        <v>6.5978000000000003</v>
      </c>
      <c r="K1342" s="184">
        <v>9.5177999999999994</v>
      </c>
      <c r="L1342" s="184">
        <v>4.1513</v>
      </c>
      <c r="M1342" s="184">
        <v>7.3101000000000003</v>
      </c>
      <c r="N1342" s="184">
        <v>7.8815</v>
      </c>
      <c r="O1342" s="184">
        <v>10.147399999999999</v>
      </c>
      <c r="P1342" s="184">
        <v>10.071099999999999</v>
      </c>
      <c r="Q1342" s="184">
        <v>10.023400000000001</v>
      </c>
      <c r="R1342" s="184">
        <v>10.212199999999999</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44368</v>
      </c>
      <c r="E1343" s="184">
        <v>39.921999999999997</v>
      </c>
      <c r="F1343" s="184">
        <v>6.3727999999999998</v>
      </c>
      <c r="G1343" s="184">
        <v>6.3727999999999998</v>
      </c>
      <c r="H1343" s="184">
        <v>-2.637</v>
      </c>
      <c r="I1343" s="184">
        <v>2.4186000000000001</v>
      </c>
      <c r="J1343" s="184">
        <v>6.0594000000000001</v>
      </c>
      <c r="K1343" s="184">
        <v>8.9465000000000003</v>
      </c>
      <c r="L1343" s="184">
        <v>3.5745</v>
      </c>
      <c r="M1343" s="184">
        <v>6.7302</v>
      </c>
      <c r="N1343" s="184">
        <v>7.3183999999999996</v>
      </c>
      <c r="O1343" s="184">
        <v>9.6069999999999993</v>
      </c>
      <c r="P1343" s="184">
        <v>9.2512000000000008</v>
      </c>
      <c r="Q1343" s="184">
        <v>8.1646999999999998</v>
      </c>
      <c r="R1343" s="184">
        <v>9.7109000000000005</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44368</v>
      </c>
      <c r="E1344" s="184">
        <v>58.2637</v>
      </c>
      <c r="F1344" s="184">
        <v>-4.2793000000000001</v>
      </c>
      <c r="G1344" s="184">
        <v>-4.2793000000000001</v>
      </c>
      <c r="H1344" s="184">
        <v>-19.072900000000001</v>
      </c>
      <c r="I1344" s="184">
        <v>-6.8418000000000001</v>
      </c>
      <c r="J1344" s="184">
        <v>-0.28289999999999998</v>
      </c>
      <c r="K1344" s="184">
        <v>6.1856999999999998</v>
      </c>
      <c r="L1344" s="184">
        <v>1.3651</v>
      </c>
      <c r="M1344" s="184">
        <v>2.9788000000000001</v>
      </c>
      <c r="N1344" s="184">
        <v>3.6583000000000001</v>
      </c>
      <c r="O1344" s="184">
        <v>6.0461999999999998</v>
      </c>
      <c r="P1344" s="184">
        <v>6.4374000000000002</v>
      </c>
      <c r="Q1344" s="184">
        <v>7.7798999999999996</v>
      </c>
      <c r="R1344" s="184">
        <v>5.3164999999999996</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44368</v>
      </c>
      <c r="E1345" s="184">
        <v>62.703200000000002</v>
      </c>
      <c r="F1345" s="184">
        <v>-3.2783000000000002</v>
      </c>
      <c r="G1345" s="184">
        <v>-3.2783000000000002</v>
      </c>
      <c r="H1345" s="184">
        <v>-18.073899999999998</v>
      </c>
      <c r="I1345" s="184">
        <v>-5.8371000000000004</v>
      </c>
      <c r="J1345" s="184">
        <v>0.72709999999999997</v>
      </c>
      <c r="K1345" s="184">
        <v>7.4249000000000001</v>
      </c>
      <c r="L1345" s="184">
        <v>2.4146999999999998</v>
      </c>
      <c r="M1345" s="184">
        <v>3.9807000000000001</v>
      </c>
      <c r="N1345" s="184">
        <v>4.6420000000000003</v>
      </c>
      <c r="O1345" s="184">
        <v>7.0007999999999999</v>
      </c>
      <c r="P1345" s="184">
        <v>7.4092000000000002</v>
      </c>
      <c r="Q1345" s="184">
        <v>7.7417999999999996</v>
      </c>
      <c r="R1345" s="184">
        <v>6.2702</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44368</v>
      </c>
      <c r="E1346" s="184">
        <v>31.2378</v>
      </c>
      <c r="F1346" s="184">
        <v>3.6233</v>
      </c>
      <c r="G1346" s="184">
        <v>3.6233</v>
      </c>
      <c r="H1346" s="184">
        <v>-8.5158000000000005</v>
      </c>
      <c r="I1346" s="184">
        <v>3.6356000000000002</v>
      </c>
      <c r="J1346" s="184">
        <v>5.3994999999999997</v>
      </c>
      <c r="K1346" s="184">
        <v>11.4863</v>
      </c>
      <c r="L1346" s="184">
        <v>6.0155000000000003</v>
      </c>
      <c r="M1346" s="184">
        <v>7.5389999999999997</v>
      </c>
      <c r="N1346" s="184">
        <v>8.3694000000000006</v>
      </c>
      <c r="O1346" s="184">
        <v>3.2637</v>
      </c>
      <c r="P1346" s="184">
        <v>4.9741</v>
      </c>
      <c r="Q1346" s="184">
        <v>6.8242000000000003</v>
      </c>
      <c r="R1346" s="184">
        <v>10.0237</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44368</v>
      </c>
      <c r="E1347" s="184">
        <v>0.83730000000000004</v>
      </c>
      <c r="F1347" s="184">
        <v>0</v>
      </c>
      <c r="G1347" s="184">
        <v>0</v>
      </c>
      <c r="H1347" s="184">
        <v>0</v>
      </c>
      <c r="I1347" s="184">
        <v>0</v>
      </c>
      <c r="J1347" s="184">
        <v>0</v>
      </c>
      <c r="K1347" s="184">
        <v>0</v>
      </c>
      <c r="L1347" s="184">
        <v>0</v>
      </c>
      <c r="M1347" s="184">
        <v>0</v>
      </c>
      <c r="N1347" s="184">
        <v>0</v>
      </c>
      <c r="O1347" s="184"/>
      <c r="P1347" s="184"/>
      <c r="Q1347" s="184">
        <v>-22.5351</v>
      </c>
      <c r="R1347" s="184">
        <v>-22.679099999999998</v>
      </c>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44368</v>
      </c>
      <c r="E1348" s="184">
        <v>28.732299999999999</v>
      </c>
      <c r="F1348" s="184">
        <v>2.7530000000000001</v>
      </c>
      <c r="G1348" s="184">
        <v>2.7530000000000001</v>
      </c>
      <c r="H1348" s="184">
        <v>-9.4016999999999999</v>
      </c>
      <c r="I1348" s="184">
        <v>2.7523</v>
      </c>
      <c r="J1348" s="184">
        <v>4.492</v>
      </c>
      <c r="K1348" s="184">
        <v>10.5243</v>
      </c>
      <c r="L1348" s="184">
        <v>4.9844999999999997</v>
      </c>
      <c r="M1348" s="184">
        <v>6.4724000000000004</v>
      </c>
      <c r="N1348" s="184">
        <v>7.2866999999999997</v>
      </c>
      <c r="O1348" s="184">
        <v>2.3094999999999999</v>
      </c>
      <c r="P1348" s="184">
        <v>4.0118999999999998</v>
      </c>
      <c r="Q1348" s="184">
        <v>5.8446999999999996</v>
      </c>
      <c r="R1348" s="184">
        <v>8.9652999999999992</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44368</v>
      </c>
      <c r="E1349" s="184">
        <v>0.7853</v>
      </c>
      <c r="F1349" s="184">
        <v>0</v>
      </c>
      <c r="G1349" s="184">
        <v>0</v>
      </c>
      <c r="H1349" s="184">
        <v>0</v>
      </c>
      <c r="I1349" s="184">
        <v>0</v>
      </c>
      <c r="J1349" s="184">
        <v>0</v>
      </c>
      <c r="K1349" s="184">
        <v>0</v>
      </c>
      <c r="L1349" s="184">
        <v>0</v>
      </c>
      <c r="M1349" s="184">
        <v>0</v>
      </c>
      <c r="N1349" s="184">
        <v>0</v>
      </c>
      <c r="O1349" s="184"/>
      <c r="P1349" s="184"/>
      <c r="Q1349" s="184">
        <v>-22.536799999999999</v>
      </c>
      <c r="R1349" s="184">
        <v>-22.683199999999999</v>
      </c>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44368</v>
      </c>
      <c r="E1350" s="184">
        <v>10.4062</v>
      </c>
      <c r="F1350" s="184">
        <v>-0.81840000000000002</v>
      </c>
      <c r="G1350" s="184">
        <v>-0.81840000000000002</v>
      </c>
      <c r="H1350" s="184">
        <v>-20.0657</v>
      </c>
      <c r="I1350" s="184">
        <v>-1.7525999999999999</v>
      </c>
      <c r="J1350" s="184">
        <v>1.0759000000000001</v>
      </c>
      <c r="K1350" s="184">
        <v>10.5517</v>
      </c>
      <c r="L1350" s="184">
        <v>2.6280000000000001</v>
      </c>
      <c r="M1350" s="184">
        <v>5.2488999999999999</v>
      </c>
      <c r="N1350" s="184"/>
      <c r="O1350" s="184"/>
      <c r="P1350" s="184"/>
      <c r="Q1350" s="184">
        <v>5.2950999999999997</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44368</v>
      </c>
      <c r="E1351" s="184">
        <v>10.366899999999999</v>
      </c>
      <c r="F1351" s="184">
        <v>-1.0562</v>
      </c>
      <c r="G1351" s="184">
        <v>-1.0562</v>
      </c>
      <c r="H1351" s="184">
        <v>-20.390999999999998</v>
      </c>
      <c r="I1351" s="184">
        <v>-2.0354999999999999</v>
      </c>
      <c r="J1351" s="184">
        <v>0.71599999999999997</v>
      </c>
      <c r="K1351" s="184">
        <v>10.1112</v>
      </c>
      <c r="L1351" s="184">
        <v>2.1745000000000001</v>
      </c>
      <c r="M1351" s="184">
        <v>4.7420999999999998</v>
      </c>
      <c r="N1351" s="184"/>
      <c r="O1351" s="184"/>
      <c r="P1351" s="184"/>
      <c r="Q1351" s="184">
        <v>4.7827999999999999</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44368</v>
      </c>
      <c r="E1354" s="184">
        <v>8.7300000000000003E-2</v>
      </c>
      <c r="F1354" s="184">
        <v>13.9526</v>
      </c>
      <c r="G1354" s="184">
        <v>13.9526</v>
      </c>
      <c r="H1354" s="184">
        <v>11.973100000000001</v>
      </c>
      <c r="I1354" s="184">
        <v>12.0007</v>
      </c>
      <c r="J1354" s="184">
        <v>10.8894</v>
      </c>
      <c r="K1354" s="184">
        <v>11.4475</v>
      </c>
      <c r="L1354" s="184">
        <v>-40.366799999999998</v>
      </c>
      <c r="M1354" s="184">
        <v>-24.6157</v>
      </c>
      <c r="N1354" s="184">
        <v>-16.528300000000002</v>
      </c>
      <c r="O1354" s="184"/>
      <c r="P1354" s="184"/>
      <c r="Q1354" s="184">
        <v>-10.6846</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44368</v>
      </c>
      <c r="E1355" s="184">
        <v>8.4000000000000005E-2</v>
      </c>
      <c r="F1355" s="184">
        <v>0</v>
      </c>
      <c r="G1355" s="184">
        <v>0</v>
      </c>
      <c r="H1355" s="184">
        <v>6.2149000000000001</v>
      </c>
      <c r="I1355" s="184">
        <v>9.3445999999999998</v>
      </c>
      <c r="J1355" s="184">
        <v>9.8942999999999994</v>
      </c>
      <c r="K1355" s="184">
        <v>10.9313</v>
      </c>
      <c r="L1355" s="184">
        <v>-40.718800000000002</v>
      </c>
      <c r="M1355" s="184">
        <v>-24.874400000000001</v>
      </c>
      <c r="N1355" s="184">
        <v>-16.739999999999998</v>
      </c>
      <c r="O1355" s="184"/>
      <c r="P1355" s="184"/>
      <c r="Q1355" s="184">
        <v>-10.847899999999999</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44368</v>
      </c>
      <c r="E1356" s="184">
        <v>14.8043</v>
      </c>
      <c r="F1356" s="184">
        <v>0.82189999999999996</v>
      </c>
      <c r="G1356" s="184">
        <v>0.82189999999999996</v>
      </c>
      <c r="H1356" s="184">
        <v>-11.702400000000001</v>
      </c>
      <c r="I1356" s="184">
        <v>-0.33460000000000001</v>
      </c>
      <c r="J1356" s="184">
        <v>1.7683</v>
      </c>
      <c r="K1356" s="184">
        <v>6.3606999999999996</v>
      </c>
      <c r="L1356" s="184">
        <v>2.7143999999999999</v>
      </c>
      <c r="M1356" s="184">
        <v>4.9050000000000002</v>
      </c>
      <c r="N1356" s="184">
        <v>1.8037000000000001</v>
      </c>
      <c r="O1356" s="184">
        <v>4.0393999999999997</v>
      </c>
      <c r="P1356" s="184">
        <v>5.7763</v>
      </c>
      <c r="Q1356" s="184">
        <v>6.4997999999999996</v>
      </c>
      <c r="R1356" s="184">
        <v>2.9725000000000001</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44368</v>
      </c>
      <c r="E1357" s="184">
        <v>14.1732</v>
      </c>
      <c r="F1357" s="184">
        <v>0.25750000000000001</v>
      </c>
      <c r="G1357" s="184">
        <v>0.25750000000000001</v>
      </c>
      <c r="H1357" s="184">
        <v>-12.332100000000001</v>
      </c>
      <c r="I1357" s="184">
        <v>-0.95620000000000005</v>
      </c>
      <c r="J1357" s="184">
        <v>1.1392</v>
      </c>
      <c r="K1357" s="184">
        <v>5.7241</v>
      </c>
      <c r="L1357" s="184">
        <v>2.0859000000000001</v>
      </c>
      <c r="M1357" s="184">
        <v>4.2786</v>
      </c>
      <c r="N1357" s="184">
        <v>1.2088000000000001</v>
      </c>
      <c r="O1357" s="184">
        <v>3.3521000000000001</v>
      </c>
      <c r="P1357" s="184">
        <v>5.1044</v>
      </c>
      <c r="Q1357" s="184">
        <v>5.7576999999999998</v>
      </c>
      <c r="R1357" s="184">
        <v>2.2944</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4.1192414634146335</v>
      </c>
      <c r="G1358" s="186">
        <v>4.1192414634146335</v>
      </c>
      <c r="H1358" s="186">
        <v>-7.5882707317073184</v>
      </c>
      <c r="I1358" s="186">
        <v>3.2269560975609752</v>
      </c>
      <c r="J1358" s="186">
        <v>5.0196634146341452</v>
      </c>
      <c r="K1358" s="186">
        <v>9.0881390243902462</v>
      </c>
      <c r="L1358" s="186">
        <v>0.31746341463414662</v>
      </c>
      <c r="M1358" s="186">
        <v>3.7990658536585369</v>
      </c>
      <c r="N1358" s="186">
        <v>3.9125999999999999</v>
      </c>
      <c r="O1358" s="186">
        <v>5.5280516129032256</v>
      </c>
      <c r="P1358" s="186">
        <v>6.449106451612904</v>
      </c>
      <c r="Q1358" s="186">
        <v>2.787526829268292</v>
      </c>
      <c r="R1358" s="186">
        <v>4.4038666666666666</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3.4178000000000002</v>
      </c>
      <c r="G1359" s="186">
        <v>3.4178000000000002</v>
      </c>
      <c r="H1359" s="186">
        <v>-10.077</v>
      </c>
      <c r="I1359" s="186">
        <v>2.4186000000000001</v>
      </c>
      <c r="J1359" s="186">
        <v>4.3761999999999999</v>
      </c>
      <c r="K1359" s="186">
        <v>9.4151000000000007</v>
      </c>
      <c r="L1359" s="186">
        <v>3.6465999999999998</v>
      </c>
      <c r="M1359" s="186">
        <v>5.5781000000000001</v>
      </c>
      <c r="N1359" s="186">
        <v>5.1734999999999998</v>
      </c>
      <c r="O1359" s="186">
        <v>6.0461999999999998</v>
      </c>
      <c r="P1359" s="186">
        <v>7.0464000000000002</v>
      </c>
      <c r="Q1359" s="186">
        <v>7.6289999999999996</v>
      </c>
      <c r="R1359" s="186">
        <v>7.6980000000000004</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44368</v>
      </c>
      <c r="E1362" s="184">
        <v>99.326099999999997</v>
      </c>
      <c r="F1362" s="184">
        <v>0.17150000000000001</v>
      </c>
      <c r="G1362" s="184">
        <v>0.17150000000000001</v>
      </c>
      <c r="H1362" s="184">
        <v>-15.289300000000001</v>
      </c>
      <c r="I1362" s="184">
        <v>0.16800000000000001</v>
      </c>
      <c r="J1362" s="184">
        <v>2.6922999999999999</v>
      </c>
      <c r="K1362" s="184">
        <v>12.2791</v>
      </c>
      <c r="L1362" s="184">
        <v>3.5257000000000001</v>
      </c>
      <c r="M1362" s="184">
        <v>5.8651</v>
      </c>
      <c r="N1362" s="184">
        <v>6.4053000000000004</v>
      </c>
      <c r="O1362" s="184">
        <v>9.5921000000000003</v>
      </c>
      <c r="P1362" s="184">
        <v>8.1244999999999994</v>
      </c>
      <c r="Q1362" s="184">
        <v>9.3500999999999994</v>
      </c>
      <c r="R1362" s="184">
        <v>8.8531999999999993</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44368</v>
      </c>
      <c r="E1363" s="184">
        <v>105.264</v>
      </c>
      <c r="F1363" s="184">
        <v>0.56640000000000001</v>
      </c>
      <c r="G1363" s="184">
        <v>0.56640000000000001</v>
      </c>
      <c r="H1363" s="184">
        <v>-14.892200000000001</v>
      </c>
      <c r="I1363" s="184">
        <v>0.56730000000000003</v>
      </c>
      <c r="J1363" s="184">
        <v>3.093</v>
      </c>
      <c r="K1363" s="184">
        <v>12.690099999999999</v>
      </c>
      <c r="L1363" s="184">
        <v>3.9403999999999999</v>
      </c>
      <c r="M1363" s="184">
        <v>6.3124000000000002</v>
      </c>
      <c r="N1363" s="184">
        <v>6.8741000000000003</v>
      </c>
      <c r="O1363" s="184">
        <v>10.2887</v>
      </c>
      <c r="P1363" s="184">
        <v>8.8665000000000003</v>
      </c>
      <c r="Q1363" s="184">
        <v>8.7070000000000007</v>
      </c>
      <c r="R1363" s="184">
        <v>9.4542000000000002</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44368</v>
      </c>
      <c r="E1364" s="184">
        <v>49.035699999999999</v>
      </c>
      <c r="F1364" s="184">
        <v>-0.5706</v>
      </c>
      <c r="G1364" s="184">
        <v>-0.5706</v>
      </c>
      <c r="H1364" s="184">
        <v>-17.898599999999998</v>
      </c>
      <c r="I1364" s="184">
        <v>-0.62190000000000001</v>
      </c>
      <c r="J1364" s="184">
        <v>1.1800999999999999</v>
      </c>
      <c r="K1364" s="184">
        <v>8.2230000000000008</v>
      </c>
      <c r="L1364" s="184">
        <v>3.18</v>
      </c>
      <c r="M1364" s="184">
        <v>5.2237</v>
      </c>
      <c r="N1364" s="184">
        <v>5.1185</v>
      </c>
      <c r="O1364" s="184">
        <v>9.5701000000000001</v>
      </c>
      <c r="P1364" s="184">
        <v>8.7089999999999996</v>
      </c>
      <c r="Q1364" s="184">
        <v>8.7194000000000003</v>
      </c>
      <c r="R1364" s="184">
        <v>8.4253999999999998</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44368</v>
      </c>
      <c r="E1365" s="184">
        <v>45.765000000000001</v>
      </c>
      <c r="F1365" s="184">
        <v>-1.6480999999999999</v>
      </c>
      <c r="G1365" s="184">
        <v>-1.6480999999999999</v>
      </c>
      <c r="H1365" s="184">
        <v>-19.1617</v>
      </c>
      <c r="I1365" s="184">
        <v>-1.7932999999999999</v>
      </c>
      <c r="J1365" s="184">
        <v>5.9200000000000003E-2</v>
      </c>
      <c r="K1365" s="184">
        <v>7.0754999999999999</v>
      </c>
      <c r="L1365" s="184">
        <v>2.0339999999999998</v>
      </c>
      <c r="M1365" s="184">
        <v>4.0536000000000003</v>
      </c>
      <c r="N1365" s="184">
        <v>3.9382999999999999</v>
      </c>
      <c r="O1365" s="184">
        <v>8.4278999999999993</v>
      </c>
      <c r="P1365" s="184">
        <v>7.6795999999999998</v>
      </c>
      <c r="Q1365" s="184">
        <v>8.4417000000000009</v>
      </c>
      <c r="R1365" s="184">
        <v>7.2369000000000003</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44368</v>
      </c>
      <c r="E1366" s="184">
        <v>47.091099999999997</v>
      </c>
      <c r="F1366" s="184">
        <v>1.8347</v>
      </c>
      <c r="G1366" s="184">
        <v>1.8347</v>
      </c>
      <c r="H1366" s="184">
        <v>-20.239699999999999</v>
      </c>
      <c r="I1366" s="184">
        <v>-1.7869999999999999</v>
      </c>
      <c r="J1366" s="184">
        <v>1.5748</v>
      </c>
      <c r="K1366" s="184">
        <v>7.4782999999999999</v>
      </c>
      <c r="L1366" s="184">
        <v>1.8333999999999999</v>
      </c>
      <c r="M1366" s="184">
        <v>4.2333999999999996</v>
      </c>
      <c r="N1366" s="184">
        <v>4.5372000000000003</v>
      </c>
      <c r="O1366" s="184">
        <v>7.4425999999999997</v>
      </c>
      <c r="P1366" s="184">
        <v>6.4781000000000004</v>
      </c>
      <c r="Q1366" s="184">
        <v>7.7382</v>
      </c>
      <c r="R1366" s="184">
        <v>6.8959000000000001</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44368</v>
      </c>
      <c r="E1367" s="184">
        <v>50.067700000000002</v>
      </c>
      <c r="F1367" s="184">
        <v>2.625</v>
      </c>
      <c r="G1367" s="184">
        <v>2.625</v>
      </c>
      <c r="H1367" s="184">
        <v>-19.392299999999999</v>
      </c>
      <c r="I1367" s="184">
        <v>-0.90569999999999995</v>
      </c>
      <c r="J1367" s="184">
        <v>2.4579</v>
      </c>
      <c r="K1367" s="184">
        <v>8.5387000000000004</v>
      </c>
      <c r="L1367" s="184">
        <v>2.7955000000000001</v>
      </c>
      <c r="M1367" s="184">
        <v>5.1040999999999999</v>
      </c>
      <c r="N1367" s="184">
        <v>5.3319000000000001</v>
      </c>
      <c r="O1367" s="184">
        <v>8.0648</v>
      </c>
      <c r="P1367" s="184">
        <v>7.1372999999999998</v>
      </c>
      <c r="Q1367" s="184">
        <v>7.8106999999999998</v>
      </c>
      <c r="R1367" s="184">
        <v>7.5678000000000001</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44368</v>
      </c>
      <c r="E1368" s="184">
        <v>34.703600000000002</v>
      </c>
      <c r="F1368" s="184">
        <v>-10.5786</v>
      </c>
      <c r="G1368" s="184">
        <v>-10.5786</v>
      </c>
      <c r="H1368" s="184">
        <v>-26.890899999999998</v>
      </c>
      <c r="I1368" s="184">
        <v>-4.2003000000000004</v>
      </c>
      <c r="J1368" s="184">
        <v>-1.1557999999999999</v>
      </c>
      <c r="K1368" s="184">
        <v>8.1486000000000001</v>
      </c>
      <c r="L1368" s="184">
        <v>-0.36399999999999999</v>
      </c>
      <c r="M1368" s="184">
        <v>3.2193999999999998</v>
      </c>
      <c r="N1368" s="184">
        <v>2.7143999999999999</v>
      </c>
      <c r="O1368" s="184">
        <v>8.0480999999999998</v>
      </c>
      <c r="P1368" s="184">
        <v>6.4814999999999996</v>
      </c>
      <c r="Q1368" s="184">
        <v>6.9405999999999999</v>
      </c>
      <c r="R1368" s="184">
        <v>6.2363999999999997</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44368</v>
      </c>
      <c r="E1369" s="184">
        <v>37.102899999999998</v>
      </c>
      <c r="F1369" s="184">
        <v>-9.7640999999999991</v>
      </c>
      <c r="G1369" s="184">
        <v>-9.7640999999999991</v>
      </c>
      <c r="H1369" s="184">
        <v>-26.064900000000002</v>
      </c>
      <c r="I1369" s="184">
        <v>-3.3685</v>
      </c>
      <c r="J1369" s="184">
        <v>-0.32040000000000002</v>
      </c>
      <c r="K1369" s="184">
        <v>9.0033999999999992</v>
      </c>
      <c r="L1369" s="184">
        <v>0.47299999999999998</v>
      </c>
      <c r="M1369" s="184">
        <v>4.0788000000000002</v>
      </c>
      <c r="N1369" s="184">
        <v>3.5771999999999999</v>
      </c>
      <c r="O1369" s="184">
        <v>8.9234000000000009</v>
      </c>
      <c r="P1369" s="184">
        <v>7.3196000000000003</v>
      </c>
      <c r="Q1369" s="184">
        <v>7.556</v>
      </c>
      <c r="R1369" s="184">
        <v>7.1266999999999996</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44368</v>
      </c>
      <c r="E1370" s="184">
        <v>31.318899999999999</v>
      </c>
      <c r="F1370" s="184">
        <v>7.8522999999999996</v>
      </c>
      <c r="G1370" s="184">
        <v>7.8522999999999996</v>
      </c>
      <c r="H1370" s="184">
        <v>-16.2486</v>
      </c>
      <c r="I1370" s="184">
        <v>1.5826</v>
      </c>
      <c r="J1370" s="184">
        <v>1.2645</v>
      </c>
      <c r="K1370" s="184">
        <v>9.5606000000000009</v>
      </c>
      <c r="L1370" s="184">
        <v>2.9129999999999998</v>
      </c>
      <c r="M1370" s="184">
        <v>4.8723000000000001</v>
      </c>
      <c r="N1370" s="184">
        <v>6.0442</v>
      </c>
      <c r="O1370" s="184">
        <v>9.1743000000000006</v>
      </c>
      <c r="P1370" s="184">
        <v>8.0877999999999997</v>
      </c>
      <c r="Q1370" s="184">
        <v>9.2914999999999992</v>
      </c>
      <c r="R1370" s="184">
        <v>9.0015999999999998</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44368</v>
      </c>
      <c r="E1371" s="184">
        <v>32.530299999999997</v>
      </c>
      <c r="F1371" s="184">
        <v>8.4960000000000004</v>
      </c>
      <c r="G1371" s="184">
        <v>8.4960000000000004</v>
      </c>
      <c r="H1371" s="184">
        <v>-15.6135</v>
      </c>
      <c r="I1371" s="184">
        <v>2.2219000000000002</v>
      </c>
      <c r="J1371" s="184">
        <v>1.9069</v>
      </c>
      <c r="K1371" s="184">
        <v>10.217000000000001</v>
      </c>
      <c r="L1371" s="184">
        <v>3.5632999999999999</v>
      </c>
      <c r="M1371" s="184">
        <v>5.5159000000000002</v>
      </c>
      <c r="N1371" s="184">
        <v>6.6866000000000003</v>
      </c>
      <c r="O1371" s="184">
        <v>9.7942</v>
      </c>
      <c r="P1371" s="184">
        <v>8.6963000000000008</v>
      </c>
      <c r="Q1371" s="184">
        <v>8.8627000000000002</v>
      </c>
      <c r="R1371" s="184">
        <v>9.61</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44368</v>
      </c>
      <c r="E1372" s="184">
        <v>57.109400000000001</v>
      </c>
      <c r="F1372" s="184">
        <v>-5.5791000000000004</v>
      </c>
      <c r="G1372" s="184">
        <v>-5.5791000000000004</v>
      </c>
      <c r="H1372" s="184">
        <v>-18.795300000000001</v>
      </c>
      <c r="I1372" s="184">
        <v>-3.3100999999999998</v>
      </c>
      <c r="J1372" s="184">
        <v>0.28870000000000001</v>
      </c>
      <c r="K1372" s="184">
        <v>8.6394000000000002</v>
      </c>
      <c r="L1372" s="184">
        <v>0.73380000000000001</v>
      </c>
      <c r="M1372" s="184">
        <v>4.3981000000000003</v>
      </c>
      <c r="N1372" s="184">
        <v>3.762</v>
      </c>
      <c r="O1372" s="184">
        <v>9.8488000000000007</v>
      </c>
      <c r="P1372" s="184">
        <v>8.8215000000000003</v>
      </c>
      <c r="Q1372" s="184">
        <v>8.9603999999999999</v>
      </c>
      <c r="R1372" s="184">
        <v>8.3744999999999994</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44368</v>
      </c>
      <c r="E1373" s="184">
        <v>53.606200000000001</v>
      </c>
      <c r="F1373" s="184">
        <v>-6.2156000000000002</v>
      </c>
      <c r="G1373" s="184">
        <v>-6.2156000000000002</v>
      </c>
      <c r="H1373" s="184">
        <v>-19.439699999999998</v>
      </c>
      <c r="I1373" s="184">
        <v>-3.9529000000000001</v>
      </c>
      <c r="J1373" s="184">
        <v>-0.3579</v>
      </c>
      <c r="K1373" s="184">
        <v>7.9589999999999996</v>
      </c>
      <c r="L1373" s="184">
        <v>7.22E-2</v>
      </c>
      <c r="M1373" s="184">
        <v>3.7302</v>
      </c>
      <c r="N1373" s="184">
        <v>3.0977999999999999</v>
      </c>
      <c r="O1373" s="184">
        <v>9.1603999999999992</v>
      </c>
      <c r="P1373" s="184">
        <v>8.0225000000000009</v>
      </c>
      <c r="Q1373" s="184">
        <v>8.3443000000000005</v>
      </c>
      <c r="R1373" s="184">
        <v>7.6967999999999996</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44368</v>
      </c>
      <c r="E1374" s="184">
        <v>50.0062</v>
      </c>
      <c r="F1374" s="184">
        <v>-10.3802</v>
      </c>
      <c r="G1374" s="184">
        <v>-10.3802</v>
      </c>
      <c r="H1374" s="184">
        <v>-20.161100000000001</v>
      </c>
      <c r="I1374" s="184">
        <v>-4.8033000000000001</v>
      </c>
      <c r="J1374" s="184">
        <v>-1.0914999999999999</v>
      </c>
      <c r="K1374" s="184">
        <v>4.9607000000000001</v>
      </c>
      <c r="L1374" s="184">
        <v>-0.43740000000000001</v>
      </c>
      <c r="M1374" s="184">
        <v>1.8888</v>
      </c>
      <c r="N1374" s="184">
        <v>3.6827999999999999</v>
      </c>
      <c r="O1374" s="184">
        <v>1.9374</v>
      </c>
      <c r="P1374" s="184">
        <v>3.0777999999999999</v>
      </c>
      <c r="Q1374" s="184">
        <v>6.2858000000000001</v>
      </c>
      <c r="R1374" s="184">
        <v>3.8927999999999998</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44368</v>
      </c>
      <c r="E1375" s="184">
        <v>54.417000000000002</v>
      </c>
      <c r="F1375" s="184">
        <v>-9.3832000000000004</v>
      </c>
      <c r="G1375" s="184">
        <v>-9.3832000000000004</v>
      </c>
      <c r="H1375" s="184">
        <v>-19.160599999999999</v>
      </c>
      <c r="I1375" s="184">
        <v>-3.8033000000000001</v>
      </c>
      <c r="J1375" s="184">
        <v>-9.0899999999999995E-2</v>
      </c>
      <c r="K1375" s="184">
        <v>5.9752999999999998</v>
      </c>
      <c r="L1375" s="184">
        <v>0.56320000000000003</v>
      </c>
      <c r="M1375" s="184">
        <v>2.907</v>
      </c>
      <c r="N1375" s="184">
        <v>4.7252999999999998</v>
      </c>
      <c r="O1375" s="184">
        <v>2.9624000000000001</v>
      </c>
      <c r="P1375" s="184">
        <v>4.1139000000000001</v>
      </c>
      <c r="Q1375" s="184">
        <v>5.6372</v>
      </c>
      <c r="R1375" s="184">
        <v>4.9379</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44368</v>
      </c>
      <c r="E1376" s="184">
        <v>65.938199999999995</v>
      </c>
      <c r="F1376" s="184">
        <v>9.3806999999999992</v>
      </c>
      <c r="G1376" s="184">
        <v>9.3806999999999992</v>
      </c>
      <c r="H1376" s="184">
        <v>-11.8506</v>
      </c>
      <c r="I1376" s="184">
        <v>6.9656000000000002</v>
      </c>
      <c r="J1376" s="184">
        <v>7.7466999999999997</v>
      </c>
      <c r="K1376" s="184">
        <v>10.132</v>
      </c>
      <c r="L1376" s="184">
        <v>1.9278</v>
      </c>
      <c r="M1376" s="184">
        <v>6.1025999999999998</v>
      </c>
      <c r="N1376" s="184">
        <v>5.8193000000000001</v>
      </c>
      <c r="O1376" s="184">
        <v>10.042</v>
      </c>
      <c r="P1376" s="184">
        <v>8.4626999999999999</v>
      </c>
      <c r="Q1376" s="184">
        <v>8.3899000000000008</v>
      </c>
      <c r="R1376" s="184">
        <v>9.3217999999999996</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44368</v>
      </c>
      <c r="E1377" s="184">
        <v>61.286000000000001</v>
      </c>
      <c r="F1377" s="184">
        <v>8.3635999999999999</v>
      </c>
      <c r="G1377" s="184">
        <v>8.3635999999999999</v>
      </c>
      <c r="H1377" s="184">
        <v>-12.8665</v>
      </c>
      <c r="I1377" s="184">
        <v>5.9480000000000004</v>
      </c>
      <c r="J1377" s="184">
        <v>6.7180999999999997</v>
      </c>
      <c r="K1377" s="184">
        <v>9.0482999999999993</v>
      </c>
      <c r="L1377" s="184">
        <v>0.83399999999999996</v>
      </c>
      <c r="M1377" s="184">
        <v>4.9898999999999996</v>
      </c>
      <c r="N1377" s="184">
        <v>4.6803999999999997</v>
      </c>
      <c r="O1377" s="184">
        <v>8.9132999999999996</v>
      </c>
      <c r="P1377" s="184">
        <v>7.4183000000000003</v>
      </c>
      <c r="Q1377" s="184">
        <v>8.7614999999999998</v>
      </c>
      <c r="R1377" s="184">
        <v>8.1583000000000006</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44368</v>
      </c>
      <c r="E1378" s="184">
        <v>57.3568</v>
      </c>
      <c r="F1378" s="184">
        <v>-10.5969</v>
      </c>
      <c r="G1378" s="184">
        <v>-10.5969</v>
      </c>
      <c r="H1378" s="184">
        <v>-19.995899999999999</v>
      </c>
      <c r="I1378" s="184">
        <v>-4.2611999999999997</v>
      </c>
      <c r="J1378" s="184">
        <v>-0.69550000000000001</v>
      </c>
      <c r="K1378" s="184">
        <v>5.9344000000000001</v>
      </c>
      <c r="L1378" s="184">
        <v>1.2274</v>
      </c>
      <c r="M1378" s="184">
        <v>2.9478</v>
      </c>
      <c r="N1378" s="184">
        <v>2.7984</v>
      </c>
      <c r="O1378" s="184">
        <v>7.8819999999999997</v>
      </c>
      <c r="P1378" s="184">
        <v>6.8776000000000002</v>
      </c>
      <c r="Q1378" s="184">
        <v>8.1263000000000005</v>
      </c>
      <c r="R1378" s="184">
        <v>6.6609999999999996</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44368</v>
      </c>
      <c r="E1379" s="184">
        <v>60.076500000000003</v>
      </c>
      <c r="F1379" s="184">
        <v>-10.4208</v>
      </c>
      <c r="G1379" s="184">
        <v>-10.4208</v>
      </c>
      <c r="H1379" s="184">
        <v>-19.817599999999999</v>
      </c>
      <c r="I1379" s="184">
        <v>-4.0903</v>
      </c>
      <c r="J1379" s="184">
        <v>-0.52500000000000002</v>
      </c>
      <c r="K1379" s="184">
        <v>6.1060999999999996</v>
      </c>
      <c r="L1379" s="184">
        <v>1.4455</v>
      </c>
      <c r="M1379" s="184">
        <v>3.3961000000000001</v>
      </c>
      <c r="N1379" s="184">
        <v>3.3723999999999998</v>
      </c>
      <c r="O1379" s="184">
        <v>8.5442999999999998</v>
      </c>
      <c r="P1379" s="184">
        <v>7.4596</v>
      </c>
      <c r="Q1379" s="184">
        <v>7.6173999999999999</v>
      </c>
      <c r="R1379" s="184">
        <v>7.3160999999999996</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44368</v>
      </c>
      <c r="E1380" s="184">
        <v>71.240799999999993</v>
      </c>
      <c r="F1380" s="184">
        <v>-1.4685999999999999</v>
      </c>
      <c r="G1380" s="184">
        <v>-1.4685999999999999</v>
      </c>
      <c r="H1380" s="184">
        <v>-23.367599999999999</v>
      </c>
      <c r="I1380" s="184">
        <v>-1.1084000000000001</v>
      </c>
      <c r="J1380" s="184">
        <v>-1.8366</v>
      </c>
      <c r="K1380" s="184">
        <v>8.093</v>
      </c>
      <c r="L1380" s="184">
        <v>0.435</v>
      </c>
      <c r="M1380" s="184">
        <v>3.3111999999999999</v>
      </c>
      <c r="N1380" s="184">
        <v>2.9906999999999999</v>
      </c>
      <c r="O1380" s="184">
        <v>9.1351999999999993</v>
      </c>
      <c r="P1380" s="184">
        <v>7.8426999999999998</v>
      </c>
      <c r="Q1380" s="184">
        <v>8.734</v>
      </c>
      <c r="R1380" s="184">
        <v>7.3636999999999997</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44368</v>
      </c>
      <c r="E1381" s="184">
        <v>76.609300000000005</v>
      </c>
      <c r="F1381" s="184">
        <v>-0.36530000000000001</v>
      </c>
      <c r="G1381" s="184">
        <v>-0.36530000000000001</v>
      </c>
      <c r="H1381" s="184">
        <v>-22.256599999999999</v>
      </c>
      <c r="I1381" s="184">
        <v>3.3999999999999998E-3</v>
      </c>
      <c r="J1381" s="184">
        <v>-0.72960000000000003</v>
      </c>
      <c r="K1381" s="184">
        <v>9.2233000000000001</v>
      </c>
      <c r="L1381" s="184">
        <v>1.6068</v>
      </c>
      <c r="M1381" s="184">
        <v>4.4771999999999998</v>
      </c>
      <c r="N1381" s="184">
        <v>4.0869999999999997</v>
      </c>
      <c r="O1381" s="184">
        <v>10.0672</v>
      </c>
      <c r="P1381" s="184">
        <v>8.7653999999999996</v>
      </c>
      <c r="Q1381" s="184">
        <v>8.6660000000000004</v>
      </c>
      <c r="R1381" s="184">
        <v>8.3354999999999997</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44368</v>
      </c>
      <c r="E1382" s="184">
        <v>58.383800000000001</v>
      </c>
      <c r="F1382" s="184">
        <v>4.5655000000000001</v>
      </c>
      <c r="G1382" s="184">
        <v>4.5655000000000001</v>
      </c>
      <c r="H1382" s="184">
        <v>-4.7291999999999996</v>
      </c>
      <c r="I1382" s="184">
        <v>1.1169</v>
      </c>
      <c r="J1382" s="184">
        <v>5.8002000000000002</v>
      </c>
      <c r="K1382" s="184">
        <v>9.1416000000000004</v>
      </c>
      <c r="L1382" s="184">
        <v>4.1752000000000002</v>
      </c>
      <c r="M1382" s="184">
        <v>6.6474000000000002</v>
      </c>
      <c r="N1382" s="184">
        <v>7.3482000000000003</v>
      </c>
      <c r="O1382" s="184">
        <v>10.2592</v>
      </c>
      <c r="P1382" s="184">
        <v>9.4616000000000007</v>
      </c>
      <c r="Q1382" s="184">
        <v>8.8786000000000005</v>
      </c>
      <c r="R1382" s="184">
        <v>10.3043</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44368</v>
      </c>
      <c r="E1383" s="184">
        <v>55.5884</v>
      </c>
      <c r="F1383" s="184">
        <v>3.919</v>
      </c>
      <c r="G1383" s="184">
        <v>3.919</v>
      </c>
      <c r="H1383" s="184">
        <v>-5.3879999999999999</v>
      </c>
      <c r="I1383" s="184">
        <v>0.4597</v>
      </c>
      <c r="J1383" s="184">
        <v>5.1375000000000002</v>
      </c>
      <c r="K1383" s="184">
        <v>8.468</v>
      </c>
      <c r="L1383" s="184">
        <v>3.5131000000000001</v>
      </c>
      <c r="M1383" s="184">
        <v>5.9759000000000002</v>
      </c>
      <c r="N1383" s="184">
        <v>6.6704999999999997</v>
      </c>
      <c r="O1383" s="184">
        <v>9.5350000000000001</v>
      </c>
      <c r="P1383" s="184">
        <v>8.6844999999999999</v>
      </c>
      <c r="Q1383" s="184">
        <v>7.8625999999999996</v>
      </c>
      <c r="R1383" s="184">
        <v>9.6267999999999994</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44368</v>
      </c>
      <c r="E1384" s="184">
        <v>70.623000000000005</v>
      </c>
      <c r="F1384" s="184">
        <v>8.5509000000000004</v>
      </c>
      <c r="G1384" s="184">
        <v>8.5509000000000004</v>
      </c>
      <c r="H1384" s="184">
        <v>-24.090499999999999</v>
      </c>
      <c r="I1384" s="184">
        <v>0.4652</v>
      </c>
      <c r="J1384" s="184">
        <v>4.3944000000000001</v>
      </c>
      <c r="K1384" s="184">
        <v>10.622199999999999</v>
      </c>
      <c r="L1384" s="184">
        <v>2.8170999999999999</v>
      </c>
      <c r="M1384" s="184">
        <v>5.1081000000000003</v>
      </c>
      <c r="N1384" s="184">
        <v>6.4654999999999996</v>
      </c>
      <c r="O1384" s="184">
        <v>9.0764999999999993</v>
      </c>
      <c r="P1384" s="184">
        <v>8.2045999999999992</v>
      </c>
      <c r="Q1384" s="184">
        <v>8.6874000000000002</v>
      </c>
      <c r="R1384" s="184">
        <v>9.1182999999999996</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44368</v>
      </c>
      <c r="E1385" s="184">
        <v>65.762500000000003</v>
      </c>
      <c r="F1385" s="184">
        <v>7.9050000000000002</v>
      </c>
      <c r="G1385" s="184">
        <v>7.9050000000000002</v>
      </c>
      <c r="H1385" s="184">
        <v>-24.747199999999999</v>
      </c>
      <c r="I1385" s="184">
        <v>-0.20610000000000001</v>
      </c>
      <c r="J1385" s="184">
        <v>3.7179000000000002</v>
      </c>
      <c r="K1385" s="184">
        <v>9.8826999999999998</v>
      </c>
      <c r="L1385" s="184">
        <v>2.0131999999999999</v>
      </c>
      <c r="M1385" s="184">
        <v>4.2614000000000001</v>
      </c>
      <c r="N1385" s="184">
        <v>5.5805999999999996</v>
      </c>
      <c r="O1385" s="184">
        <v>8.1056000000000008</v>
      </c>
      <c r="P1385" s="184">
        <v>7.1283000000000003</v>
      </c>
      <c r="Q1385" s="184">
        <v>8.1061999999999994</v>
      </c>
      <c r="R1385" s="184">
        <v>8.1942000000000004</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44368</v>
      </c>
      <c r="E1386" s="184">
        <v>1.7522</v>
      </c>
      <c r="F1386" s="184">
        <v>10.4244</v>
      </c>
      <c r="G1386" s="184">
        <v>10.4244</v>
      </c>
      <c r="H1386" s="184">
        <v>11.033899999999999</v>
      </c>
      <c r="I1386" s="184">
        <v>10.907299999999999</v>
      </c>
      <c r="J1386" s="184">
        <v>11.055899999999999</v>
      </c>
      <c r="K1386" s="184">
        <v>11.264900000000001</v>
      </c>
      <c r="L1386" s="184">
        <v>-40.2087</v>
      </c>
      <c r="M1386" s="184">
        <v>-24.549700000000001</v>
      </c>
      <c r="N1386" s="184">
        <v>-16.451899999999998</v>
      </c>
      <c r="O1386" s="184"/>
      <c r="P1386" s="184"/>
      <c r="Q1386" s="184">
        <v>-10.670999999999999</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44368</v>
      </c>
      <c r="E1387" s="184">
        <v>1.6397999999999999</v>
      </c>
      <c r="F1387" s="184">
        <v>11.1396</v>
      </c>
      <c r="G1387" s="184">
        <v>11.1396</v>
      </c>
      <c r="H1387" s="184">
        <v>11.1532</v>
      </c>
      <c r="I1387" s="184">
        <v>11.0168</v>
      </c>
      <c r="J1387" s="184">
        <v>11.0893</v>
      </c>
      <c r="K1387" s="184">
        <v>11.2822</v>
      </c>
      <c r="L1387" s="184">
        <v>-40.535299999999999</v>
      </c>
      <c r="M1387" s="184">
        <v>-24.776399999999999</v>
      </c>
      <c r="N1387" s="184">
        <v>-16.623799999999999</v>
      </c>
      <c r="O1387" s="184"/>
      <c r="P1387" s="184"/>
      <c r="Q1387" s="184">
        <v>-10.809699999999999</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44368</v>
      </c>
      <c r="E1388" s="184">
        <v>54.714199999999998</v>
      </c>
      <c r="F1388" s="184">
        <v>-1.1561999999999999</v>
      </c>
      <c r="G1388" s="184">
        <v>-1.1561999999999999</v>
      </c>
      <c r="H1388" s="184">
        <v>-8.9809000000000001</v>
      </c>
      <c r="I1388" s="184">
        <v>1.1489</v>
      </c>
      <c r="J1388" s="184">
        <v>2.1385999999999998</v>
      </c>
      <c r="K1388" s="184">
        <v>6.3832000000000004</v>
      </c>
      <c r="L1388" s="184">
        <v>2.1109</v>
      </c>
      <c r="M1388" s="184">
        <v>3.6198000000000001</v>
      </c>
      <c r="N1388" s="184">
        <v>3.8839000000000001</v>
      </c>
      <c r="O1388" s="184">
        <v>0.19270000000000001</v>
      </c>
      <c r="P1388" s="184">
        <v>3.3763999999999998</v>
      </c>
      <c r="Q1388" s="184">
        <v>5.7190000000000003</v>
      </c>
      <c r="R1388" s="184">
        <v>2.1078000000000001</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44368</v>
      </c>
      <c r="E1389" s="184">
        <v>50.946599999999997</v>
      </c>
      <c r="F1389" s="184">
        <v>-1.5760000000000001</v>
      </c>
      <c r="G1389" s="184">
        <v>-1.5760000000000001</v>
      </c>
      <c r="H1389" s="184">
        <v>-9.4092000000000002</v>
      </c>
      <c r="I1389" s="184">
        <v>0.72689999999999999</v>
      </c>
      <c r="J1389" s="184">
        <v>1.7173</v>
      </c>
      <c r="K1389" s="184">
        <v>5.9462000000000002</v>
      </c>
      <c r="L1389" s="184">
        <v>1.6583000000000001</v>
      </c>
      <c r="M1389" s="184">
        <v>3.1379000000000001</v>
      </c>
      <c r="N1389" s="184">
        <v>3.3704000000000001</v>
      </c>
      <c r="O1389" s="184">
        <v>-0.53149999999999997</v>
      </c>
      <c r="P1389" s="184">
        <v>2.6059000000000001</v>
      </c>
      <c r="Q1389" s="184">
        <v>7.3266</v>
      </c>
      <c r="R1389" s="184">
        <v>1.359</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0.21754642857142864</v>
      </c>
      <c r="G1390" s="186">
        <v>0.21754642857142864</v>
      </c>
      <c r="H1390" s="186">
        <v>-15.520039285714279</v>
      </c>
      <c r="I1390" s="186">
        <v>0.18165000000000012</v>
      </c>
      <c r="J1390" s="186">
        <v>2.4010749999999996</v>
      </c>
      <c r="K1390" s="186">
        <v>8.6527428571428562</v>
      </c>
      <c r="L1390" s="186">
        <v>-1.1483428571428576</v>
      </c>
      <c r="M1390" s="186">
        <v>2.3590000000000004</v>
      </c>
      <c r="N1390" s="186">
        <v>3.2316857142857147</v>
      </c>
      <c r="O1390" s="186">
        <v>7.8637192307692301</v>
      </c>
      <c r="P1390" s="186">
        <v>7.2270576923076915</v>
      </c>
      <c r="Q1390" s="186">
        <v>6.7157285714285715</v>
      </c>
      <c r="R1390" s="186">
        <v>7.4298807692307687</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-9.6899999999999986E-2</v>
      </c>
      <c r="G1391" s="186">
        <v>-9.6899999999999986E-2</v>
      </c>
      <c r="H1391" s="186">
        <v>-18.97795</v>
      </c>
      <c r="I1391" s="186">
        <v>-0.10135000000000001</v>
      </c>
      <c r="J1391" s="186">
        <v>1.64605</v>
      </c>
      <c r="K1391" s="186">
        <v>8.5890500000000003</v>
      </c>
      <c r="L1391" s="186">
        <v>1.7458499999999999</v>
      </c>
      <c r="M1391" s="186">
        <v>4.2473999999999998</v>
      </c>
      <c r="N1391" s="186">
        <v>4.3121</v>
      </c>
      <c r="O1391" s="186">
        <v>8.9999500000000001</v>
      </c>
      <c r="P1391" s="186">
        <v>7.7611499999999998</v>
      </c>
      <c r="Q1391" s="186">
        <v>8.2353000000000005</v>
      </c>
      <c r="R1391" s="186">
        <v>7.9275500000000001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44368</v>
      </c>
      <c r="E1394" s="184">
        <v>394.01</v>
      </c>
      <c r="F1394" s="184">
        <v>0.82909999999999995</v>
      </c>
      <c r="G1394" s="184">
        <v>0.82909999999999995</v>
      </c>
      <c r="H1394" s="184">
        <v>-5.8299999999999998E-2</v>
      </c>
      <c r="I1394" s="184">
        <v>0.70030000000000003</v>
      </c>
      <c r="J1394" s="184">
        <v>6.3971999999999998</v>
      </c>
      <c r="K1394" s="184">
        <v>13.231</v>
      </c>
      <c r="L1394" s="184">
        <v>31.476900000000001</v>
      </c>
      <c r="M1394" s="184">
        <v>49.0655</v>
      </c>
      <c r="N1394" s="184">
        <v>72.116900000000001</v>
      </c>
      <c r="O1394" s="184">
        <v>9.4070999999999998</v>
      </c>
      <c r="P1394" s="184">
        <v>12.0464</v>
      </c>
      <c r="Q1394" s="184">
        <v>21.671900000000001</v>
      </c>
      <c r="R1394" s="184">
        <v>18.630700000000001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44368</v>
      </c>
      <c r="E1395" s="184">
        <v>423.72</v>
      </c>
      <c r="F1395" s="184">
        <v>0.8377</v>
      </c>
      <c r="G1395" s="184">
        <v>0.8377</v>
      </c>
      <c r="H1395" s="184">
        <v>-4.2500000000000003E-2</v>
      </c>
      <c r="I1395" s="184">
        <v>0.73460000000000003</v>
      </c>
      <c r="J1395" s="184">
        <v>6.4756999999999998</v>
      </c>
      <c r="K1395" s="184">
        <v>13.500500000000001</v>
      </c>
      <c r="L1395" s="184">
        <v>32.049399999999999</v>
      </c>
      <c r="M1395" s="184">
        <v>50.079700000000003</v>
      </c>
      <c r="N1395" s="184">
        <v>73.755399999999995</v>
      </c>
      <c r="O1395" s="184">
        <v>10.3993</v>
      </c>
      <c r="P1395" s="184">
        <v>13.0838</v>
      </c>
      <c r="Q1395" s="184">
        <v>16.059899999999999</v>
      </c>
      <c r="R1395" s="184">
        <v>19.7225</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44368</v>
      </c>
      <c r="E1396" s="184">
        <v>66.650000000000006</v>
      </c>
      <c r="F1396" s="184">
        <v>0.28589999999999999</v>
      </c>
      <c r="G1396" s="184">
        <v>0.28589999999999999</v>
      </c>
      <c r="H1396" s="184">
        <v>0</v>
      </c>
      <c r="I1396" s="184">
        <v>1.2609999999999999</v>
      </c>
      <c r="J1396" s="184">
        <v>5.3422000000000001</v>
      </c>
      <c r="K1396" s="184">
        <v>11.3431</v>
      </c>
      <c r="L1396" s="184">
        <v>27.1219</v>
      </c>
      <c r="M1396" s="184">
        <v>46.002200000000002</v>
      </c>
      <c r="N1396" s="184">
        <v>63.2378</v>
      </c>
      <c r="O1396" s="184">
        <v>21.938700000000001</v>
      </c>
      <c r="P1396" s="184">
        <v>20.937000000000001</v>
      </c>
      <c r="Q1396" s="184">
        <v>20.5365</v>
      </c>
      <c r="R1396" s="184">
        <v>30.9315</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44368</v>
      </c>
      <c r="E1397" s="184">
        <v>60.08</v>
      </c>
      <c r="F1397" s="184">
        <v>0.26700000000000002</v>
      </c>
      <c r="G1397" s="184">
        <v>0.26700000000000002</v>
      </c>
      <c r="H1397" s="184">
        <v>-3.3300000000000003E-2</v>
      </c>
      <c r="I1397" s="184">
        <v>1.2129000000000001</v>
      </c>
      <c r="J1397" s="184">
        <v>5.2188999999999997</v>
      </c>
      <c r="K1397" s="184">
        <v>10.9511</v>
      </c>
      <c r="L1397" s="184">
        <v>26.2715</v>
      </c>
      <c r="M1397" s="184">
        <v>44.527299999999997</v>
      </c>
      <c r="N1397" s="184">
        <v>60.9861</v>
      </c>
      <c r="O1397" s="184">
        <v>20.36</v>
      </c>
      <c r="P1397" s="184">
        <v>19.453700000000001</v>
      </c>
      <c r="Q1397" s="184">
        <v>18.9254</v>
      </c>
      <c r="R1397" s="184">
        <v>29.158200000000001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44368</v>
      </c>
      <c r="E1398" s="184">
        <v>14.32</v>
      </c>
      <c r="F1398" s="184">
        <v>0.70320000000000005</v>
      </c>
      <c r="G1398" s="184">
        <v>0.70320000000000005</v>
      </c>
      <c r="H1398" s="184">
        <v>0.42080000000000001</v>
      </c>
      <c r="I1398" s="184">
        <v>1.7767999999999999</v>
      </c>
      <c r="J1398" s="184">
        <v>6.2314999999999996</v>
      </c>
      <c r="K1398" s="184">
        <v>11.180099999999999</v>
      </c>
      <c r="L1398" s="184">
        <v>30.181799999999999</v>
      </c>
      <c r="M1398" s="184">
        <v>49.947600000000001</v>
      </c>
      <c r="N1398" s="184">
        <v>71.087199999999996</v>
      </c>
      <c r="O1398" s="184">
        <v>14.967599999999999</v>
      </c>
      <c r="P1398" s="184">
        <v>16.12</v>
      </c>
      <c r="Q1398" s="184">
        <v>3.4060999999999999</v>
      </c>
      <c r="R1398" s="184">
        <v>27.090199999999999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44368</v>
      </c>
      <c r="E1399" s="184">
        <v>15.35</v>
      </c>
      <c r="F1399" s="184">
        <v>0.7218</v>
      </c>
      <c r="G1399" s="184">
        <v>0.7218</v>
      </c>
      <c r="H1399" s="184">
        <v>0.45810000000000001</v>
      </c>
      <c r="I1399" s="184">
        <v>1.7905</v>
      </c>
      <c r="J1399" s="184">
        <v>6.3018999999999998</v>
      </c>
      <c r="K1399" s="184">
        <v>11.3933</v>
      </c>
      <c r="L1399" s="184">
        <v>30.749600000000001</v>
      </c>
      <c r="M1399" s="184">
        <v>50.934100000000001</v>
      </c>
      <c r="N1399" s="184">
        <v>72.471900000000005</v>
      </c>
      <c r="O1399" s="184">
        <v>15.9611</v>
      </c>
      <c r="P1399" s="184">
        <v>17.128399999999999</v>
      </c>
      <c r="Q1399" s="184">
        <v>8.9572000000000003</v>
      </c>
      <c r="R1399" s="184">
        <v>28.154299999999999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44368</v>
      </c>
      <c r="E1400" s="184">
        <v>51.719000000000001</v>
      </c>
      <c r="F1400" s="184">
        <v>0.63629999999999998</v>
      </c>
      <c r="G1400" s="184">
        <v>0.63629999999999998</v>
      </c>
      <c r="H1400" s="184">
        <v>-3.6700000000000003E-2</v>
      </c>
      <c r="I1400" s="184">
        <v>0.50719999999999998</v>
      </c>
      <c r="J1400" s="184">
        <v>5.9164000000000003</v>
      </c>
      <c r="K1400" s="184">
        <v>12.5427</v>
      </c>
      <c r="L1400" s="184">
        <v>33.969700000000003</v>
      </c>
      <c r="M1400" s="184">
        <v>52.879100000000001</v>
      </c>
      <c r="N1400" s="184">
        <v>73.483800000000002</v>
      </c>
      <c r="O1400" s="184">
        <v>17.0168</v>
      </c>
      <c r="P1400" s="184">
        <v>15.164</v>
      </c>
      <c r="Q1400" s="184">
        <v>11.4582</v>
      </c>
      <c r="R1400" s="184">
        <v>28.4879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44368</v>
      </c>
      <c r="E1401" s="184">
        <v>57.911999999999999</v>
      </c>
      <c r="F1401" s="184">
        <v>0.64829999999999999</v>
      </c>
      <c r="G1401" s="184">
        <v>0.64829999999999999</v>
      </c>
      <c r="H1401" s="184">
        <v>-6.8999999999999999E-3</v>
      </c>
      <c r="I1401" s="184">
        <v>0.56610000000000005</v>
      </c>
      <c r="J1401" s="184">
        <v>6.0484999999999998</v>
      </c>
      <c r="K1401" s="184">
        <v>12.961600000000001</v>
      </c>
      <c r="L1401" s="184">
        <v>34.983600000000003</v>
      </c>
      <c r="M1401" s="184">
        <v>54.625799999999998</v>
      </c>
      <c r="N1401" s="184">
        <v>76.136700000000005</v>
      </c>
      <c r="O1401" s="184">
        <v>18.757000000000001</v>
      </c>
      <c r="P1401" s="184">
        <v>16.9239</v>
      </c>
      <c r="Q1401" s="184">
        <v>19.877500000000001</v>
      </c>
      <c r="R1401" s="184">
        <v>30.365200000000002</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44368</v>
      </c>
      <c r="E1402" s="184">
        <v>90.921000000000006</v>
      </c>
      <c r="F1402" s="184">
        <v>0.39090000000000003</v>
      </c>
      <c r="G1402" s="184">
        <v>0.39090000000000003</v>
      </c>
      <c r="H1402" s="184">
        <v>7.7000000000000002E-3</v>
      </c>
      <c r="I1402" s="184">
        <v>0.6119</v>
      </c>
      <c r="J1402" s="184">
        <v>4.9786999999999999</v>
      </c>
      <c r="K1402" s="184">
        <v>13.2464</v>
      </c>
      <c r="L1402" s="184">
        <v>25.3218</v>
      </c>
      <c r="M1402" s="184">
        <v>40.029299999999999</v>
      </c>
      <c r="N1402" s="184">
        <v>61.654600000000002</v>
      </c>
      <c r="O1402" s="184">
        <v>17.4526</v>
      </c>
      <c r="P1402" s="184">
        <v>17.79</v>
      </c>
      <c r="Q1402" s="184">
        <v>19.436599999999999</v>
      </c>
      <c r="R1402" s="184">
        <v>26.925999999999998</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44368</v>
      </c>
      <c r="E1403" s="184">
        <v>85.031000000000006</v>
      </c>
      <c r="F1403" s="184">
        <v>0.38250000000000001</v>
      </c>
      <c r="G1403" s="184">
        <v>0.38250000000000001</v>
      </c>
      <c r="H1403" s="184">
        <v>-1.18E-2</v>
      </c>
      <c r="I1403" s="184">
        <v>0.57479999999999998</v>
      </c>
      <c r="J1403" s="184">
        <v>4.8898000000000001</v>
      </c>
      <c r="K1403" s="184">
        <v>12.959</v>
      </c>
      <c r="L1403" s="184">
        <v>24.704499999999999</v>
      </c>
      <c r="M1403" s="184">
        <v>39.000900000000001</v>
      </c>
      <c r="N1403" s="184">
        <v>60.088500000000003</v>
      </c>
      <c r="O1403" s="184">
        <v>16.371700000000001</v>
      </c>
      <c r="P1403" s="184">
        <v>16.743400000000001</v>
      </c>
      <c r="Q1403" s="184">
        <v>15.776899999999999</v>
      </c>
      <c r="R1403" s="184">
        <v>25.748699999999999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44368</v>
      </c>
      <c r="E1404" s="184">
        <v>48.429000000000002</v>
      </c>
      <c r="F1404" s="184">
        <v>0.40429999999999999</v>
      </c>
      <c r="G1404" s="184">
        <v>0.40429999999999999</v>
      </c>
      <c r="H1404" s="184">
        <v>-0.872</v>
      </c>
      <c r="I1404" s="184">
        <v>0.46679999999999999</v>
      </c>
      <c r="J1404" s="184">
        <v>4.3975999999999997</v>
      </c>
      <c r="K1404" s="184">
        <v>13.387700000000001</v>
      </c>
      <c r="L1404" s="184">
        <v>36.739400000000003</v>
      </c>
      <c r="M1404" s="184">
        <v>58.6952</v>
      </c>
      <c r="N1404" s="184">
        <v>86.444699999999997</v>
      </c>
      <c r="O1404" s="184">
        <v>18.450299999999999</v>
      </c>
      <c r="P1404" s="184">
        <v>19.1938</v>
      </c>
      <c r="Q1404" s="184">
        <v>21.679200000000002</v>
      </c>
      <c r="R1404" s="184">
        <v>31.646100000000001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44368</v>
      </c>
      <c r="E1405" s="184">
        <v>43.999000000000002</v>
      </c>
      <c r="F1405" s="184">
        <v>0.39019999999999999</v>
      </c>
      <c r="G1405" s="184">
        <v>0.39019999999999999</v>
      </c>
      <c r="H1405" s="184">
        <v>-0.90090000000000003</v>
      </c>
      <c r="I1405" s="184">
        <v>0.4108</v>
      </c>
      <c r="J1405" s="184">
        <v>4.2655000000000003</v>
      </c>
      <c r="K1405" s="184">
        <v>12.9628</v>
      </c>
      <c r="L1405" s="184">
        <v>35.782600000000002</v>
      </c>
      <c r="M1405" s="184">
        <v>57.032699999999998</v>
      </c>
      <c r="N1405" s="184">
        <v>83.7196</v>
      </c>
      <c r="O1405" s="184">
        <v>16.662600000000001</v>
      </c>
      <c r="P1405" s="184">
        <v>17.761800000000001</v>
      </c>
      <c r="Q1405" s="184">
        <v>11.603300000000001</v>
      </c>
      <c r="R1405" s="184">
        <v>29.630299999999998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44368</v>
      </c>
      <c r="E1406" s="184">
        <v>1358.8477</v>
      </c>
      <c r="F1406" s="184">
        <v>0.18690000000000001</v>
      </c>
      <c r="G1406" s="184">
        <v>0.18690000000000001</v>
      </c>
      <c r="H1406" s="184">
        <v>-0.84060000000000001</v>
      </c>
      <c r="I1406" s="184">
        <v>-0.81740000000000002</v>
      </c>
      <c r="J1406" s="184">
        <v>3.7679</v>
      </c>
      <c r="K1406" s="184">
        <v>9.8259000000000007</v>
      </c>
      <c r="L1406" s="184">
        <v>24.958100000000002</v>
      </c>
      <c r="M1406" s="184">
        <v>49.3352</v>
      </c>
      <c r="N1406" s="184">
        <v>66.097200000000001</v>
      </c>
      <c r="O1406" s="184">
        <v>12.5009</v>
      </c>
      <c r="P1406" s="184">
        <v>13.657299999999999</v>
      </c>
      <c r="Q1406" s="184">
        <v>19.499400000000001</v>
      </c>
      <c r="R1406" s="184">
        <v>20.070599999999999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44368</v>
      </c>
      <c r="E1407" s="184">
        <v>1477.4802999999999</v>
      </c>
      <c r="F1407" s="184">
        <v>0.1933</v>
      </c>
      <c r="G1407" s="184">
        <v>0.1933</v>
      </c>
      <c r="H1407" s="184">
        <v>-0.82540000000000002</v>
      </c>
      <c r="I1407" s="184">
        <v>-0.78649999999999998</v>
      </c>
      <c r="J1407" s="184">
        <v>3.8389000000000002</v>
      </c>
      <c r="K1407" s="184">
        <v>10.053900000000001</v>
      </c>
      <c r="L1407" s="184">
        <v>25.467600000000001</v>
      </c>
      <c r="M1407" s="184">
        <v>50.245800000000003</v>
      </c>
      <c r="N1407" s="184">
        <v>67.458600000000004</v>
      </c>
      <c r="O1407" s="184">
        <v>13.501099999999999</v>
      </c>
      <c r="P1407" s="184">
        <v>14.733700000000001</v>
      </c>
      <c r="Q1407" s="184">
        <v>19.215699999999998</v>
      </c>
      <c r="R1407" s="184">
        <v>21.0748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44368</v>
      </c>
      <c r="E1408" s="184">
        <v>81.132000000000005</v>
      </c>
      <c r="F1408" s="184">
        <v>0.18890000000000001</v>
      </c>
      <c r="G1408" s="184">
        <v>0.18890000000000001</v>
      </c>
      <c r="H1408" s="184">
        <v>-2.0499999999999998</v>
      </c>
      <c r="I1408" s="184">
        <v>-0.81910000000000005</v>
      </c>
      <c r="J1408" s="184">
        <v>2.9516</v>
      </c>
      <c r="K1408" s="184">
        <v>11.7721</v>
      </c>
      <c r="L1408" s="184">
        <v>29.809100000000001</v>
      </c>
      <c r="M1408" s="184">
        <v>50.565100000000001</v>
      </c>
      <c r="N1408" s="184">
        <v>73.484999999999999</v>
      </c>
      <c r="O1408" s="184">
        <v>13.125999999999999</v>
      </c>
      <c r="P1408" s="184">
        <v>15.6556</v>
      </c>
      <c r="Q1408" s="184">
        <v>16.1294</v>
      </c>
      <c r="R1408" s="184">
        <v>22.9421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44368</v>
      </c>
      <c r="E1409" s="184">
        <v>86.923000000000002</v>
      </c>
      <c r="F1409" s="184">
        <v>0.1948</v>
      </c>
      <c r="G1409" s="184">
        <v>0.1948</v>
      </c>
      <c r="H1409" s="184">
        <v>-2.0387</v>
      </c>
      <c r="I1409" s="184">
        <v>-0.79549999999999998</v>
      </c>
      <c r="J1409" s="184">
        <v>3.0076000000000001</v>
      </c>
      <c r="K1409" s="184">
        <v>11.963699999999999</v>
      </c>
      <c r="L1409" s="184">
        <v>30.2608</v>
      </c>
      <c r="M1409" s="184">
        <v>51.331000000000003</v>
      </c>
      <c r="N1409" s="184">
        <v>74.677499999999995</v>
      </c>
      <c r="O1409" s="184">
        <v>14.0036</v>
      </c>
      <c r="P1409" s="184">
        <v>16.6616</v>
      </c>
      <c r="Q1409" s="184">
        <v>19.918299999999999</v>
      </c>
      <c r="R1409" s="184">
        <v>23.7578</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44368</v>
      </c>
      <c r="E1410" s="184">
        <v>143.44</v>
      </c>
      <c r="F1410" s="184">
        <v>0.64549999999999996</v>
      </c>
      <c r="G1410" s="184">
        <v>0.64549999999999996</v>
      </c>
      <c r="H1410" s="184">
        <v>-1.3548</v>
      </c>
      <c r="I1410" s="184">
        <v>-0.43730000000000002</v>
      </c>
      <c r="J1410" s="184">
        <v>5.6803999999999997</v>
      </c>
      <c r="K1410" s="184">
        <v>13.2928</v>
      </c>
      <c r="L1410" s="184">
        <v>33.3705</v>
      </c>
      <c r="M1410" s="184">
        <v>55.726799999999997</v>
      </c>
      <c r="N1410" s="184">
        <v>83.991799999999998</v>
      </c>
      <c r="O1410" s="184">
        <v>14.190200000000001</v>
      </c>
      <c r="P1410" s="184">
        <v>15.698700000000001</v>
      </c>
      <c r="Q1410" s="184">
        <v>17.337900000000001</v>
      </c>
      <c r="R1410" s="184">
        <v>23.408799999999999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44368</v>
      </c>
      <c r="E1411" s="184">
        <v>155.04</v>
      </c>
      <c r="F1411" s="184">
        <v>0.65569999999999995</v>
      </c>
      <c r="G1411" s="184">
        <v>0.65569999999999995</v>
      </c>
      <c r="H1411" s="184">
        <v>-1.3301000000000001</v>
      </c>
      <c r="I1411" s="184">
        <v>-0.39829999999999999</v>
      </c>
      <c r="J1411" s="184">
        <v>5.7788000000000004</v>
      </c>
      <c r="K1411" s="184">
        <v>13.5741</v>
      </c>
      <c r="L1411" s="184">
        <v>33.9786</v>
      </c>
      <c r="M1411" s="184">
        <v>56.780299999999997</v>
      </c>
      <c r="N1411" s="184">
        <v>85.676599999999993</v>
      </c>
      <c r="O1411" s="184">
        <v>15.295500000000001</v>
      </c>
      <c r="P1411" s="184">
        <v>16.882899999999999</v>
      </c>
      <c r="Q1411" s="184">
        <v>19.563300000000002</v>
      </c>
      <c r="R1411" s="184">
        <v>24.539899999999999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44368</v>
      </c>
      <c r="E1412" s="184">
        <v>15.5</v>
      </c>
      <c r="F1412" s="184">
        <v>0.45369999999999999</v>
      </c>
      <c r="G1412" s="184">
        <v>0.45369999999999999</v>
      </c>
      <c r="H1412" s="184">
        <v>-0.4496</v>
      </c>
      <c r="I1412" s="184">
        <v>0.3886</v>
      </c>
      <c r="J1412" s="184">
        <v>4.8714000000000004</v>
      </c>
      <c r="K1412" s="184">
        <v>9.5405999999999995</v>
      </c>
      <c r="L1412" s="184">
        <v>26.324400000000001</v>
      </c>
      <c r="M1412" s="184">
        <v>46.641399999999997</v>
      </c>
      <c r="N1412" s="184">
        <v>65.598299999999995</v>
      </c>
      <c r="O1412" s="184">
        <v>10.8057</v>
      </c>
      <c r="P1412" s="184"/>
      <c r="Q1412" s="184">
        <v>10.4596</v>
      </c>
      <c r="R1412" s="184">
        <v>22.578800000000001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44368</v>
      </c>
      <c r="E1413" s="184">
        <v>16.68</v>
      </c>
      <c r="F1413" s="184">
        <v>0.4214</v>
      </c>
      <c r="G1413" s="184">
        <v>0.4214</v>
      </c>
      <c r="H1413" s="184">
        <v>-0.4773</v>
      </c>
      <c r="I1413" s="184">
        <v>0.4214</v>
      </c>
      <c r="J1413" s="184">
        <v>4.9057000000000004</v>
      </c>
      <c r="K1413" s="184">
        <v>9.7368000000000006</v>
      </c>
      <c r="L1413" s="184">
        <v>26.747699999999998</v>
      </c>
      <c r="M1413" s="184">
        <v>47.4801</v>
      </c>
      <c r="N1413" s="184">
        <v>66.966999999999999</v>
      </c>
      <c r="O1413" s="184">
        <v>12.122199999999999</v>
      </c>
      <c r="P1413" s="184"/>
      <c r="Q1413" s="184">
        <v>12.3146</v>
      </c>
      <c r="R1413" s="184">
        <v>23.668299999999999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44368</v>
      </c>
      <c r="E1414" s="184">
        <v>75.34</v>
      </c>
      <c r="F1414" s="184">
        <v>0.56059999999999999</v>
      </c>
      <c r="G1414" s="184">
        <v>0.56059999999999999</v>
      </c>
      <c r="H1414" s="184">
        <v>-0.46239999999999998</v>
      </c>
      <c r="I1414" s="184">
        <v>7.9699999999999993E-2</v>
      </c>
      <c r="J1414" s="184">
        <v>4.0608000000000004</v>
      </c>
      <c r="K1414" s="184">
        <v>9.5854999999999997</v>
      </c>
      <c r="L1414" s="184">
        <v>26.388200000000001</v>
      </c>
      <c r="M1414" s="184">
        <v>42.312100000000001</v>
      </c>
      <c r="N1414" s="184">
        <v>61.639099999999999</v>
      </c>
      <c r="O1414" s="184">
        <v>16.694900000000001</v>
      </c>
      <c r="P1414" s="184">
        <v>16.876899999999999</v>
      </c>
      <c r="Q1414" s="184">
        <v>15.3012</v>
      </c>
      <c r="R1414" s="184">
        <v>25.9009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44368</v>
      </c>
      <c r="E1415" s="184">
        <v>85.81</v>
      </c>
      <c r="F1415" s="184">
        <v>0.58609999999999995</v>
      </c>
      <c r="G1415" s="184">
        <v>0.58609999999999995</v>
      </c>
      <c r="H1415" s="184">
        <v>-0.4178</v>
      </c>
      <c r="I1415" s="184">
        <v>0.1517</v>
      </c>
      <c r="J1415" s="184">
        <v>4.1889000000000003</v>
      </c>
      <c r="K1415" s="184">
        <v>10.0128</v>
      </c>
      <c r="L1415" s="184">
        <v>27.371200000000002</v>
      </c>
      <c r="M1415" s="184">
        <v>43.976500000000001</v>
      </c>
      <c r="N1415" s="184">
        <v>64.135400000000004</v>
      </c>
      <c r="O1415" s="184">
        <v>18.480399999999999</v>
      </c>
      <c r="P1415" s="184">
        <v>18.783799999999999</v>
      </c>
      <c r="Q1415" s="184">
        <v>20.5167</v>
      </c>
      <c r="R1415" s="184">
        <v>27.730799999999999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44368</v>
      </c>
      <c r="E1416" s="184">
        <v>11.197100000000001</v>
      </c>
      <c r="F1416" s="184">
        <v>0.43680000000000002</v>
      </c>
      <c r="G1416" s="184">
        <v>0.43680000000000002</v>
      </c>
      <c r="H1416" s="184">
        <v>-0.52500000000000002</v>
      </c>
      <c r="I1416" s="184">
        <v>1.7630999999999999</v>
      </c>
      <c r="J1416" s="184">
        <v>7.6241000000000003</v>
      </c>
      <c r="K1416" s="184">
        <v>12.7774</v>
      </c>
      <c r="L1416" s="184"/>
      <c r="M1416" s="184"/>
      <c r="N1416" s="184"/>
      <c r="O1416" s="184"/>
      <c r="P1416" s="184"/>
      <c r="Q1416" s="184">
        <v>11.971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44368</v>
      </c>
      <c r="E1417" s="184">
        <v>11.1187</v>
      </c>
      <c r="F1417" s="184">
        <v>0.41720000000000002</v>
      </c>
      <c r="G1417" s="184">
        <v>0.41720000000000002</v>
      </c>
      <c r="H1417" s="184">
        <v>-0.56879999999999997</v>
      </c>
      <c r="I1417" s="184">
        <v>1.6734</v>
      </c>
      <c r="J1417" s="184">
        <v>7.4135999999999997</v>
      </c>
      <c r="K1417" s="184">
        <v>12.092700000000001</v>
      </c>
      <c r="L1417" s="184"/>
      <c r="M1417" s="184"/>
      <c r="N1417" s="184"/>
      <c r="O1417" s="184"/>
      <c r="P1417" s="184"/>
      <c r="Q1417" s="184">
        <v>11.186999999999999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44368</v>
      </c>
      <c r="E1418" s="184">
        <v>63.454999999999998</v>
      </c>
      <c r="F1418" s="184">
        <v>0.39389999999999997</v>
      </c>
      <c r="G1418" s="184">
        <v>0.39389999999999997</v>
      </c>
      <c r="H1418" s="184">
        <v>-0.5454</v>
      </c>
      <c r="I1418" s="184">
        <v>0.56420000000000003</v>
      </c>
      <c r="J1418" s="184">
        <v>5.1938000000000004</v>
      </c>
      <c r="K1418" s="184">
        <v>12.391299999999999</v>
      </c>
      <c r="L1418" s="184">
        <v>33.817700000000002</v>
      </c>
      <c r="M1418" s="184">
        <v>56.104700000000001</v>
      </c>
      <c r="N1418" s="184">
        <v>81.481499999999997</v>
      </c>
      <c r="O1418" s="184">
        <v>17.8246</v>
      </c>
      <c r="P1418" s="184">
        <v>17.633500000000002</v>
      </c>
      <c r="Q1418" s="184">
        <v>13.8569</v>
      </c>
      <c r="R1418" s="184">
        <v>28.4694</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44368</v>
      </c>
      <c r="E1419" s="184">
        <v>70.075999999999993</v>
      </c>
      <c r="F1419" s="184">
        <v>0.40400000000000003</v>
      </c>
      <c r="G1419" s="184">
        <v>0.40400000000000003</v>
      </c>
      <c r="H1419" s="184">
        <v>-0.51959999999999995</v>
      </c>
      <c r="I1419" s="184">
        <v>0.61450000000000005</v>
      </c>
      <c r="J1419" s="184">
        <v>5.3061999999999996</v>
      </c>
      <c r="K1419" s="184">
        <v>12.765700000000001</v>
      </c>
      <c r="L1419" s="184">
        <v>34.668300000000002</v>
      </c>
      <c r="M1419" s="184">
        <v>57.576799999999999</v>
      </c>
      <c r="N1419" s="184">
        <v>83.781800000000004</v>
      </c>
      <c r="O1419" s="184">
        <v>19.296500000000002</v>
      </c>
      <c r="P1419" s="184">
        <v>19.159700000000001</v>
      </c>
      <c r="Q1419" s="184">
        <v>21.019600000000001</v>
      </c>
      <c r="R1419" s="184">
        <v>30.0946</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44368</v>
      </c>
      <c r="E1420" s="184">
        <v>204.21</v>
      </c>
      <c r="F1420" s="184">
        <v>0.32419999999999999</v>
      </c>
      <c r="G1420" s="184">
        <v>0.32419999999999999</v>
      </c>
      <c r="H1420" s="184">
        <v>-0.89300000000000002</v>
      </c>
      <c r="I1420" s="184">
        <v>0.41299999999999998</v>
      </c>
      <c r="J1420" s="184">
        <v>3.8814000000000002</v>
      </c>
      <c r="K1420" s="184">
        <v>10.983700000000001</v>
      </c>
      <c r="L1420" s="184">
        <v>25.059699999999999</v>
      </c>
      <c r="M1420" s="184">
        <v>39.764600000000002</v>
      </c>
      <c r="N1420" s="184">
        <v>63.237400000000001</v>
      </c>
      <c r="O1420" s="184">
        <v>12.353199999999999</v>
      </c>
      <c r="P1420" s="184">
        <v>17.189900000000002</v>
      </c>
      <c r="Q1420" s="184">
        <v>20.226600000000001</v>
      </c>
      <c r="R1420" s="184">
        <v>22.3687</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44368</v>
      </c>
      <c r="E1421" s="184">
        <v>188.9</v>
      </c>
      <c r="F1421" s="184">
        <v>0.31859999999999999</v>
      </c>
      <c r="G1421" s="184">
        <v>0.31859999999999999</v>
      </c>
      <c r="H1421" s="184">
        <v>-0.91269999999999996</v>
      </c>
      <c r="I1421" s="184">
        <v>0.37190000000000001</v>
      </c>
      <c r="J1421" s="184">
        <v>3.7797999999999998</v>
      </c>
      <c r="K1421" s="184">
        <v>10.6555</v>
      </c>
      <c r="L1421" s="184">
        <v>24.3581</v>
      </c>
      <c r="M1421" s="184">
        <v>38.591299999999997</v>
      </c>
      <c r="N1421" s="184">
        <v>61.4116</v>
      </c>
      <c r="O1421" s="184">
        <v>11.091900000000001</v>
      </c>
      <c r="P1421" s="184">
        <v>15.9977</v>
      </c>
      <c r="Q1421" s="184">
        <v>19.020299999999999</v>
      </c>
      <c r="R1421" s="184">
        <v>20.940999999999999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44368</v>
      </c>
      <c r="E1422" s="184">
        <v>16.366399999999999</v>
      </c>
      <c r="F1422" s="184">
        <v>0.93989999999999996</v>
      </c>
      <c r="G1422" s="184">
        <v>0.93989999999999996</v>
      </c>
      <c r="H1422" s="184">
        <v>-0.2195</v>
      </c>
      <c r="I1422" s="184">
        <v>1.2565999999999999</v>
      </c>
      <c r="J1422" s="184">
        <v>5.5133999999999999</v>
      </c>
      <c r="K1422" s="184">
        <v>17.2958</v>
      </c>
      <c r="L1422" s="184">
        <v>40.170099999999998</v>
      </c>
      <c r="M1422" s="184">
        <v>58.264000000000003</v>
      </c>
      <c r="N1422" s="184">
        <v>75.740899999999996</v>
      </c>
      <c r="O1422" s="184">
        <v>19.2211</v>
      </c>
      <c r="P1422" s="184"/>
      <c r="Q1422" s="184">
        <v>15.6325</v>
      </c>
      <c r="R1422" s="184">
        <v>31.409800000000001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44368</v>
      </c>
      <c r="E1423" s="184">
        <v>15.4198</v>
      </c>
      <c r="F1423" s="184">
        <v>0.92620000000000002</v>
      </c>
      <c r="G1423" s="184">
        <v>0.92620000000000002</v>
      </c>
      <c r="H1423" s="184">
        <v>-0.25230000000000002</v>
      </c>
      <c r="I1423" s="184">
        <v>1.1911</v>
      </c>
      <c r="J1423" s="184">
        <v>5.3639000000000001</v>
      </c>
      <c r="K1423" s="184">
        <v>16.806899999999999</v>
      </c>
      <c r="L1423" s="184">
        <v>39.051200000000001</v>
      </c>
      <c r="M1423" s="184">
        <v>56.381100000000004</v>
      </c>
      <c r="N1423" s="184">
        <v>72.891000000000005</v>
      </c>
      <c r="O1423" s="184">
        <v>17.210599999999999</v>
      </c>
      <c r="P1423" s="184"/>
      <c r="Q1423" s="184">
        <v>13.6191</v>
      </c>
      <c r="R1423" s="184">
        <v>29.3246</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44368</v>
      </c>
      <c r="E1424" s="184">
        <v>18.666</v>
      </c>
      <c r="F1424" s="184">
        <v>0.27939999999999998</v>
      </c>
      <c r="G1424" s="184">
        <v>0.27939999999999998</v>
      </c>
      <c r="H1424" s="184">
        <v>-1.0706</v>
      </c>
      <c r="I1424" s="184">
        <v>-0.36299999999999999</v>
      </c>
      <c r="J1424" s="184">
        <v>4.0758000000000001</v>
      </c>
      <c r="K1424" s="184">
        <v>14.0954</v>
      </c>
      <c r="L1424" s="184">
        <v>37.371200000000002</v>
      </c>
      <c r="M1424" s="184">
        <v>62.510899999999999</v>
      </c>
      <c r="N1424" s="184">
        <v>88.412199999999999</v>
      </c>
      <c r="O1424" s="184"/>
      <c r="P1424" s="184"/>
      <c r="Q1424" s="184">
        <v>38.918900000000001</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44368</v>
      </c>
      <c r="E1425" s="184">
        <v>18.102</v>
      </c>
      <c r="F1425" s="184">
        <v>0.27139999999999997</v>
      </c>
      <c r="G1425" s="184">
        <v>0.27139999999999997</v>
      </c>
      <c r="H1425" s="184">
        <v>-1.0982000000000001</v>
      </c>
      <c r="I1425" s="184">
        <v>-0.41810000000000003</v>
      </c>
      <c r="J1425" s="184">
        <v>3.9508000000000001</v>
      </c>
      <c r="K1425" s="184">
        <v>13.6775</v>
      </c>
      <c r="L1425" s="184">
        <v>36.341000000000001</v>
      </c>
      <c r="M1425" s="184">
        <v>60.678100000000001</v>
      </c>
      <c r="N1425" s="184">
        <v>85.528300000000002</v>
      </c>
      <c r="O1425" s="184"/>
      <c r="P1425" s="184"/>
      <c r="Q1425" s="184">
        <v>36.692100000000003</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44368</v>
      </c>
      <c r="E1426" s="184">
        <v>38.214599999999997</v>
      </c>
      <c r="F1426" s="184">
        <v>0.2495</v>
      </c>
      <c r="G1426" s="184">
        <v>0.2495</v>
      </c>
      <c r="H1426" s="184">
        <v>-2.8203999999999998</v>
      </c>
      <c r="I1426" s="184">
        <v>-0.95640000000000003</v>
      </c>
      <c r="J1426" s="184">
        <v>3.9013</v>
      </c>
      <c r="K1426" s="184">
        <v>8.1411999999999995</v>
      </c>
      <c r="L1426" s="184">
        <v>25.023199999999999</v>
      </c>
      <c r="M1426" s="184">
        <v>43.8613</v>
      </c>
      <c r="N1426" s="184">
        <v>65.471299999999999</v>
      </c>
      <c r="O1426" s="184">
        <v>12.597899999999999</v>
      </c>
      <c r="P1426" s="184">
        <v>12.366400000000001</v>
      </c>
      <c r="Q1426" s="184">
        <v>20.0809</v>
      </c>
      <c r="R1426" s="184">
        <v>20.069099999999999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44368</v>
      </c>
      <c r="E1427" s="184">
        <v>34.892699999999998</v>
      </c>
      <c r="F1427" s="184">
        <v>0.23960000000000001</v>
      </c>
      <c r="G1427" s="184">
        <v>0.23960000000000001</v>
      </c>
      <c r="H1427" s="184">
        <v>-2.8429000000000002</v>
      </c>
      <c r="I1427" s="184">
        <v>-1.0024</v>
      </c>
      <c r="J1427" s="184">
        <v>3.7948</v>
      </c>
      <c r="K1427" s="184">
        <v>7.7996999999999996</v>
      </c>
      <c r="L1427" s="184">
        <v>24.220199999999998</v>
      </c>
      <c r="M1427" s="184">
        <v>42.449399999999997</v>
      </c>
      <c r="N1427" s="184">
        <v>63.3309</v>
      </c>
      <c r="O1427" s="184">
        <v>11.2293</v>
      </c>
      <c r="P1427" s="184">
        <v>10.9695</v>
      </c>
      <c r="Q1427" s="184">
        <v>18.599599999999999</v>
      </c>
      <c r="R1427" s="184">
        <v>18.616700000000002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44368</v>
      </c>
      <c r="E1428" s="184">
        <v>1731.2666999999999</v>
      </c>
      <c r="F1428" s="184">
        <v>0.38950000000000001</v>
      </c>
      <c r="G1428" s="184">
        <v>0.38950000000000001</v>
      </c>
      <c r="H1428" s="184">
        <v>-1.6645000000000001</v>
      </c>
      <c r="I1428" s="184">
        <v>-0.89190000000000003</v>
      </c>
      <c r="J1428" s="184">
        <v>4.6574</v>
      </c>
      <c r="K1428" s="184">
        <v>11.119</v>
      </c>
      <c r="L1428" s="184">
        <v>29.372499999999999</v>
      </c>
      <c r="M1428" s="184">
        <v>50.962000000000003</v>
      </c>
      <c r="N1428" s="184">
        <v>73.795199999999994</v>
      </c>
      <c r="O1428" s="184">
        <v>16.767600000000002</v>
      </c>
      <c r="P1428" s="184">
        <v>16.575700000000001</v>
      </c>
      <c r="Q1428" s="184">
        <v>22.1874</v>
      </c>
      <c r="R1428" s="184">
        <v>24.765000000000001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44368</v>
      </c>
      <c r="E1429" s="184">
        <v>1836.0311999999999</v>
      </c>
      <c r="F1429" s="184">
        <v>0.3952</v>
      </c>
      <c r="G1429" s="184">
        <v>0.3952</v>
      </c>
      <c r="H1429" s="184">
        <v>-1.6512</v>
      </c>
      <c r="I1429" s="184">
        <v>-0.86429999999999996</v>
      </c>
      <c r="J1429" s="184">
        <v>4.7229000000000001</v>
      </c>
      <c r="K1429" s="184">
        <v>11.333500000000001</v>
      </c>
      <c r="L1429" s="184">
        <v>29.838799999999999</v>
      </c>
      <c r="M1429" s="184">
        <v>51.785800000000002</v>
      </c>
      <c r="N1429" s="184">
        <v>75.044899999999998</v>
      </c>
      <c r="O1429" s="184">
        <v>17.5383</v>
      </c>
      <c r="P1429" s="184">
        <v>17.400300000000001</v>
      </c>
      <c r="Q1429" s="184">
        <v>16.4437</v>
      </c>
      <c r="R1429" s="184">
        <v>25.611799999999999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44368</v>
      </c>
      <c r="E1430" s="184">
        <v>39.340000000000003</v>
      </c>
      <c r="F1430" s="184">
        <v>0.434</v>
      </c>
      <c r="G1430" s="184">
        <v>0.434</v>
      </c>
      <c r="H1430" s="184">
        <v>-0.27879999999999999</v>
      </c>
      <c r="I1430" s="184">
        <v>1.0790999999999999</v>
      </c>
      <c r="J1430" s="184">
        <v>5.4974999999999996</v>
      </c>
      <c r="K1430" s="184">
        <v>16.5975</v>
      </c>
      <c r="L1430" s="184">
        <v>43.734000000000002</v>
      </c>
      <c r="M1430" s="184">
        <v>65.991600000000005</v>
      </c>
      <c r="N1430" s="184">
        <v>103.6232</v>
      </c>
      <c r="O1430" s="184">
        <v>24.7318</v>
      </c>
      <c r="P1430" s="184">
        <v>21.1752</v>
      </c>
      <c r="Q1430" s="184">
        <v>19.873100000000001</v>
      </c>
      <c r="R1430" s="184">
        <v>44.930399999999999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44368</v>
      </c>
      <c r="E1431" s="184">
        <v>36.020000000000003</v>
      </c>
      <c r="F1431" s="184">
        <v>0.41820000000000002</v>
      </c>
      <c r="G1431" s="184">
        <v>0.41820000000000002</v>
      </c>
      <c r="H1431" s="184">
        <v>-0.30449999999999999</v>
      </c>
      <c r="I1431" s="184">
        <v>1.0095000000000001</v>
      </c>
      <c r="J1431" s="184">
        <v>5.3216000000000001</v>
      </c>
      <c r="K1431" s="184">
        <v>16.006399999999999</v>
      </c>
      <c r="L1431" s="184">
        <v>42.371499999999997</v>
      </c>
      <c r="M1431" s="184">
        <v>63.652900000000002</v>
      </c>
      <c r="N1431" s="184">
        <v>99.778099999999995</v>
      </c>
      <c r="O1431" s="184">
        <v>22.6538</v>
      </c>
      <c r="P1431" s="184">
        <v>19.329000000000001</v>
      </c>
      <c r="Q1431" s="184">
        <v>18.482500000000002</v>
      </c>
      <c r="R1431" s="184">
        <v>42.464599999999997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44368</v>
      </c>
      <c r="E1432" s="184">
        <v>15.76</v>
      </c>
      <c r="F1432" s="184">
        <v>0.51019999999999999</v>
      </c>
      <c r="G1432" s="184">
        <v>0.51019999999999999</v>
      </c>
      <c r="H1432" s="184">
        <v>-0.44219999999999998</v>
      </c>
      <c r="I1432" s="184">
        <v>0.70289999999999997</v>
      </c>
      <c r="J1432" s="184">
        <v>6.0564999999999998</v>
      </c>
      <c r="K1432" s="184">
        <v>14.2029</v>
      </c>
      <c r="L1432" s="184">
        <v>32.6599</v>
      </c>
      <c r="M1432" s="184">
        <v>53.307400000000001</v>
      </c>
      <c r="N1432" s="184">
        <v>73.377300000000005</v>
      </c>
      <c r="O1432" s="184"/>
      <c r="P1432" s="184"/>
      <c r="Q1432" s="184">
        <v>36.075899999999997</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44368</v>
      </c>
      <c r="E1433" s="184">
        <v>15.32</v>
      </c>
      <c r="F1433" s="184">
        <v>0.52490000000000003</v>
      </c>
      <c r="G1433" s="184">
        <v>0.52490000000000003</v>
      </c>
      <c r="H1433" s="184">
        <v>-0.3901</v>
      </c>
      <c r="I1433" s="184">
        <v>0.65700000000000003</v>
      </c>
      <c r="J1433" s="184">
        <v>5.9474</v>
      </c>
      <c r="K1433" s="184">
        <v>13.7342</v>
      </c>
      <c r="L1433" s="184">
        <v>31.502099999999999</v>
      </c>
      <c r="M1433" s="184">
        <v>51.234000000000002</v>
      </c>
      <c r="N1433" s="184">
        <v>70.222200000000001</v>
      </c>
      <c r="O1433" s="184"/>
      <c r="P1433" s="184"/>
      <c r="Q1433" s="184">
        <v>33.491500000000002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44368</v>
      </c>
      <c r="E1434" s="184">
        <v>103.12479999999999</v>
      </c>
      <c r="F1434" s="184">
        <v>0.47860000000000003</v>
      </c>
      <c r="G1434" s="184">
        <v>0.47860000000000003</v>
      </c>
      <c r="H1434" s="184">
        <v>-0.99909999999999999</v>
      </c>
      <c r="I1434" s="184">
        <v>0.40600000000000003</v>
      </c>
      <c r="J1434" s="184">
        <v>3.5154999999999998</v>
      </c>
      <c r="K1434" s="184">
        <v>21.790099999999999</v>
      </c>
      <c r="L1434" s="184">
        <v>38.999600000000001</v>
      </c>
      <c r="M1434" s="184">
        <v>65.897400000000005</v>
      </c>
      <c r="N1434" s="184">
        <v>90.599500000000006</v>
      </c>
      <c r="O1434" s="184">
        <v>22.134399999999999</v>
      </c>
      <c r="P1434" s="184">
        <v>17.615100000000002</v>
      </c>
      <c r="Q1434" s="184">
        <v>12.162800000000001</v>
      </c>
      <c r="R1434" s="184">
        <v>37.719499999999996</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44368</v>
      </c>
      <c r="E1435" s="184">
        <v>108.33</v>
      </c>
      <c r="F1435" s="184">
        <v>0.49530000000000002</v>
      </c>
      <c r="G1435" s="184">
        <v>0.49530000000000002</v>
      </c>
      <c r="H1435" s="184">
        <v>-0.97570000000000001</v>
      </c>
      <c r="I1435" s="184">
        <v>0.4698</v>
      </c>
      <c r="J1435" s="184">
        <v>3.7014</v>
      </c>
      <c r="K1435" s="184">
        <v>22.6814</v>
      </c>
      <c r="L1435" s="184">
        <v>40.644799999999996</v>
      </c>
      <c r="M1435" s="184">
        <v>68.2911</v>
      </c>
      <c r="N1435" s="184">
        <v>94.248400000000004</v>
      </c>
      <c r="O1435" s="184">
        <v>23.836200000000002</v>
      </c>
      <c r="P1435" s="184">
        <v>18.651700000000002</v>
      </c>
      <c r="Q1435" s="184">
        <v>16.1189</v>
      </c>
      <c r="R1435" s="184">
        <v>40.2425</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44368</v>
      </c>
      <c r="E1436" s="184">
        <v>126.9303</v>
      </c>
      <c r="F1436" s="184">
        <v>0.29239999999999999</v>
      </c>
      <c r="G1436" s="184">
        <v>0.29239999999999999</v>
      </c>
      <c r="H1436" s="184">
        <v>-0.2923</v>
      </c>
      <c r="I1436" s="184">
        <v>0.29459999999999997</v>
      </c>
      <c r="J1436" s="184">
        <v>4.1928999999999998</v>
      </c>
      <c r="K1436" s="184">
        <v>12.3775</v>
      </c>
      <c r="L1436" s="184">
        <v>34.369999999999997</v>
      </c>
      <c r="M1436" s="184">
        <v>60.276899999999998</v>
      </c>
      <c r="N1436" s="184">
        <v>82.662999999999997</v>
      </c>
      <c r="O1436" s="184">
        <v>17.822500000000002</v>
      </c>
      <c r="P1436" s="184">
        <v>14.0451</v>
      </c>
      <c r="Q1436" s="184">
        <v>19.611699999999999</v>
      </c>
      <c r="R1436" s="184">
        <v>29.149000000000001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44368</v>
      </c>
      <c r="E1437" s="184">
        <v>117.36920000000001</v>
      </c>
      <c r="F1437" s="184">
        <v>0.28470000000000001</v>
      </c>
      <c r="G1437" s="184">
        <v>0.28470000000000001</v>
      </c>
      <c r="H1437" s="184">
        <v>-0.3105</v>
      </c>
      <c r="I1437" s="184">
        <v>0.25819999999999999</v>
      </c>
      <c r="J1437" s="184">
        <v>4.1109</v>
      </c>
      <c r="K1437" s="184">
        <v>12.110099999999999</v>
      </c>
      <c r="L1437" s="184">
        <v>33.751600000000003</v>
      </c>
      <c r="M1437" s="184">
        <v>59.217399999999998</v>
      </c>
      <c r="N1437" s="184">
        <v>81.073899999999995</v>
      </c>
      <c r="O1437" s="184">
        <v>16.7666</v>
      </c>
      <c r="P1437" s="184">
        <v>12.9156</v>
      </c>
      <c r="Q1437" s="184">
        <v>16.373699999999999</v>
      </c>
      <c r="R1437" s="184">
        <v>27.9771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44368</v>
      </c>
      <c r="E1438" s="184">
        <v>620.10929999999996</v>
      </c>
      <c r="F1438" s="184">
        <v>0.29470000000000002</v>
      </c>
      <c r="G1438" s="184">
        <v>0.29470000000000002</v>
      </c>
      <c r="H1438" s="184">
        <v>-1.0581</v>
      </c>
      <c r="I1438" s="184">
        <v>-7.4999999999999997E-3</v>
      </c>
      <c r="J1438" s="184">
        <v>4.7911000000000001</v>
      </c>
      <c r="K1438" s="184">
        <v>8.2193000000000005</v>
      </c>
      <c r="L1438" s="184">
        <v>26.541899999999998</v>
      </c>
      <c r="M1438" s="184">
        <v>44.296999999999997</v>
      </c>
      <c r="N1438" s="184">
        <v>62.368099999999998</v>
      </c>
      <c r="O1438" s="184">
        <v>7.9451000000000001</v>
      </c>
      <c r="P1438" s="184">
        <v>11.530799999999999</v>
      </c>
      <c r="Q1438" s="184">
        <v>24.352499999999999</v>
      </c>
      <c r="R1438" s="184">
        <v>16.552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44368</v>
      </c>
      <c r="E1439" s="184">
        <v>654.00900000000001</v>
      </c>
      <c r="F1439" s="184">
        <v>0.30209999999999998</v>
      </c>
      <c r="G1439" s="184">
        <v>0.30209999999999998</v>
      </c>
      <c r="H1439" s="184">
        <v>-1.0408999999999999</v>
      </c>
      <c r="I1439" s="184">
        <v>2.63E-2</v>
      </c>
      <c r="J1439" s="184">
        <v>4.8703000000000003</v>
      </c>
      <c r="K1439" s="184">
        <v>8.4702000000000002</v>
      </c>
      <c r="L1439" s="184">
        <v>27.074200000000001</v>
      </c>
      <c r="M1439" s="184">
        <v>45.188800000000001</v>
      </c>
      <c r="N1439" s="184">
        <v>63.707700000000003</v>
      </c>
      <c r="O1439" s="184">
        <v>8.8074999999999992</v>
      </c>
      <c r="P1439" s="184">
        <v>12.336399999999999</v>
      </c>
      <c r="Q1439" s="184">
        <v>16.935600000000001</v>
      </c>
      <c r="R1439" s="184">
        <v>17.487500000000001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44368</v>
      </c>
      <c r="E1440" s="184">
        <v>213.21029999999999</v>
      </c>
      <c r="F1440" s="184">
        <v>0.23960000000000001</v>
      </c>
      <c r="G1440" s="184">
        <v>0.23960000000000001</v>
      </c>
      <c r="H1440" s="184">
        <v>-0.87270000000000003</v>
      </c>
      <c r="I1440" s="184">
        <v>0.59040000000000004</v>
      </c>
      <c r="J1440" s="184">
        <v>3.9424000000000001</v>
      </c>
      <c r="K1440" s="184">
        <v>10.3161</v>
      </c>
      <c r="L1440" s="184">
        <v>27.3978</v>
      </c>
      <c r="M1440" s="184">
        <v>46.932200000000002</v>
      </c>
      <c r="N1440" s="184">
        <v>64.534300000000002</v>
      </c>
      <c r="O1440" s="184">
        <v>18.114699999999999</v>
      </c>
      <c r="P1440" s="184">
        <v>16.360199999999999</v>
      </c>
      <c r="Q1440" s="184">
        <v>12.0031</v>
      </c>
      <c r="R1440" s="184">
        <v>24.1355</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44368</v>
      </c>
      <c r="E1441" s="184">
        <v>230.6696</v>
      </c>
      <c r="F1441" s="184">
        <v>0.24940000000000001</v>
      </c>
      <c r="G1441" s="184">
        <v>0.24940000000000001</v>
      </c>
      <c r="H1441" s="184">
        <v>-0.84909999999999997</v>
      </c>
      <c r="I1441" s="184">
        <v>0.63700000000000001</v>
      </c>
      <c r="J1441" s="184">
        <v>4.0492999999999997</v>
      </c>
      <c r="K1441" s="184">
        <v>10.6509</v>
      </c>
      <c r="L1441" s="184">
        <v>28.159300000000002</v>
      </c>
      <c r="M1441" s="184">
        <v>48.259399999999999</v>
      </c>
      <c r="N1441" s="184">
        <v>66.585899999999995</v>
      </c>
      <c r="O1441" s="184">
        <v>19.575199999999999</v>
      </c>
      <c r="P1441" s="184">
        <v>17.573399999999999</v>
      </c>
      <c r="Q1441" s="184">
        <v>19.973199999999999</v>
      </c>
      <c r="R1441" s="184">
        <v>25.798200000000001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44368</v>
      </c>
      <c r="E1442" s="184">
        <v>70.62</v>
      </c>
      <c r="F1442" s="184">
        <v>0.54100000000000004</v>
      </c>
      <c r="G1442" s="184">
        <v>0.54100000000000004</v>
      </c>
      <c r="H1442" s="184">
        <v>-0.6472</v>
      </c>
      <c r="I1442" s="184">
        <v>2.8299999999999999E-2</v>
      </c>
      <c r="J1442" s="184">
        <v>4.4211</v>
      </c>
      <c r="K1442" s="184">
        <v>13.591799999999999</v>
      </c>
      <c r="L1442" s="184">
        <v>30.055199999999999</v>
      </c>
      <c r="M1442" s="184">
        <v>43.799599999999998</v>
      </c>
      <c r="N1442" s="184">
        <v>64.347200000000001</v>
      </c>
      <c r="O1442" s="184">
        <v>15.3787</v>
      </c>
      <c r="P1442" s="184">
        <v>18.049499999999998</v>
      </c>
      <c r="Q1442" s="184">
        <v>17.730399999999999</v>
      </c>
      <c r="R1442" s="184">
        <v>27.872399999999999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44368</v>
      </c>
      <c r="E1443" s="184">
        <v>67.91</v>
      </c>
      <c r="F1443" s="184">
        <v>0.53290000000000004</v>
      </c>
      <c r="G1443" s="184">
        <v>0.53290000000000004</v>
      </c>
      <c r="H1443" s="184">
        <v>-0.6583</v>
      </c>
      <c r="I1443" s="184">
        <v>1.47E-2</v>
      </c>
      <c r="J1443" s="184">
        <v>4.3806000000000003</v>
      </c>
      <c r="K1443" s="184">
        <v>13.486000000000001</v>
      </c>
      <c r="L1443" s="184">
        <v>29.822199999999999</v>
      </c>
      <c r="M1443" s="184">
        <v>43.390999999999998</v>
      </c>
      <c r="N1443" s="184">
        <v>63.756900000000002</v>
      </c>
      <c r="O1443" s="184">
        <v>14.858599999999999</v>
      </c>
      <c r="P1443" s="184">
        <v>17.552499999999998</v>
      </c>
      <c r="Q1443" s="184">
        <v>7.4062999999999999</v>
      </c>
      <c r="R1443" s="184">
        <v>27.3735</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44368</v>
      </c>
      <c r="E1444" s="184">
        <v>24.11</v>
      </c>
      <c r="F1444" s="184">
        <v>0.58409999999999995</v>
      </c>
      <c r="G1444" s="184">
        <v>0.58409999999999995</v>
      </c>
      <c r="H1444" s="184">
        <v>8.3000000000000004E-2</v>
      </c>
      <c r="I1444" s="184">
        <v>2.4649000000000001</v>
      </c>
      <c r="J1444" s="184">
        <v>9.0950000000000006</v>
      </c>
      <c r="K1444" s="184">
        <v>13.887600000000001</v>
      </c>
      <c r="L1444" s="184">
        <v>34.317500000000003</v>
      </c>
      <c r="M1444" s="184">
        <v>54.551299999999998</v>
      </c>
      <c r="N1444" s="184">
        <v>85.747299999999996</v>
      </c>
      <c r="O1444" s="184"/>
      <c r="P1444" s="184"/>
      <c r="Q1444" s="184">
        <v>102.5806</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44368</v>
      </c>
      <c r="E1445" s="184">
        <v>23.77</v>
      </c>
      <c r="F1445" s="184">
        <v>0.59250000000000003</v>
      </c>
      <c r="G1445" s="184">
        <v>0.59250000000000003</v>
      </c>
      <c r="H1445" s="184">
        <v>4.2099999999999999E-2</v>
      </c>
      <c r="I1445" s="184">
        <v>2.4127999999999998</v>
      </c>
      <c r="J1445" s="184">
        <v>8.9867000000000008</v>
      </c>
      <c r="K1445" s="184">
        <v>13.460599999999999</v>
      </c>
      <c r="L1445" s="184">
        <v>33.464300000000001</v>
      </c>
      <c r="M1445" s="184">
        <v>53.256</v>
      </c>
      <c r="N1445" s="184">
        <v>83.694000000000003</v>
      </c>
      <c r="O1445" s="184"/>
      <c r="P1445" s="184"/>
      <c r="Q1445" s="184">
        <v>100.2856</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44368</v>
      </c>
      <c r="E1446" s="184">
        <v>173.34530000000001</v>
      </c>
      <c r="F1446" s="184">
        <v>0.40839999999999999</v>
      </c>
      <c r="G1446" s="184">
        <v>0.40839999999999999</v>
      </c>
      <c r="H1446" s="184">
        <v>-0.8831</v>
      </c>
      <c r="I1446" s="184">
        <v>0.35630000000000001</v>
      </c>
      <c r="J1446" s="184">
        <v>5.7229000000000001</v>
      </c>
      <c r="K1446" s="184">
        <v>12.428599999999999</v>
      </c>
      <c r="L1446" s="184">
        <v>28.721800000000002</v>
      </c>
      <c r="M1446" s="184">
        <v>50.418199999999999</v>
      </c>
      <c r="N1446" s="184">
        <v>78.216899999999995</v>
      </c>
      <c r="O1446" s="184">
        <v>16.316700000000001</v>
      </c>
      <c r="P1446" s="184">
        <v>15.6275</v>
      </c>
      <c r="Q1446" s="184">
        <v>20.246400000000001</v>
      </c>
      <c r="R1446" s="184">
        <v>29.8689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44368</v>
      </c>
      <c r="E1447" s="184">
        <v>118.21588648596099</v>
      </c>
      <c r="F1447" s="184">
        <v>0.4083</v>
      </c>
      <c r="G1447" s="184">
        <v>0.4083</v>
      </c>
      <c r="H1447" s="184">
        <v>-0.88319999999999999</v>
      </c>
      <c r="I1447" s="184">
        <v>0.35620000000000002</v>
      </c>
      <c r="J1447" s="184">
        <v>5.7228000000000003</v>
      </c>
      <c r="K1447" s="184">
        <v>12.428599999999999</v>
      </c>
      <c r="L1447" s="184">
        <v>28.722100000000001</v>
      </c>
      <c r="M1447" s="184">
        <v>50.418399999999998</v>
      </c>
      <c r="N1447" s="184">
        <v>78.216899999999995</v>
      </c>
      <c r="O1447" s="184">
        <v>16.317799999999998</v>
      </c>
      <c r="P1447" s="184">
        <v>15.628399999999999</v>
      </c>
      <c r="Q1447" s="184">
        <v>20.247900000000001</v>
      </c>
      <c r="R1447" s="184">
        <v>29.870799999999999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44368</v>
      </c>
      <c r="E1448" s="184">
        <v>161.67150000000001</v>
      </c>
      <c r="F1448" s="184">
        <v>0.4017</v>
      </c>
      <c r="G1448" s="184">
        <v>0.4017</v>
      </c>
      <c r="H1448" s="184">
        <v>-0.90059999999999996</v>
      </c>
      <c r="I1448" s="184">
        <v>0.32090000000000002</v>
      </c>
      <c r="J1448" s="184">
        <v>5.6417999999999999</v>
      </c>
      <c r="K1448" s="184">
        <v>12.161300000000001</v>
      </c>
      <c r="L1448" s="184">
        <v>28.132300000000001</v>
      </c>
      <c r="M1448" s="184">
        <v>49.399700000000003</v>
      </c>
      <c r="N1448" s="184">
        <v>76.590400000000002</v>
      </c>
      <c r="O1448" s="184">
        <v>15.307499999999999</v>
      </c>
      <c r="P1448" s="184">
        <v>14.593999999999999</v>
      </c>
      <c r="Q1448" s="184">
        <v>15.777799999999999</v>
      </c>
      <c r="R1448" s="184">
        <v>28.736499999999999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44368</v>
      </c>
      <c r="E1449" s="184">
        <v>177.42633718036299</v>
      </c>
      <c r="F1449" s="184">
        <v>0.40160000000000001</v>
      </c>
      <c r="G1449" s="184">
        <v>0.40160000000000001</v>
      </c>
      <c r="H1449" s="184">
        <v>-0.90069999999999995</v>
      </c>
      <c r="I1449" s="184">
        <v>0.32090000000000002</v>
      </c>
      <c r="J1449" s="184">
        <v>5.6417999999999999</v>
      </c>
      <c r="K1449" s="184">
        <v>12.161099999999999</v>
      </c>
      <c r="L1449" s="184">
        <v>28.1326</v>
      </c>
      <c r="M1449" s="184">
        <v>49.4</v>
      </c>
      <c r="N1449" s="184">
        <v>76.590599999999995</v>
      </c>
      <c r="O1449" s="184">
        <v>15.307499999999999</v>
      </c>
      <c r="P1449" s="184">
        <v>14.5943</v>
      </c>
      <c r="Q1449" s="184">
        <v>18.181100000000001</v>
      </c>
      <c r="R1449" s="184">
        <v>28.736499999999999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0.44578750000000006</v>
      </c>
      <c r="G1450" s="186">
        <v>0.44578750000000006</v>
      </c>
      <c r="H1450" s="186">
        <v>-0.70479642857142866</v>
      </c>
      <c r="I1450" s="186">
        <v>0.41698214285714308</v>
      </c>
      <c r="J1450" s="186">
        <v>5.0768678571428554</v>
      </c>
      <c r="K1450" s="186">
        <v>12.530624999999999</v>
      </c>
      <c r="L1450" s="186">
        <v>31.146214814814819</v>
      </c>
      <c r="M1450" s="186">
        <v>51.357851851851855</v>
      </c>
      <c r="N1450" s="186">
        <v>74.351453703703697</v>
      </c>
      <c r="O1450" s="186">
        <v>16.030643749999999</v>
      </c>
      <c r="P1450" s="186">
        <v>16.276547727272728</v>
      </c>
      <c r="Q1450" s="186">
        <v>21.196625000000008</v>
      </c>
      <c r="R1450" s="186">
        <v>26.932291666666657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0.40629999999999999</v>
      </c>
      <c r="G1451" s="186">
        <v>0.40629999999999999</v>
      </c>
      <c r="H1451" s="186">
        <v>-0.60799999999999998</v>
      </c>
      <c r="I1451" s="186">
        <v>0.41189999999999999</v>
      </c>
      <c r="J1451" s="186">
        <v>4.8977500000000003</v>
      </c>
      <c r="K1451" s="186">
        <v>12.409949999999998</v>
      </c>
      <c r="L1451" s="186">
        <v>30.118499999999997</v>
      </c>
      <c r="M1451" s="186">
        <v>50.491749999999996</v>
      </c>
      <c r="N1451" s="186">
        <v>73.484399999999994</v>
      </c>
      <c r="O1451" s="186">
        <v>16.344749999999998</v>
      </c>
      <c r="P1451" s="186">
        <v>16.702500000000001</v>
      </c>
      <c r="Q1451" s="186">
        <v>18.762499999999999</v>
      </c>
      <c r="R1451" s="186">
        <v>27.231850000000001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44368</v>
      </c>
      <c r="E1454" s="184">
        <v>287.43970000000002</v>
      </c>
      <c r="F1454" s="184">
        <v>4.1368</v>
      </c>
      <c r="G1454" s="184">
        <v>4.1368</v>
      </c>
      <c r="H1454" s="184">
        <v>2.8151000000000002</v>
      </c>
      <c r="I1454" s="184">
        <v>3.4422000000000001</v>
      </c>
      <c r="J1454" s="184">
        <v>3.5947</v>
      </c>
      <c r="K1454" s="184">
        <v>4.1779999999999999</v>
      </c>
      <c r="L1454" s="184">
        <v>3.8597999999999999</v>
      </c>
      <c r="M1454" s="184">
        <v>4.0349000000000004</v>
      </c>
      <c r="N1454" s="184">
        <v>4.3315999999999999</v>
      </c>
      <c r="O1454" s="184">
        <v>6.9561000000000002</v>
      </c>
      <c r="P1454" s="184">
        <v>6.9779999999999998</v>
      </c>
      <c r="Q1454" s="184">
        <v>6.9560000000000004</v>
      </c>
      <c r="R1454" s="184">
        <v>6.2121000000000004</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44368</v>
      </c>
      <c r="E1455" s="184">
        <v>289.7285</v>
      </c>
      <c r="F1455" s="184">
        <v>4.2218</v>
      </c>
      <c r="G1455" s="184">
        <v>4.2218</v>
      </c>
      <c r="H1455" s="184">
        <v>2.9045999999999998</v>
      </c>
      <c r="I1455" s="184">
        <v>3.5249999999999999</v>
      </c>
      <c r="J1455" s="184">
        <v>3.6810999999999998</v>
      </c>
      <c r="K1455" s="184">
        <v>4.2691999999999997</v>
      </c>
      <c r="L1455" s="184">
        <v>3.9603000000000002</v>
      </c>
      <c r="M1455" s="184">
        <v>4.1441999999999997</v>
      </c>
      <c r="N1455" s="184">
        <v>4.4482999999999997</v>
      </c>
      <c r="O1455" s="184">
        <v>7.0879000000000003</v>
      </c>
      <c r="P1455" s="184">
        <v>7.0997000000000003</v>
      </c>
      <c r="Q1455" s="184">
        <v>7.8582999999999998</v>
      </c>
      <c r="R1455" s="184">
        <v>6.3361999999999998</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44368</v>
      </c>
      <c r="E1456" s="184">
        <v>1116.5422000000001</v>
      </c>
      <c r="F1456" s="184">
        <v>4.3712</v>
      </c>
      <c r="G1456" s="184">
        <v>4.3712</v>
      </c>
      <c r="H1456" s="184">
        <v>2.8984000000000001</v>
      </c>
      <c r="I1456" s="184">
        <v>3.5388000000000002</v>
      </c>
      <c r="J1456" s="184">
        <v>3.5895000000000001</v>
      </c>
      <c r="K1456" s="184">
        <v>4.1417999999999999</v>
      </c>
      <c r="L1456" s="184">
        <v>3.9077000000000002</v>
      </c>
      <c r="M1456" s="184">
        <v>4.0685000000000002</v>
      </c>
      <c r="N1456" s="184">
        <v>4.2584</v>
      </c>
      <c r="O1456" s="184"/>
      <c r="P1456" s="184"/>
      <c r="Q1456" s="184">
        <v>6.0499000000000001</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44368</v>
      </c>
      <c r="E1457" s="184">
        <v>1113.4450999999999</v>
      </c>
      <c r="F1457" s="184">
        <v>4.2270000000000003</v>
      </c>
      <c r="G1457" s="184">
        <v>4.2270000000000003</v>
      </c>
      <c r="H1457" s="184">
        <v>2.7541000000000002</v>
      </c>
      <c r="I1457" s="184">
        <v>3.3942000000000001</v>
      </c>
      <c r="J1457" s="184">
        <v>3.4331999999999998</v>
      </c>
      <c r="K1457" s="184">
        <v>3.9687000000000001</v>
      </c>
      <c r="L1457" s="184">
        <v>3.7425999999999999</v>
      </c>
      <c r="M1457" s="184">
        <v>3.9072</v>
      </c>
      <c r="N1457" s="184">
        <v>4.0982000000000003</v>
      </c>
      <c r="O1457" s="184"/>
      <c r="P1457" s="184"/>
      <c r="Q1457" s="184">
        <v>5.8929999999999998</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44368</v>
      </c>
      <c r="E1458" s="184">
        <v>1097.9957999999999</v>
      </c>
      <c r="F1458" s="184">
        <v>2.9847999999999999</v>
      </c>
      <c r="G1458" s="184">
        <v>2.9847999999999999</v>
      </c>
      <c r="H1458" s="184">
        <v>2.9094000000000002</v>
      </c>
      <c r="I1458" s="184">
        <v>2.8738999999999999</v>
      </c>
      <c r="J1458" s="184">
        <v>2.8479999999999999</v>
      </c>
      <c r="K1458" s="184">
        <v>2.9279999999999999</v>
      </c>
      <c r="L1458" s="184">
        <v>2.9068000000000001</v>
      </c>
      <c r="M1458" s="184">
        <v>3.1070000000000002</v>
      </c>
      <c r="N1458" s="184">
        <v>3.109</v>
      </c>
      <c r="O1458" s="184"/>
      <c r="P1458" s="184"/>
      <c r="Q1458" s="184">
        <v>4.7652999999999999</v>
      </c>
      <c r="R1458" s="184">
        <v>4.7538</v>
      </c>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44368</v>
      </c>
      <c r="E1459" s="184">
        <v>1091.2838999999999</v>
      </c>
      <c r="F1459" s="184">
        <v>2.7332000000000001</v>
      </c>
      <c r="G1459" s="184">
        <v>2.7332000000000001</v>
      </c>
      <c r="H1459" s="184">
        <v>2.6585000000000001</v>
      </c>
      <c r="I1459" s="184">
        <v>2.6234000000000002</v>
      </c>
      <c r="J1459" s="184">
        <v>2.5764</v>
      </c>
      <c r="K1459" s="184">
        <v>2.6349</v>
      </c>
      <c r="L1459" s="184">
        <v>2.6021000000000001</v>
      </c>
      <c r="M1459" s="184">
        <v>2.7730999999999999</v>
      </c>
      <c r="N1459" s="184">
        <v>2.7717000000000001</v>
      </c>
      <c r="O1459" s="184"/>
      <c r="P1459" s="184"/>
      <c r="Q1459" s="184">
        <v>4.4459</v>
      </c>
      <c r="R1459" s="184">
        <v>4.4348999999999998</v>
      </c>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44368</v>
      </c>
      <c r="E1460" s="184">
        <v>42.486199999999997</v>
      </c>
      <c r="F1460" s="184">
        <v>5.0994999999999999</v>
      </c>
      <c r="G1460" s="184">
        <v>5.0994999999999999</v>
      </c>
      <c r="H1460" s="184">
        <v>1.6696</v>
      </c>
      <c r="I1460" s="184">
        <v>3.1333000000000002</v>
      </c>
      <c r="J1460" s="184">
        <v>3.1983999999999999</v>
      </c>
      <c r="K1460" s="184">
        <v>4.5726000000000004</v>
      </c>
      <c r="L1460" s="184">
        <v>3.9007000000000001</v>
      </c>
      <c r="M1460" s="184">
        <v>3.8717000000000001</v>
      </c>
      <c r="N1460" s="184">
        <v>3.9912000000000001</v>
      </c>
      <c r="O1460" s="184">
        <v>6.7134999999999998</v>
      </c>
      <c r="P1460" s="184">
        <v>6.5929000000000002</v>
      </c>
      <c r="Q1460" s="184">
        <v>7.4146000000000001</v>
      </c>
      <c r="R1460" s="184">
        <v>5.9268000000000001</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44368</v>
      </c>
      <c r="E1461" s="184">
        <v>41.625300000000003</v>
      </c>
      <c r="F1461" s="184">
        <v>4.8832000000000004</v>
      </c>
      <c r="G1461" s="184">
        <v>4.8832000000000004</v>
      </c>
      <c r="H1461" s="184">
        <v>1.4535</v>
      </c>
      <c r="I1461" s="184">
        <v>2.9157000000000002</v>
      </c>
      <c r="J1461" s="184">
        <v>2.9803999999999999</v>
      </c>
      <c r="K1461" s="184">
        <v>4.3657000000000004</v>
      </c>
      <c r="L1461" s="184">
        <v>3.6738</v>
      </c>
      <c r="M1461" s="184">
        <v>3.6425999999999998</v>
      </c>
      <c r="N1461" s="184">
        <v>3.7698999999999998</v>
      </c>
      <c r="O1461" s="184">
        <v>6.4654999999999996</v>
      </c>
      <c r="P1461" s="184">
        <v>6.3384</v>
      </c>
      <c r="Q1461" s="184">
        <v>6.7798999999999996</v>
      </c>
      <c r="R1461" s="184">
        <v>5.6909000000000001</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44368</v>
      </c>
      <c r="E1462" s="184">
        <v>24.553799999999999</v>
      </c>
      <c r="F1462" s="184">
        <v>4.3620999999999999</v>
      </c>
      <c r="G1462" s="184">
        <v>4.3620999999999999</v>
      </c>
      <c r="H1462" s="184">
        <v>2.6133999999999999</v>
      </c>
      <c r="I1462" s="184">
        <v>3.2105999999999999</v>
      </c>
      <c r="J1462" s="184">
        <v>3.1734</v>
      </c>
      <c r="K1462" s="184">
        <v>3.9037999999999999</v>
      </c>
      <c r="L1462" s="184">
        <v>3.6069</v>
      </c>
      <c r="M1462" s="184">
        <v>3.6913999999999998</v>
      </c>
      <c r="N1462" s="184">
        <v>3.6568999999999998</v>
      </c>
      <c r="O1462" s="184">
        <v>9.3855000000000004</v>
      </c>
      <c r="P1462" s="184">
        <v>7.7732000000000001</v>
      </c>
      <c r="Q1462" s="184">
        <v>8.0959000000000003</v>
      </c>
      <c r="R1462" s="184">
        <v>6.7605000000000004</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44368</v>
      </c>
      <c r="E1463" s="184">
        <v>19.617100000000001</v>
      </c>
      <c r="F1463" s="184">
        <v>3.6602999999999999</v>
      </c>
      <c r="G1463" s="184">
        <v>3.6602999999999999</v>
      </c>
      <c r="H1463" s="184">
        <v>1.8613</v>
      </c>
      <c r="I1463" s="184">
        <v>2.4609999999999999</v>
      </c>
      <c r="J1463" s="184">
        <v>2.4238</v>
      </c>
      <c r="K1463" s="184">
        <v>3.1366999999999998</v>
      </c>
      <c r="L1463" s="184">
        <v>2.8155999999999999</v>
      </c>
      <c r="M1463" s="184">
        <v>2.8995000000000002</v>
      </c>
      <c r="N1463" s="184">
        <v>2.8651</v>
      </c>
      <c r="O1463" s="184">
        <v>8.5888000000000009</v>
      </c>
      <c r="P1463" s="184">
        <v>7.2580999999999998</v>
      </c>
      <c r="Q1463" s="184">
        <v>5.3209999999999997</v>
      </c>
      <c r="R1463" s="184">
        <v>5.9290000000000003</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44368</v>
      </c>
      <c r="E1464" s="184">
        <v>22.9208</v>
      </c>
      <c r="F1464" s="184">
        <v>3.6105999999999998</v>
      </c>
      <c r="G1464" s="184">
        <v>3.6105999999999998</v>
      </c>
      <c r="H1464" s="184">
        <v>1.8661000000000001</v>
      </c>
      <c r="I1464" s="184">
        <v>2.4592000000000001</v>
      </c>
      <c r="J1464" s="184">
        <v>2.4245000000000001</v>
      </c>
      <c r="K1464" s="184">
        <v>3.1355</v>
      </c>
      <c r="L1464" s="184">
        <v>2.8142999999999998</v>
      </c>
      <c r="M1464" s="184">
        <v>2.8975</v>
      </c>
      <c r="N1464" s="184">
        <v>2.8632</v>
      </c>
      <c r="O1464" s="184">
        <v>8.5878999999999994</v>
      </c>
      <c r="P1464" s="184">
        <v>7</v>
      </c>
      <c r="Q1464" s="184">
        <v>6.5926999999999998</v>
      </c>
      <c r="R1464" s="184">
        <v>5.9280999999999997</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44368</v>
      </c>
      <c r="E1465" s="184">
        <v>39.240299999999998</v>
      </c>
      <c r="F1465" s="184">
        <v>4.4043999999999999</v>
      </c>
      <c r="G1465" s="184">
        <v>4.4043999999999999</v>
      </c>
      <c r="H1465" s="184">
        <v>2.1004</v>
      </c>
      <c r="I1465" s="184">
        <v>2.88</v>
      </c>
      <c r="J1465" s="184">
        <v>3.0171999999999999</v>
      </c>
      <c r="K1465" s="184">
        <v>3.8010999999999999</v>
      </c>
      <c r="L1465" s="184">
        <v>3.5028000000000001</v>
      </c>
      <c r="M1465" s="184">
        <v>3.5756000000000001</v>
      </c>
      <c r="N1465" s="184">
        <v>3.8609</v>
      </c>
      <c r="O1465" s="184">
        <v>6.7667999999999999</v>
      </c>
      <c r="P1465" s="184">
        <v>6.9920999999999998</v>
      </c>
      <c r="Q1465" s="184">
        <v>7.3129999999999997</v>
      </c>
      <c r="R1465" s="184">
        <v>5.9379999999999997</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44368</v>
      </c>
      <c r="E1466" s="184">
        <v>40.283499999999997</v>
      </c>
      <c r="F1466" s="184">
        <v>4.5622999999999996</v>
      </c>
      <c r="G1466" s="184">
        <v>4.5622999999999996</v>
      </c>
      <c r="H1466" s="184">
        <v>2.2662</v>
      </c>
      <c r="I1466" s="184">
        <v>3.0453999999999999</v>
      </c>
      <c r="J1466" s="184">
        <v>3.1798000000000002</v>
      </c>
      <c r="K1466" s="184">
        <v>3.9632000000000001</v>
      </c>
      <c r="L1466" s="184">
        <v>3.6616</v>
      </c>
      <c r="M1466" s="184">
        <v>3.7341000000000002</v>
      </c>
      <c r="N1466" s="184">
        <v>4.0208000000000004</v>
      </c>
      <c r="O1466" s="184">
        <v>6.9370000000000003</v>
      </c>
      <c r="P1466" s="184">
        <v>7.1685999999999996</v>
      </c>
      <c r="Q1466" s="184">
        <v>8.0122</v>
      </c>
      <c r="R1466" s="184">
        <v>6.0984999999999996</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44368</v>
      </c>
      <c r="E1467" s="184">
        <v>4456.7330000000002</v>
      </c>
      <c r="F1467" s="184">
        <v>4.2613000000000003</v>
      </c>
      <c r="G1467" s="184">
        <v>4.2613000000000003</v>
      </c>
      <c r="H1467" s="184">
        <v>2.62</v>
      </c>
      <c r="I1467" s="184">
        <v>3.4996999999999998</v>
      </c>
      <c r="J1467" s="184">
        <v>3.5546000000000002</v>
      </c>
      <c r="K1467" s="184">
        <v>4.2087000000000003</v>
      </c>
      <c r="L1467" s="184">
        <v>3.7972999999999999</v>
      </c>
      <c r="M1467" s="184">
        <v>3.8914</v>
      </c>
      <c r="N1467" s="184">
        <v>4.1668000000000003</v>
      </c>
      <c r="O1467" s="184">
        <v>6.8342999999999998</v>
      </c>
      <c r="P1467" s="184">
        <v>6.7756999999999996</v>
      </c>
      <c r="Q1467" s="184">
        <v>7.149</v>
      </c>
      <c r="R1467" s="184">
        <v>6.1867000000000001</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44368</v>
      </c>
      <c r="E1468" s="184">
        <v>4513.9233000000004</v>
      </c>
      <c r="F1468" s="184">
        <v>4.4017999999999997</v>
      </c>
      <c r="G1468" s="184">
        <v>4.4017999999999997</v>
      </c>
      <c r="H1468" s="184">
        <v>2.7603</v>
      </c>
      <c r="I1468" s="184">
        <v>3.6404000000000001</v>
      </c>
      <c r="J1468" s="184">
        <v>3.6956000000000002</v>
      </c>
      <c r="K1468" s="184">
        <v>4.3501000000000003</v>
      </c>
      <c r="L1468" s="184">
        <v>3.94</v>
      </c>
      <c r="M1468" s="184">
        <v>4.0347999999999997</v>
      </c>
      <c r="N1468" s="184">
        <v>4.3121999999999998</v>
      </c>
      <c r="O1468" s="184">
        <v>7.0265000000000004</v>
      </c>
      <c r="P1468" s="184">
        <v>6.9763999999999999</v>
      </c>
      <c r="Q1468" s="184">
        <v>7.7411000000000003</v>
      </c>
      <c r="R1468" s="184">
        <v>6.3666</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44368</v>
      </c>
      <c r="E1469" s="184">
        <v>295.4812</v>
      </c>
      <c r="F1469" s="184">
        <v>4.1272000000000002</v>
      </c>
      <c r="G1469" s="184">
        <v>4.1272000000000002</v>
      </c>
      <c r="H1469" s="184">
        <v>2.7225999999999999</v>
      </c>
      <c r="I1469" s="184">
        <v>3.2342</v>
      </c>
      <c r="J1469" s="184">
        <v>3.4445000000000001</v>
      </c>
      <c r="K1469" s="184">
        <v>3.9620000000000002</v>
      </c>
      <c r="L1469" s="184">
        <v>3.6930000000000001</v>
      </c>
      <c r="M1469" s="184">
        <v>3.8279999999999998</v>
      </c>
      <c r="N1469" s="184">
        <v>4.1071999999999997</v>
      </c>
      <c r="O1469" s="184">
        <v>6.6791999999999998</v>
      </c>
      <c r="P1469" s="184">
        <v>6.7732000000000001</v>
      </c>
      <c r="Q1469" s="184">
        <v>7.3387000000000002</v>
      </c>
      <c r="R1469" s="184">
        <v>5.9341999999999997</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44368</v>
      </c>
      <c r="E1470" s="184">
        <v>297.78640000000001</v>
      </c>
      <c r="F1470" s="184">
        <v>4.2506000000000004</v>
      </c>
      <c r="G1470" s="184">
        <v>4.2506000000000004</v>
      </c>
      <c r="H1470" s="184">
        <v>2.8433999999999999</v>
      </c>
      <c r="I1470" s="184">
        <v>3.3549000000000002</v>
      </c>
      <c r="J1470" s="184">
        <v>3.5649000000000002</v>
      </c>
      <c r="K1470" s="184">
        <v>4.0833000000000004</v>
      </c>
      <c r="L1470" s="184">
        <v>3.8151999999999999</v>
      </c>
      <c r="M1470" s="184">
        <v>3.9514999999999998</v>
      </c>
      <c r="N1470" s="184">
        <v>4.2321</v>
      </c>
      <c r="O1470" s="184">
        <v>6.8064</v>
      </c>
      <c r="P1470" s="184">
        <v>6.8912000000000004</v>
      </c>
      <c r="Q1470" s="184">
        <v>7.6919000000000004</v>
      </c>
      <c r="R1470" s="184">
        <v>6.0602</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44368</v>
      </c>
      <c r="E1471" s="184">
        <v>33.916200000000003</v>
      </c>
      <c r="F1471" s="184">
        <v>3.7319</v>
      </c>
      <c r="G1471" s="184">
        <v>3.7319</v>
      </c>
      <c r="H1471" s="184">
        <v>2.5226000000000002</v>
      </c>
      <c r="I1471" s="184">
        <v>3.2017000000000002</v>
      </c>
      <c r="J1471" s="184">
        <v>3.2374000000000001</v>
      </c>
      <c r="K1471" s="184">
        <v>3.8957999999999999</v>
      </c>
      <c r="L1471" s="184">
        <v>3.6614</v>
      </c>
      <c r="M1471" s="184">
        <v>3.6858</v>
      </c>
      <c r="N1471" s="184">
        <v>3.7823000000000002</v>
      </c>
      <c r="O1471" s="184">
        <v>6.3080999999999996</v>
      </c>
      <c r="P1471" s="184">
        <v>6.61</v>
      </c>
      <c r="Q1471" s="184">
        <v>7.6318000000000001</v>
      </c>
      <c r="R1471" s="184">
        <v>5.5740999999999996</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44368</v>
      </c>
      <c r="E1472" s="184">
        <v>32.107300000000002</v>
      </c>
      <c r="F1472" s="184">
        <v>3.0701999999999998</v>
      </c>
      <c r="G1472" s="184">
        <v>3.0701999999999998</v>
      </c>
      <c r="H1472" s="184">
        <v>1.8520000000000001</v>
      </c>
      <c r="I1472" s="184">
        <v>2.5196999999999998</v>
      </c>
      <c r="J1472" s="184">
        <v>2.5541999999999998</v>
      </c>
      <c r="K1472" s="184">
        <v>3.2105999999999999</v>
      </c>
      <c r="L1472" s="184">
        <v>2.9613</v>
      </c>
      <c r="M1472" s="184">
        <v>2.9567999999999999</v>
      </c>
      <c r="N1472" s="184">
        <v>3.0206</v>
      </c>
      <c r="O1472" s="184">
        <v>5.5491000000000001</v>
      </c>
      <c r="P1472" s="184">
        <v>5.9109999999999996</v>
      </c>
      <c r="Q1472" s="184">
        <v>6.5631000000000004</v>
      </c>
      <c r="R1472" s="184">
        <v>4.7881</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44368</v>
      </c>
      <c r="E1475" s="184">
        <v>2410.8806</v>
      </c>
      <c r="F1475" s="184">
        <v>4.7199</v>
      </c>
      <c r="G1475" s="184">
        <v>4.7199</v>
      </c>
      <c r="H1475" s="184">
        <v>1.3809</v>
      </c>
      <c r="I1475" s="184">
        <v>2.4666000000000001</v>
      </c>
      <c r="J1475" s="184">
        <v>2.7486999999999999</v>
      </c>
      <c r="K1475" s="184">
        <v>4.0148999999999999</v>
      </c>
      <c r="L1475" s="184">
        <v>3.6065</v>
      </c>
      <c r="M1475" s="184">
        <v>3.6305000000000001</v>
      </c>
      <c r="N1475" s="184">
        <v>3.6558999999999999</v>
      </c>
      <c r="O1475" s="184">
        <v>6.1614000000000004</v>
      </c>
      <c r="P1475" s="184">
        <v>6.4817</v>
      </c>
      <c r="Q1475" s="184">
        <v>7.7278000000000002</v>
      </c>
      <c r="R1475" s="184">
        <v>5.3795999999999999</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44368</v>
      </c>
      <c r="E1476" s="184">
        <v>2466.0830000000001</v>
      </c>
      <c r="F1476" s="184">
        <v>5.0698999999999996</v>
      </c>
      <c r="G1476" s="184">
        <v>5.0698999999999996</v>
      </c>
      <c r="H1476" s="184">
        <v>1.7310000000000001</v>
      </c>
      <c r="I1476" s="184">
        <v>2.8169</v>
      </c>
      <c r="J1476" s="184">
        <v>3.0988000000000002</v>
      </c>
      <c r="K1476" s="184">
        <v>4.3685999999999998</v>
      </c>
      <c r="L1476" s="184">
        <v>3.9634</v>
      </c>
      <c r="M1476" s="184">
        <v>3.9906999999999999</v>
      </c>
      <c r="N1476" s="184">
        <v>4.0194999999999999</v>
      </c>
      <c r="O1476" s="184">
        <v>6.4720000000000004</v>
      </c>
      <c r="P1476" s="184">
        <v>6.7763</v>
      </c>
      <c r="Q1476" s="184">
        <v>8.1113999999999997</v>
      </c>
      <c r="R1476" s="184">
        <v>5.7118000000000002</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44368</v>
      </c>
      <c r="E1479" s="184">
        <v>3494.2404999999999</v>
      </c>
      <c r="F1479" s="184">
        <v>3.7616000000000001</v>
      </c>
      <c r="G1479" s="184">
        <v>3.7616000000000001</v>
      </c>
      <c r="H1479" s="184">
        <v>2.7448999999999999</v>
      </c>
      <c r="I1479" s="184">
        <v>3.1898</v>
      </c>
      <c r="J1479" s="184">
        <v>3.3475999999999999</v>
      </c>
      <c r="K1479" s="184">
        <v>3.7902999999999998</v>
      </c>
      <c r="L1479" s="184">
        <v>3.5893999999999999</v>
      </c>
      <c r="M1479" s="184">
        <v>3.8001999999999998</v>
      </c>
      <c r="N1479" s="184">
        <v>3.9952000000000001</v>
      </c>
      <c r="O1479" s="184">
        <v>6.5381</v>
      </c>
      <c r="P1479" s="184">
        <v>6.6955</v>
      </c>
      <c r="Q1479" s="184">
        <v>7.2183999999999999</v>
      </c>
      <c r="R1479" s="184">
        <v>5.6409000000000002</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44368</v>
      </c>
      <c r="E1480" s="184">
        <v>3511.8497000000002</v>
      </c>
      <c r="F1480" s="184">
        <v>3.8353000000000002</v>
      </c>
      <c r="G1480" s="184">
        <v>3.8353000000000002</v>
      </c>
      <c r="H1480" s="184">
        <v>2.8187000000000002</v>
      </c>
      <c r="I1480" s="184">
        <v>3.2637</v>
      </c>
      <c r="J1480" s="184">
        <v>3.4217</v>
      </c>
      <c r="K1480" s="184">
        <v>3.8736999999999999</v>
      </c>
      <c r="L1480" s="184">
        <v>3.6837</v>
      </c>
      <c r="M1480" s="184">
        <v>3.8954</v>
      </c>
      <c r="N1480" s="184">
        <v>4.0948000000000002</v>
      </c>
      <c r="O1480" s="184">
        <v>6.6205999999999996</v>
      </c>
      <c r="P1480" s="184">
        <v>6.7664999999999997</v>
      </c>
      <c r="Q1480" s="184">
        <v>7.6391</v>
      </c>
      <c r="R1480" s="184">
        <v>5.7342000000000004</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44368</v>
      </c>
      <c r="E1481" s="184">
        <v>32.416679166041703</v>
      </c>
      <c r="F1481" s="184">
        <v>3.7730000000000001</v>
      </c>
      <c r="G1481" s="184">
        <v>3.7730000000000001</v>
      </c>
      <c r="H1481" s="184">
        <v>2.9209999999999998</v>
      </c>
      <c r="I1481" s="184">
        <v>3.0918999999999999</v>
      </c>
      <c r="J1481" s="184">
        <v>3.1846999999999999</v>
      </c>
      <c r="K1481" s="184">
        <v>3.3178000000000001</v>
      </c>
      <c r="L1481" s="184">
        <v>3.1747999999999998</v>
      </c>
      <c r="M1481" s="184">
        <v>3.4489999999999998</v>
      </c>
      <c r="N1481" s="184">
        <v>3.5562</v>
      </c>
      <c r="O1481" s="184">
        <v>6.7743000000000002</v>
      </c>
      <c r="P1481" s="184">
        <v>7.4466999999999999</v>
      </c>
      <c r="Q1481" s="184">
        <v>8.0327000000000002</v>
      </c>
      <c r="R1481" s="184">
        <v>7.5202</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44368</v>
      </c>
      <c r="E1482" s="184">
        <v>31.345282735863201</v>
      </c>
      <c r="F1482" s="184">
        <v>3.3193999999999999</v>
      </c>
      <c r="G1482" s="184">
        <v>3.3193999999999999</v>
      </c>
      <c r="H1482" s="184">
        <v>2.4464000000000001</v>
      </c>
      <c r="I1482" s="184">
        <v>2.6225000000000001</v>
      </c>
      <c r="J1482" s="184">
        <v>2.7105999999999999</v>
      </c>
      <c r="K1482" s="184">
        <v>2.8355000000000001</v>
      </c>
      <c r="L1482" s="184">
        <v>2.6920000000000002</v>
      </c>
      <c r="M1482" s="184">
        <v>2.9597000000000002</v>
      </c>
      <c r="N1482" s="184">
        <v>3.0615999999999999</v>
      </c>
      <c r="O1482" s="184">
        <v>6.2656999999999998</v>
      </c>
      <c r="P1482" s="184">
        <v>6.9237000000000002</v>
      </c>
      <c r="Q1482" s="184">
        <v>7.4625000000000004</v>
      </c>
      <c r="R1482" s="184">
        <v>7.0077999999999996</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44368</v>
      </c>
      <c r="E1483" s="184">
        <v>3222.2204999999999</v>
      </c>
      <c r="F1483" s="184">
        <v>4.4264999999999999</v>
      </c>
      <c r="G1483" s="184">
        <v>4.4264999999999999</v>
      </c>
      <c r="H1483" s="184">
        <v>2.9998</v>
      </c>
      <c r="I1483" s="184">
        <v>3.5466000000000002</v>
      </c>
      <c r="J1483" s="184">
        <v>3.4977999999999998</v>
      </c>
      <c r="K1483" s="184">
        <v>3.9618000000000002</v>
      </c>
      <c r="L1483" s="184">
        <v>3.8102999999999998</v>
      </c>
      <c r="M1483" s="184">
        <v>3.9556</v>
      </c>
      <c r="N1483" s="184">
        <v>4.1435000000000004</v>
      </c>
      <c r="O1483" s="184">
        <v>6.7407000000000004</v>
      </c>
      <c r="P1483" s="184">
        <v>6.8066000000000004</v>
      </c>
      <c r="Q1483" s="184">
        <v>7.5735000000000001</v>
      </c>
      <c r="R1483" s="184">
        <v>5.8817000000000004</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44368</v>
      </c>
      <c r="E1484" s="184">
        <v>3247.7991000000002</v>
      </c>
      <c r="F1484" s="184">
        <v>4.5270000000000001</v>
      </c>
      <c r="G1484" s="184">
        <v>4.5270000000000001</v>
      </c>
      <c r="H1484" s="184">
        <v>3.0998999999999999</v>
      </c>
      <c r="I1484" s="184">
        <v>3.6467999999999998</v>
      </c>
      <c r="J1484" s="184">
        <v>3.5981999999999998</v>
      </c>
      <c r="K1484" s="184">
        <v>4.0628000000000002</v>
      </c>
      <c r="L1484" s="184">
        <v>3.9121000000000001</v>
      </c>
      <c r="M1484" s="184">
        <v>4.0585000000000004</v>
      </c>
      <c r="N1484" s="184">
        <v>4.2477</v>
      </c>
      <c r="O1484" s="184">
        <v>6.8474000000000004</v>
      </c>
      <c r="P1484" s="184">
        <v>6.9135999999999997</v>
      </c>
      <c r="Q1484" s="184">
        <v>7.7142999999999997</v>
      </c>
      <c r="R1484" s="184">
        <v>5.9874999999999998</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44368</v>
      </c>
      <c r="E1485" s="184">
        <v>1061.2041999999999</v>
      </c>
      <c r="F1485" s="184">
        <v>3.9338000000000002</v>
      </c>
      <c r="G1485" s="184">
        <v>3.9338000000000002</v>
      </c>
      <c r="H1485" s="184">
        <v>2.6852</v>
      </c>
      <c r="I1485" s="184">
        <v>3.2987000000000002</v>
      </c>
      <c r="J1485" s="184">
        <v>3.3734999999999999</v>
      </c>
      <c r="K1485" s="184">
        <v>3.6438000000000001</v>
      </c>
      <c r="L1485" s="184">
        <v>3.5735999999999999</v>
      </c>
      <c r="M1485" s="184">
        <v>3.7808000000000002</v>
      </c>
      <c r="N1485" s="184">
        <v>3.9382000000000001</v>
      </c>
      <c r="O1485" s="184"/>
      <c r="P1485" s="184"/>
      <c r="Q1485" s="184">
        <v>4.7008999999999999</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44368</v>
      </c>
      <c r="E1486" s="184">
        <v>1049.3880999999999</v>
      </c>
      <c r="F1486" s="184">
        <v>3.05</v>
      </c>
      <c r="G1486" s="184">
        <v>3.05</v>
      </c>
      <c r="H1486" s="184">
        <v>1.7904</v>
      </c>
      <c r="I1486" s="184">
        <v>2.4018999999999999</v>
      </c>
      <c r="J1486" s="184">
        <v>2.4748000000000001</v>
      </c>
      <c r="K1486" s="184">
        <v>2.7391000000000001</v>
      </c>
      <c r="L1486" s="184">
        <v>2.6716000000000002</v>
      </c>
      <c r="M1486" s="184">
        <v>2.8692000000000002</v>
      </c>
      <c r="N1486" s="184">
        <v>3.0137999999999998</v>
      </c>
      <c r="O1486" s="184"/>
      <c r="P1486" s="184"/>
      <c r="Q1486" s="184">
        <v>3.7982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44368</v>
      </c>
      <c r="E1489" s="184">
        <v>34.4861</v>
      </c>
      <c r="F1489" s="184">
        <v>4.3762999999999996</v>
      </c>
      <c r="G1489" s="184">
        <v>4.3762999999999996</v>
      </c>
      <c r="H1489" s="184">
        <v>2.496</v>
      </c>
      <c r="I1489" s="184">
        <v>3.1183999999999998</v>
      </c>
      <c r="J1489" s="184">
        <v>3.4550000000000001</v>
      </c>
      <c r="K1489" s="184">
        <v>4.0789999999999997</v>
      </c>
      <c r="L1489" s="184">
        <v>3.8519999999999999</v>
      </c>
      <c r="M1489" s="184">
        <v>4.056</v>
      </c>
      <c r="N1489" s="184">
        <v>4.3808999999999996</v>
      </c>
      <c r="O1489" s="184">
        <v>6.9348999999999998</v>
      </c>
      <c r="P1489" s="184">
        <v>7.2015000000000002</v>
      </c>
      <c r="Q1489" s="184">
        <v>8.0706000000000007</v>
      </c>
      <c r="R1489" s="184">
        <v>6.1886999999999999</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44368</v>
      </c>
      <c r="E1490" s="184">
        <v>32.808399999999999</v>
      </c>
      <c r="F1490" s="184">
        <v>3.8209</v>
      </c>
      <c r="G1490" s="184">
        <v>3.8209</v>
      </c>
      <c r="H1490" s="184">
        <v>1.9556</v>
      </c>
      <c r="I1490" s="184">
        <v>2.5851999999999999</v>
      </c>
      <c r="J1490" s="184">
        <v>2.9213</v>
      </c>
      <c r="K1490" s="184">
        <v>3.5459999999999998</v>
      </c>
      <c r="L1490" s="184">
        <v>3.3681000000000001</v>
      </c>
      <c r="M1490" s="184">
        <v>3.5358000000000001</v>
      </c>
      <c r="N1490" s="184">
        <v>3.831</v>
      </c>
      <c r="O1490" s="184">
        <v>6.3075999999999999</v>
      </c>
      <c r="P1490" s="184">
        <v>6.5122999999999998</v>
      </c>
      <c r="Q1490" s="184">
        <v>7.2618999999999998</v>
      </c>
      <c r="R1490" s="184">
        <v>5.6029</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44368</v>
      </c>
      <c r="E1491" s="184">
        <v>11.7982</v>
      </c>
      <c r="F1491" s="184">
        <v>3.0945</v>
      </c>
      <c r="G1491" s="184">
        <v>3.0945</v>
      </c>
      <c r="H1491" s="184">
        <v>2.5204</v>
      </c>
      <c r="I1491" s="184">
        <v>3.1417000000000002</v>
      </c>
      <c r="J1491" s="184">
        <v>3.1118999999999999</v>
      </c>
      <c r="K1491" s="184">
        <v>3.4733000000000001</v>
      </c>
      <c r="L1491" s="184">
        <v>3.4142999999999999</v>
      </c>
      <c r="M1491" s="184">
        <v>3.4729000000000001</v>
      </c>
      <c r="N1491" s="184">
        <v>3.6295000000000002</v>
      </c>
      <c r="O1491" s="184"/>
      <c r="P1491" s="184"/>
      <c r="Q1491" s="184">
        <v>6.2279999999999998</v>
      </c>
      <c r="R1491" s="184">
        <v>5.4095000000000004</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44368</v>
      </c>
      <c r="E1492" s="184">
        <v>11.766999999999999</v>
      </c>
      <c r="F1492" s="184">
        <v>3.1027</v>
      </c>
      <c r="G1492" s="184">
        <v>3.1027</v>
      </c>
      <c r="H1492" s="184">
        <v>2.4382999999999999</v>
      </c>
      <c r="I1492" s="184">
        <v>3.0611999999999999</v>
      </c>
      <c r="J1492" s="184">
        <v>3.0196000000000001</v>
      </c>
      <c r="K1492" s="184">
        <v>3.4188000000000001</v>
      </c>
      <c r="L1492" s="184">
        <v>3.3424999999999998</v>
      </c>
      <c r="M1492" s="184">
        <v>3.3925999999999998</v>
      </c>
      <c r="N1492" s="184">
        <v>3.5442</v>
      </c>
      <c r="O1492" s="184"/>
      <c r="P1492" s="184"/>
      <c r="Q1492" s="184">
        <v>6.1253000000000002</v>
      </c>
      <c r="R1492" s="184">
        <v>5.3262</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44368</v>
      </c>
      <c r="E1493" s="184">
        <v>3704.1534999999999</v>
      </c>
      <c r="F1493" s="184">
        <v>4.3951000000000002</v>
      </c>
      <c r="G1493" s="184">
        <v>4.3951000000000002</v>
      </c>
      <c r="H1493" s="184">
        <v>2.6131000000000002</v>
      </c>
      <c r="I1493" s="184">
        <v>3.5762999999999998</v>
      </c>
      <c r="J1493" s="184">
        <v>3.6019999999999999</v>
      </c>
      <c r="K1493" s="184">
        <v>4.6906999999999996</v>
      </c>
      <c r="L1493" s="184">
        <v>4.2137000000000002</v>
      </c>
      <c r="M1493" s="184">
        <v>4.3116000000000003</v>
      </c>
      <c r="N1493" s="184">
        <v>4.5685000000000002</v>
      </c>
      <c r="O1493" s="184">
        <v>4.359</v>
      </c>
      <c r="P1493" s="184">
        <v>5.4104999999999999</v>
      </c>
      <c r="Q1493" s="184">
        <v>6.8003</v>
      </c>
      <c r="R1493" s="184">
        <v>6.2302999999999997</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44368</v>
      </c>
      <c r="E1494" s="184">
        <v>3672.6469999999999</v>
      </c>
      <c r="F1494" s="184">
        <v>4.3685</v>
      </c>
      <c r="G1494" s="184">
        <v>4.3685</v>
      </c>
      <c r="H1494" s="184">
        <v>2.4986000000000002</v>
      </c>
      <c r="I1494" s="184">
        <v>3.4279999999999999</v>
      </c>
      <c r="J1494" s="184">
        <v>3.4464000000000001</v>
      </c>
      <c r="K1494" s="184">
        <v>4.5164999999999997</v>
      </c>
      <c r="L1494" s="184">
        <v>4.0204000000000004</v>
      </c>
      <c r="M1494" s="184">
        <v>4.1138000000000003</v>
      </c>
      <c r="N1494" s="184">
        <v>4.3666999999999998</v>
      </c>
      <c r="O1494" s="184">
        <v>4.1984000000000004</v>
      </c>
      <c r="P1494" s="184">
        <v>5.2874999999999996</v>
      </c>
      <c r="Q1494" s="184">
        <v>6.8295000000000003</v>
      </c>
      <c r="R1494" s="184">
        <v>6.0503999999999998</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44368</v>
      </c>
      <c r="E1495" s="184">
        <v>2415.0506</v>
      </c>
      <c r="F1495" s="184">
        <v>4.4772999999999996</v>
      </c>
      <c r="G1495" s="184">
        <v>4.4772999999999996</v>
      </c>
      <c r="H1495" s="184">
        <v>2.9826999999999999</v>
      </c>
      <c r="I1495" s="184">
        <v>3.4355000000000002</v>
      </c>
      <c r="J1495" s="184">
        <v>3.512</v>
      </c>
      <c r="K1495" s="184">
        <v>4.0601000000000003</v>
      </c>
      <c r="L1495" s="184">
        <v>3.8258999999999999</v>
      </c>
      <c r="M1495" s="184">
        <v>3.9712999999999998</v>
      </c>
      <c r="N1495" s="184">
        <v>4.2938999999999998</v>
      </c>
      <c r="O1495" s="184">
        <v>6.8060999999999998</v>
      </c>
      <c r="P1495" s="184">
        <v>6.9036999999999997</v>
      </c>
      <c r="Q1495" s="184">
        <v>7.7142999999999997</v>
      </c>
      <c r="R1495" s="184">
        <v>5.96</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44368</v>
      </c>
      <c r="E1496" s="184">
        <v>2394.0291000000002</v>
      </c>
      <c r="F1496" s="184">
        <v>4.3874000000000004</v>
      </c>
      <c r="G1496" s="184">
        <v>4.3874000000000004</v>
      </c>
      <c r="H1496" s="184">
        <v>2.8927</v>
      </c>
      <c r="I1496" s="184">
        <v>3.3454000000000002</v>
      </c>
      <c r="J1496" s="184">
        <v>3.4217</v>
      </c>
      <c r="K1496" s="184">
        <v>3.9708000000000001</v>
      </c>
      <c r="L1496" s="184">
        <v>3.7351000000000001</v>
      </c>
      <c r="M1496" s="184">
        <v>3.8784999999999998</v>
      </c>
      <c r="N1496" s="184">
        <v>4.1971999999999996</v>
      </c>
      <c r="O1496" s="184">
        <v>6.6914999999999996</v>
      </c>
      <c r="P1496" s="184">
        <v>6.7864000000000004</v>
      </c>
      <c r="Q1496" s="184">
        <v>7.5728999999999997</v>
      </c>
      <c r="R1496" s="184">
        <v>5.8582000000000001</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4.0416027027027033</v>
      </c>
      <c r="G1497" s="186">
        <v>4.0416027027027033</v>
      </c>
      <c r="H1497" s="186">
        <v>2.4623540540540536</v>
      </c>
      <c r="I1497" s="186">
        <v>3.1078486486486483</v>
      </c>
      <c r="J1497" s="186">
        <v>3.1923756756756765</v>
      </c>
      <c r="K1497" s="186">
        <v>3.8127891891891887</v>
      </c>
      <c r="L1497" s="186">
        <v>3.5479081081081079</v>
      </c>
      <c r="M1497" s="186">
        <v>3.6707486486486487</v>
      </c>
      <c r="N1497" s="186">
        <v>3.8433702702702712</v>
      </c>
      <c r="O1497" s="186">
        <v>6.7038034482758615</v>
      </c>
      <c r="P1497" s="186">
        <v>6.7603793103448275</v>
      </c>
      <c r="Q1497" s="186">
        <v>6.9241864864864882</v>
      </c>
      <c r="R1497" s="186">
        <v>5.8911696969696985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4.2270000000000003</v>
      </c>
      <c r="G1498" s="186">
        <v>4.2270000000000003</v>
      </c>
      <c r="H1498" s="186">
        <v>2.6133999999999999</v>
      </c>
      <c r="I1498" s="186">
        <v>3.1898</v>
      </c>
      <c r="J1498" s="186">
        <v>3.2374000000000001</v>
      </c>
      <c r="K1498" s="186">
        <v>3.9620000000000002</v>
      </c>
      <c r="L1498" s="186">
        <v>3.6738</v>
      </c>
      <c r="M1498" s="186">
        <v>3.8001999999999998</v>
      </c>
      <c r="N1498" s="186">
        <v>3.9952000000000001</v>
      </c>
      <c r="O1498" s="186">
        <v>6.7407000000000004</v>
      </c>
      <c r="P1498" s="186">
        <v>6.8066000000000004</v>
      </c>
      <c r="Q1498" s="186">
        <v>7.3129999999999997</v>
      </c>
      <c r="R1498" s="186">
        <v>5.9290000000000003</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44368</v>
      </c>
      <c r="E1501" s="184">
        <v>30.3474</v>
      </c>
      <c r="F1501" s="184">
        <v>0.1231</v>
      </c>
      <c r="G1501" s="184">
        <v>0.1231</v>
      </c>
      <c r="H1501" s="184">
        <v>-0.6794</v>
      </c>
      <c r="I1501" s="184">
        <v>4.0899999999999999E-2</v>
      </c>
      <c r="J1501" s="184">
        <v>2.8551000000000002</v>
      </c>
      <c r="K1501" s="184">
        <v>7.7781000000000002</v>
      </c>
      <c r="L1501" s="184">
        <v>12.603400000000001</v>
      </c>
      <c r="M1501" s="184">
        <v>30.051600000000001</v>
      </c>
      <c r="N1501" s="184">
        <v>40.823900000000002</v>
      </c>
      <c r="O1501" s="184">
        <v>15.5129</v>
      </c>
      <c r="P1501" s="184">
        <v>12.899800000000001</v>
      </c>
      <c r="Q1501" s="184">
        <v>10.839600000000001</v>
      </c>
      <c r="R1501" s="184">
        <v>19.386800000000001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44368</v>
      </c>
      <c r="E1502" s="184">
        <v>27.545500000000001</v>
      </c>
      <c r="F1502" s="184">
        <v>0.1087</v>
      </c>
      <c r="G1502" s="184">
        <v>0.1087</v>
      </c>
      <c r="H1502" s="184">
        <v>-0.71299999999999997</v>
      </c>
      <c r="I1502" s="184">
        <v>-2.6499999999999999E-2</v>
      </c>
      <c r="J1502" s="184">
        <v>2.7023999999999999</v>
      </c>
      <c r="K1502" s="184">
        <v>7.3087</v>
      </c>
      <c r="L1502" s="184">
        <v>11.678900000000001</v>
      </c>
      <c r="M1502" s="184">
        <v>28.495699999999999</v>
      </c>
      <c r="N1502" s="184">
        <v>38.607700000000001</v>
      </c>
      <c r="O1502" s="184">
        <v>14.0077</v>
      </c>
      <c r="P1502" s="184">
        <v>11.482799999999999</v>
      </c>
      <c r="Q1502" s="184">
        <v>9.8023000000000007</v>
      </c>
      <c r="R1502" s="184">
        <v>17.703700000000001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44368</v>
      </c>
      <c r="E1503" s="184">
        <v>43.808999999999997</v>
      </c>
      <c r="F1503" s="184">
        <v>0.2288</v>
      </c>
      <c r="G1503" s="184">
        <v>0.2288</v>
      </c>
      <c r="H1503" s="184">
        <v>-0.51100000000000001</v>
      </c>
      <c r="I1503" s="184">
        <v>3.8800000000000001E-2</v>
      </c>
      <c r="J1503" s="184">
        <v>2.3647</v>
      </c>
      <c r="K1503" s="184">
        <v>7.0339999999999998</v>
      </c>
      <c r="L1503" s="184">
        <v>11.9948</v>
      </c>
      <c r="M1503" s="184">
        <v>23.625</v>
      </c>
      <c r="N1503" s="184">
        <v>37.392600000000002</v>
      </c>
      <c r="O1503" s="184">
        <v>12.238799999999999</v>
      </c>
      <c r="P1503" s="184">
        <v>10.4674</v>
      </c>
      <c r="Q1503" s="184">
        <v>9.7652999999999999</v>
      </c>
      <c r="R1503" s="184">
        <v>16.709399999999999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44368</v>
      </c>
      <c r="E1504" s="184">
        <v>46.448</v>
      </c>
      <c r="F1504" s="184">
        <v>0.23949999999999999</v>
      </c>
      <c r="G1504" s="184">
        <v>0.23949999999999999</v>
      </c>
      <c r="H1504" s="184">
        <v>-0.48420000000000002</v>
      </c>
      <c r="I1504" s="184">
        <v>9.4799999999999995E-2</v>
      </c>
      <c r="J1504" s="184">
        <v>2.4958</v>
      </c>
      <c r="K1504" s="184">
        <v>7.4935999999999998</v>
      </c>
      <c r="L1504" s="184">
        <v>12.8255</v>
      </c>
      <c r="M1504" s="184">
        <v>24.860199999999999</v>
      </c>
      <c r="N1504" s="184">
        <v>39.1325</v>
      </c>
      <c r="O1504" s="184">
        <v>13.239599999999999</v>
      </c>
      <c r="P1504" s="184">
        <v>11.309699999999999</v>
      </c>
      <c r="Q1504" s="184">
        <v>11.022600000000001</v>
      </c>
      <c r="R1504" s="184">
        <v>17.938400000000001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44368</v>
      </c>
      <c r="E1505" s="184">
        <v>362.3442</v>
      </c>
      <c r="F1505" s="184">
        <v>0.63839999999999997</v>
      </c>
      <c r="G1505" s="184">
        <v>0.63839999999999997</v>
      </c>
      <c r="H1505" s="184">
        <v>-1.0693999999999999</v>
      </c>
      <c r="I1505" s="184">
        <v>-0.64780000000000004</v>
      </c>
      <c r="J1505" s="184">
        <v>2.2526999999999999</v>
      </c>
      <c r="K1505" s="184">
        <v>8.2642000000000007</v>
      </c>
      <c r="L1505" s="184">
        <v>23.623200000000001</v>
      </c>
      <c r="M1505" s="184">
        <v>40.102800000000002</v>
      </c>
      <c r="N1505" s="184">
        <v>44.7333</v>
      </c>
      <c r="O1505" s="184">
        <v>12.983700000000001</v>
      </c>
      <c r="P1505" s="184">
        <v>14.0694</v>
      </c>
      <c r="Q1505" s="184">
        <v>21.224299999999999</v>
      </c>
      <c r="R1505" s="184">
        <v>15.767300000000001</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44368</v>
      </c>
      <c r="E1506" s="184">
        <v>387.56509999999997</v>
      </c>
      <c r="F1506" s="184">
        <v>0.64370000000000005</v>
      </c>
      <c r="G1506" s="184">
        <v>0.64370000000000005</v>
      </c>
      <c r="H1506" s="184">
        <v>-1.0571999999999999</v>
      </c>
      <c r="I1506" s="184">
        <v>-0.62370000000000003</v>
      </c>
      <c r="J1506" s="184">
        <v>2.3068</v>
      </c>
      <c r="K1506" s="184">
        <v>8.4383999999999997</v>
      </c>
      <c r="L1506" s="184">
        <v>23.9953</v>
      </c>
      <c r="M1506" s="184">
        <v>40.734299999999998</v>
      </c>
      <c r="N1506" s="184">
        <v>45.645899999999997</v>
      </c>
      <c r="O1506" s="184">
        <v>13.7986</v>
      </c>
      <c r="P1506" s="184">
        <v>15.014099999999999</v>
      </c>
      <c r="Q1506" s="184">
        <v>15.172800000000001</v>
      </c>
      <c r="R1506" s="184">
        <v>16.497299999999999</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44368</v>
      </c>
      <c r="E1507" s="184">
        <v>10.676500000000001</v>
      </c>
      <c r="F1507" s="184">
        <v>-9.64E-2</v>
      </c>
      <c r="G1507" s="184">
        <v>-9.64E-2</v>
      </c>
      <c r="H1507" s="184">
        <v>-0.26529999999999998</v>
      </c>
      <c r="I1507" s="184">
        <v>-0.1832</v>
      </c>
      <c r="J1507" s="184">
        <v>0.49890000000000001</v>
      </c>
      <c r="K1507" s="184">
        <v>2.7683</v>
      </c>
      <c r="L1507" s="184">
        <v>2.4066000000000001</v>
      </c>
      <c r="M1507" s="184">
        <v>6.9436</v>
      </c>
      <c r="N1507" s="184"/>
      <c r="O1507" s="184"/>
      <c r="P1507" s="184"/>
      <c r="Q1507" s="184">
        <v>6.7649999999999997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44368</v>
      </c>
      <c r="E1508" s="184">
        <v>10.5342</v>
      </c>
      <c r="F1508" s="184">
        <v>-0.1081</v>
      </c>
      <c r="G1508" s="184">
        <v>-0.1081</v>
      </c>
      <c r="H1508" s="184">
        <v>-0.29339999999999999</v>
      </c>
      <c r="I1508" s="184">
        <v>-0.23960000000000001</v>
      </c>
      <c r="J1508" s="184">
        <v>0.37159999999999999</v>
      </c>
      <c r="K1508" s="184">
        <v>2.3563000000000001</v>
      </c>
      <c r="L1508" s="184">
        <v>1.6274999999999999</v>
      </c>
      <c r="M1508" s="184">
        <v>5.7332000000000001</v>
      </c>
      <c r="N1508" s="184"/>
      <c r="O1508" s="184"/>
      <c r="P1508" s="184"/>
      <c r="Q1508" s="184">
        <v>5.3419999999999996</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44368</v>
      </c>
      <c r="E1509" s="184">
        <v>23.1328</v>
      </c>
      <c r="F1509" s="184">
        <v>0.33479999999999999</v>
      </c>
      <c r="G1509" s="184">
        <v>0.33479999999999999</v>
      </c>
      <c r="H1509" s="184">
        <v>-0.77980000000000005</v>
      </c>
      <c r="I1509" s="184">
        <v>-4.19E-2</v>
      </c>
      <c r="J1509" s="184">
        <v>2.9236</v>
      </c>
      <c r="K1509" s="184">
        <v>6.8761000000000001</v>
      </c>
      <c r="L1509" s="184">
        <v>11.8164</v>
      </c>
      <c r="M1509" s="184">
        <v>23.092600000000001</v>
      </c>
      <c r="N1509" s="184">
        <v>33.163699999999999</v>
      </c>
      <c r="O1509" s="184">
        <v>10.4976</v>
      </c>
      <c r="P1509" s="184">
        <v>8.5574999999999992</v>
      </c>
      <c r="Q1509" s="184">
        <v>8.5530000000000008</v>
      </c>
      <c r="R1509" s="184">
        <v>13.364699999999999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44368</v>
      </c>
      <c r="E1510" s="184">
        <v>25.709199999999999</v>
      </c>
      <c r="F1510" s="184">
        <v>0.35289999999999999</v>
      </c>
      <c r="G1510" s="184">
        <v>0.35289999999999999</v>
      </c>
      <c r="H1510" s="184">
        <v>-0.73860000000000003</v>
      </c>
      <c r="I1510" s="184">
        <v>3.6600000000000001E-2</v>
      </c>
      <c r="J1510" s="184">
        <v>3.0962000000000001</v>
      </c>
      <c r="K1510" s="184">
        <v>7.4099000000000004</v>
      </c>
      <c r="L1510" s="184">
        <v>12.885899999999999</v>
      </c>
      <c r="M1510" s="184">
        <v>24.863800000000001</v>
      </c>
      <c r="N1510" s="184">
        <v>35.433500000000002</v>
      </c>
      <c r="O1510" s="184">
        <v>12.077400000000001</v>
      </c>
      <c r="P1510" s="184">
        <v>10.0342</v>
      </c>
      <c r="Q1510" s="184">
        <v>9.4045000000000005</v>
      </c>
      <c r="R1510" s="184">
        <v>15.081099999999999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44368</v>
      </c>
      <c r="E1511" s="184">
        <v>12.174099999999999</v>
      </c>
      <c r="F1511" s="184">
        <v>0.44390000000000002</v>
      </c>
      <c r="G1511" s="184">
        <v>0.44390000000000002</v>
      </c>
      <c r="H1511" s="184">
        <v>-0.70630000000000004</v>
      </c>
      <c r="I1511" s="184">
        <v>8.2199999999999995E-2</v>
      </c>
      <c r="J1511" s="184">
        <v>2.3927999999999998</v>
      </c>
      <c r="K1511" s="184">
        <v>7.4984999999999999</v>
      </c>
      <c r="L1511" s="184">
        <v>12.619899999999999</v>
      </c>
      <c r="M1511" s="184">
        <v>25.4299</v>
      </c>
      <c r="N1511" s="184"/>
      <c r="O1511" s="184"/>
      <c r="P1511" s="184"/>
      <c r="Q1511" s="184">
        <v>21.741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44368</v>
      </c>
      <c r="E1512" s="184">
        <v>12.009600000000001</v>
      </c>
      <c r="F1512" s="184">
        <v>0.43240000000000001</v>
      </c>
      <c r="G1512" s="184">
        <v>0.43240000000000001</v>
      </c>
      <c r="H1512" s="184">
        <v>-0.73480000000000001</v>
      </c>
      <c r="I1512" s="184">
        <v>2.5000000000000001E-2</v>
      </c>
      <c r="J1512" s="184">
        <v>2.2658999999999998</v>
      </c>
      <c r="K1512" s="184">
        <v>7.0278999999999998</v>
      </c>
      <c r="L1512" s="184">
        <v>11.6455</v>
      </c>
      <c r="M1512" s="184">
        <v>23.865200000000002</v>
      </c>
      <c r="N1512" s="184"/>
      <c r="O1512" s="184"/>
      <c r="P1512" s="184"/>
      <c r="Q1512" s="184">
        <v>20.096</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44368</v>
      </c>
      <c r="E1513" s="184">
        <v>68.999399999999994</v>
      </c>
      <c r="F1513" s="184">
        <v>0.93500000000000005</v>
      </c>
      <c r="G1513" s="184">
        <v>0.93500000000000005</v>
      </c>
      <c r="H1513" s="184">
        <v>1.5123</v>
      </c>
      <c r="I1513" s="184">
        <v>-0.1158</v>
      </c>
      <c r="J1513" s="184">
        <v>2.7928999999999999</v>
      </c>
      <c r="K1513" s="184">
        <v>26.884899999999998</v>
      </c>
      <c r="L1513" s="184">
        <v>40.443600000000004</v>
      </c>
      <c r="M1513" s="184">
        <v>51.663400000000003</v>
      </c>
      <c r="N1513" s="184">
        <v>95.240099999999998</v>
      </c>
      <c r="O1513" s="184">
        <v>25.894100000000002</v>
      </c>
      <c r="P1513" s="184">
        <v>17.1128</v>
      </c>
      <c r="Q1513" s="184">
        <v>9.9984999999999999</v>
      </c>
      <c r="R1513" s="184">
        <v>36.106900000000003</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44368</v>
      </c>
      <c r="E1514" s="184">
        <v>69.524600000000007</v>
      </c>
      <c r="F1514" s="184">
        <v>0.94930000000000003</v>
      </c>
      <c r="G1514" s="184">
        <v>0.94930000000000003</v>
      </c>
      <c r="H1514" s="184">
        <v>1.5482</v>
      </c>
      <c r="I1514" s="184">
        <v>-4.41E-2</v>
      </c>
      <c r="J1514" s="184">
        <v>2.9346999999999999</v>
      </c>
      <c r="K1514" s="184">
        <v>27.6172</v>
      </c>
      <c r="L1514" s="184">
        <v>41.743499999999997</v>
      </c>
      <c r="M1514" s="184">
        <v>53.073500000000003</v>
      </c>
      <c r="N1514" s="184">
        <v>97.244100000000003</v>
      </c>
      <c r="O1514" s="184">
        <v>26.212499999999999</v>
      </c>
      <c r="P1514" s="184">
        <v>17.290400000000002</v>
      </c>
      <c r="Q1514" s="184">
        <v>13.1614</v>
      </c>
      <c r="R1514" s="184">
        <v>36.860300000000002</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44368</v>
      </c>
      <c r="E1515" s="184">
        <v>37.69</v>
      </c>
      <c r="F1515" s="184">
        <v>0.21240000000000001</v>
      </c>
      <c r="G1515" s="184">
        <v>0.21240000000000001</v>
      </c>
      <c r="H1515" s="184">
        <v>-1.1698</v>
      </c>
      <c r="I1515" s="184">
        <v>-0.78600000000000003</v>
      </c>
      <c r="J1515" s="184">
        <v>1.5812999999999999</v>
      </c>
      <c r="K1515" s="184">
        <v>7.5026999999999999</v>
      </c>
      <c r="L1515" s="184">
        <v>9.7134999999999998</v>
      </c>
      <c r="M1515" s="184">
        <v>17.1814</v>
      </c>
      <c r="N1515" s="184">
        <v>22.322900000000001</v>
      </c>
      <c r="O1515" s="184">
        <v>11.7272</v>
      </c>
      <c r="P1515" s="184">
        <v>10.3962</v>
      </c>
      <c r="Q1515" s="184">
        <v>11.320499999999999</v>
      </c>
      <c r="R1515" s="184">
        <v>14.957000000000001</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44368</v>
      </c>
      <c r="E1516" s="184">
        <v>35.258699999999997</v>
      </c>
      <c r="F1516" s="184">
        <v>0.20519999999999999</v>
      </c>
      <c r="G1516" s="184">
        <v>0.20519999999999999</v>
      </c>
      <c r="H1516" s="184">
        <v>-1.1869000000000001</v>
      </c>
      <c r="I1516" s="184">
        <v>-0.82020000000000004</v>
      </c>
      <c r="J1516" s="184">
        <v>1.5042</v>
      </c>
      <c r="K1516" s="184">
        <v>7.2694000000000001</v>
      </c>
      <c r="L1516" s="184">
        <v>9.2741000000000007</v>
      </c>
      <c r="M1516" s="184">
        <v>16.517199999999999</v>
      </c>
      <c r="N1516" s="184">
        <v>21.4331</v>
      </c>
      <c r="O1516" s="184">
        <v>10.8735</v>
      </c>
      <c r="P1516" s="184">
        <v>9.4136000000000006</v>
      </c>
      <c r="Q1516" s="184">
        <v>8.4314</v>
      </c>
      <c r="R1516" s="184">
        <v>14.1914</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44368</v>
      </c>
      <c r="E1517" s="184">
        <v>14.466200000000001</v>
      </c>
      <c r="F1517" s="184">
        <v>0.23910000000000001</v>
      </c>
      <c r="G1517" s="184">
        <v>0.23910000000000001</v>
      </c>
      <c r="H1517" s="184">
        <v>-0.29430000000000001</v>
      </c>
      <c r="I1517" s="184">
        <v>0.39839999999999998</v>
      </c>
      <c r="J1517" s="184">
        <v>2.8290999999999999</v>
      </c>
      <c r="K1517" s="184">
        <v>7.3144</v>
      </c>
      <c r="L1517" s="184">
        <v>17.692699999999999</v>
      </c>
      <c r="M1517" s="184">
        <v>31.555199999999999</v>
      </c>
      <c r="N1517" s="184">
        <v>42.155799999999999</v>
      </c>
      <c r="O1517" s="184"/>
      <c r="P1517" s="184"/>
      <c r="Q1517" s="184">
        <v>32.886099999999999</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44368</v>
      </c>
      <c r="E1518" s="184">
        <v>14.116400000000001</v>
      </c>
      <c r="F1518" s="184">
        <v>0.26279999999999998</v>
      </c>
      <c r="G1518" s="184">
        <v>0.26279999999999998</v>
      </c>
      <c r="H1518" s="184">
        <v>-0.28749999999999998</v>
      </c>
      <c r="I1518" s="184">
        <v>0.37040000000000001</v>
      </c>
      <c r="J1518" s="184">
        <v>2.7118000000000002</v>
      </c>
      <c r="K1518" s="184">
        <v>6.8452999999999999</v>
      </c>
      <c r="L1518" s="184">
        <v>16.633600000000001</v>
      </c>
      <c r="M1518" s="184">
        <v>29.758199999999999</v>
      </c>
      <c r="N1518" s="184">
        <v>39.575600000000001</v>
      </c>
      <c r="O1518" s="184"/>
      <c r="P1518" s="184"/>
      <c r="Q1518" s="184">
        <v>30.404900000000001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44368</v>
      </c>
      <c r="E1519" s="184">
        <v>44.500100000000003</v>
      </c>
      <c r="F1519" s="184">
        <v>0.16880000000000001</v>
      </c>
      <c r="G1519" s="184">
        <v>0.16880000000000001</v>
      </c>
      <c r="H1519" s="184">
        <v>-0.1109</v>
      </c>
      <c r="I1519" s="184">
        <v>0.61980000000000002</v>
      </c>
      <c r="J1519" s="184">
        <v>2.3586</v>
      </c>
      <c r="K1519" s="184">
        <v>4.3625999999999996</v>
      </c>
      <c r="L1519" s="184">
        <v>8.9364000000000008</v>
      </c>
      <c r="M1519" s="184">
        <v>16.738099999999999</v>
      </c>
      <c r="N1519" s="184">
        <v>26.818100000000001</v>
      </c>
      <c r="O1519" s="184">
        <v>8.5337999999999994</v>
      </c>
      <c r="P1519" s="184">
        <v>9.0534999999999997</v>
      </c>
      <c r="Q1519" s="184">
        <v>7.7610999999999999</v>
      </c>
      <c r="R1519" s="184">
        <v>12.1471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44368</v>
      </c>
      <c r="E1520" s="184">
        <v>41.6875</v>
      </c>
      <c r="F1520" s="184">
        <v>0.16239999999999999</v>
      </c>
      <c r="G1520" s="184">
        <v>0.16239999999999999</v>
      </c>
      <c r="H1520" s="184">
        <v>-0.1263</v>
      </c>
      <c r="I1520" s="184">
        <v>0.58919999999999995</v>
      </c>
      <c r="J1520" s="184">
        <v>2.2915999999999999</v>
      </c>
      <c r="K1520" s="184">
        <v>4.1516000000000002</v>
      </c>
      <c r="L1520" s="184">
        <v>8.5081000000000007</v>
      </c>
      <c r="M1520" s="184">
        <v>16.0533</v>
      </c>
      <c r="N1520" s="184">
        <v>25.825099999999999</v>
      </c>
      <c r="O1520" s="184">
        <v>7.6334</v>
      </c>
      <c r="P1520" s="184">
        <v>8.0983000000000001</v>
      </c>
      <c r="Q1520" s="184">
        <v>12.080500000000001</v>
      </c>
      <c r="R1520" s="184">
        <v>11.2737</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0.32383499999999998</v>
      </c>
      <c r="G1521" s="186">
        <v>0.32383499999999998</v>
      </c>
      <c r="H1521" s="186">
        <v>-0.40738000000000002</v>
      </c>
      <c r="I1521" s="186">
        <v>-6.1634999999999975E-2</v>
      </c>
      <c r="J1521" s="186">
        <v>2.276535</v>
      </c>
      <c r="K1521" s="186">
        <v>8.6101050000000008</v>
      </c>
      <c r="L1521" s="186">
        <v>15.133419999999997</v>
      </c>
      <c r="M1521" s="186">
        <v>26.516910000000006</v>
      </c>
      <c r="N1521" s="186">
        <v>42.846743749999995</v>
      </c>
      <c r="O1521" s="186">
        <v>13.945057142857141</v>
      </c>
      <c r="P1521" s="186">
        <v>11.799978571428571</v>
      </c>
      <c r="Q1521" s="186">
        <v>13.788640000000004</v>
      </c>
      <c r="R1521" s="186">
        <v>18.427507142857142</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0.23930000000000001</v>
      </c>
      <c r="G1522" s="186">
        <v>0.23930000000000001</v>
      </c>
      <c r="H1522" s="186">
        <v>-0.59519999999999995</v>
      </c>
      <c r="I1522" s="186">
        <v>-7.499999999999972E-4</v>
      </c>
      <c r="J1522" s="186">
        <v>2.3787500000000001</v>
      </c>
      <c r="K1522" s="186">
        <v>7.3115500000000004</v>
      </c>
      <c r="L1522" s="186">
        <v>12.299099999999999</v>
      </c>
      <c r="M1522" s="186">
        <v>24.862000000000002</v>
      </c>
      <c r="N1522" s="186">
        <v>38.870100000000001</v>
      </c>
      <c r="O1522" s="186">
        <v>12.61125</v>
      </c>
      <c r="P1522" s="186">
        <v>10.888549999999999</v>
      </c>
      <c r="Q1522" s="186">
        <v>10.931100000000001</v>
      </c>
      <c r="R1522" s="186">
        <v>16.132300000000001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44368</v>
      </c>
      <c r="E1525" s="184">
        <v>143.27000000000001</v>
      </c>
      <c r="F1525" s="184">
        <v>0.30809999999999998</v>
      </c>
      <c r="G1525" s="184">
        <v>0.30809999999999998</v>
      </c>
      <c r="H1525" s="184">
        <v>-0.76880000000000004</v>
      </c>
      <c r="I1525" s="184">
        <v>9.7799999999999998E-2</v>
      </c>
      <c r="J1525" s="184">
        <v>4.2419000000000002</v>
      </c>
      <c r="K1525" s="184">
        <v>9.2247000000000003</v>
      </c>
      <c r="L1525" s="184">
        <v>25.730599999999999</v>
      </c>
      <c r="M1525" s="184">
        <v>49.037799999999997</v>
      </c>
      <c r="N1525" s="184">
        <v>63.7746</v>
      </c>
      <c r="O1525" s="184">
        <v>13.9445</v>
      </c>
      <c r="P1525" s="184">
        <v>13.4276</v>
      </c>
      <c r="Q1525" s="184">
        <v>16.145499999999998</v>
      </c>
      <c r="R1525" s="184">
        <v>20.365200000000002</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44368</v>
      </c>
      <c r="E1526" s="184">
        <v>154.29</v>
      </c>
      <c r="F1526" s="184">
        <v>0.31859999999999999</v>
      </c>
      <c r="G1526" s="184">
        <v>0.31859999999999999</v>
      </c>
      <c r="H1526" s="184">
        <v>-0.75260000000000005</v>
      </c>
      <c r="I1526" s="184">
        <v>0.1298</v>
      </c>
      <c r="J1526" s="184">
        <v>4.3064</v>
      </c>
      <c r="K1526" s="184">
        <v>9.4411000000000005</v>
      </c>
      <c r="L1526" s="184">
        <v>26.239599999999999</v>
      </c>
      <c r="M1526" s="184">
        <v>49.956299999999999</v>
      </c>
      <c r="N1526" s="184">
        <v>65.086699999999993</v>
      </c>
      <c r="O1526" s="184">
        <v>14.9093</v>
      </c>
      <c r="P1526" s="184">
        <v>14.4475</v>
      </c>
      <c r="Q1526" s="184">
        <v>14.0692</v>
      </c>
      <c r="R1526" s="184">
        <v>21.320799999999998</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44368</v>
      </c>
      <c r="E1527" s="184">
        <v>67.12</v>
      </c>
      <c r="F1527" s="184">
        <v>0.54830000000000001</v>
      </c>
      <c r="G1527" s="184">
        <v>0.54830000000000001</v>
      </c>
      <c r="H1527" s="184">
        <v>0.1537</v>
      </c>
      <c r="I1527" s="184">
        <v>0.84130000000000005</v>
      </c>
      <c r="J1527" s="184">
        <v>5.2434000000000003</v>
      </c>
      <c r="K1527" s="184">
        <v>11.5914</v>
      </c>
      <c r="L1527" s="184">
        <v>27.104399999999998</v>
      </c>
      <c r="M1527" s="184">
        <v>47.594299999999997</v>
      </c>
      <c r="N1527" s="184">
        <v>56.884700000000002</v>
      </c>
      <c r="O1527" s="184">
        <v>13.8385</v>
      </c>
      <c r="P1527" s="184">
        <v>14.117800000000001</v>
      </c>
      <c r="Q1527" s="184">
        <v>12.827299999999999</v>
      </c>
      <c r="R1527" s="184">
        <v>19.074300000000001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44368</v>
      </c>
      <c r="E1528" s="184">
        <v>75.834999999999994</v>
      </c>
      <c r="F1528" s="184">
        <v>0.56089999999999995</v>
      </c>
      <c r="G1528" s="184">
        <v>0.56089999999999995</v>
      </c>
      <c r="H1528" s="184">
        <v>0.18229999999999999</v>
      </c>
      <c r="I1528" s="184">
        <v>0.89670000000000005</v>
      </c>
      <c r="J1528" s="184">
        <v>5.3688000000000002</v>
      </c>
      <c r="K1528" s="184">
        <v>11.9964</v>
      </c>
      <c r="L1528" s="184">
        <v>28.024000000000001</v>
      </c>
      <c r="M1528" s="184">
        <v>49.1905</v>
      </c>
      <c r="N1528" s="184">
        <v>59.146700000000003</v>
      </c>
      <c r="O1528" s="184">
        <v>15.467599999999999</v>
      </c>
      <c r="P1528" s="184">
        <v>15.8537</v>
      </c>
      <c r="Q1528" s="184">
        <v>16.471800000000002</v>
      </c>
      <c r="R1528" s="184">
        <v>20.7166</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44368</v>
      </c>
      <c r="E1529" s="184">
        <v>396.03</v>
      </c>
      <c r="F1529" s="184">
        <v>0.47949999999999998</v>
      </c>
      <c r="G1529" s="184">
        <v>0.47949999999999998</v>
      </c>
      <c r="H1529" s="184">
        <v>-0.89339999999999997</v>
      </c>
      <c r="I1529" s="184">
        <v>-1.0172000000000001</v>
      </c>
      <c r="J1529" s="184">
        <v>3.0899000000000001</v>
      </c>
      <c r="K1529" s="184">
        <v>10.097</v>
      </c>
      <c r="L1529" s="184">
        <v>27.2958</v>
      </c>
      <c r="M1529" s="184">
        <v>51.237299999999998</v>
      </c>
      <c r="N1529" s="184">
        <v>61.955599999999997</v>
      </c>
      <c r="O1529" s="184">
        <v>12.9694</v>
      </c>
      <c r="P1529" s="184">
        <v>13.533799999999999</v>
      </c>
      <c r="Q1529" s="184">
        <v>14.749599999999999</v>
      </c>
      <c r="R1529" s="184">
        <v>15.5372</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44368</v>
      </c>
      <c r="E1530" s="184">
        <v>426.87</v>
      </c>
      <c r="F1530" s="184">
        <v>0.48730000000000001</v>
      </c>
      <c r="G1530" s="184">
        <v>0.48730000000000001</v>
      </c>
      <c r="H1530" s="184">
        <v>-0.87309999999999999</v>
      </c>
      <c r="I1530" s="184">
        <v>-0.98119999999999996</v>
      </c>
      <c r="J1530" s="184">
        <v>3.1709999999999998</v>
      </c>
      <c r="K1530" s="184">
        <v>10.3537</v>
      </c>
      <c r="L1530" s="184">
        <v>27.8628</v>
      </c>
      <c r="M1530" s="184">
        <v>52.279499999999999</v>
      </c>
      <c r="N1530" s="184">
        <v>63.4953</v>
      </c>
      <c r="O1530" s="184">
        <v>14.0504</v>
      </c>
      <c r="P1530" s="184">
        <v>14.7042</v>
      </c>
      <c r="Q1530" s="184">
        <v>15.834300000000001</v>
      </c>
      <c r="R1530" s="184">
        <v>16.64</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44368</v>
      </c>
      <c r="E1533" s="184">
        <v>70.42</v>
      </c>
      <c r="F1533" s="184">
        <v>0.24199999999999999</v>
      </c>
      <c r="G1533" s="184">
        <v>0.24199999999999999</v>
      </c>
      <c r="H1533" s="184">
        <v>-1.4691000000000001</v>
      </c>
      <c r="I1533" s="184">
        <v>-0.1135</v>
      </c>
      <c r="J1533" s="184">
        <v>4.0945999999999998</v>
      </c>
      <c r="K1533" s="184">
        <v>13.985099999999999</v>
      </c>
      <c r="L1533" s="184">
        <v>29.782499999999999</v>
      </c>
      <c r="M1533" s="184">
        <v>48.440100000000001</v>
      </c>
      <c r="N1533" s="184">
        <v>63.691299999999998</v>
      </c>
      <c r="O1533" s="184">
        <v>12.630800000000001</v>
      </c>
      <c r="P1533" s="184">
        <v>14.640700000000001</v>
      </c>
      <c r="Q1533" s="184">
        <v>15.8443</v>
      </c>
      <c r="R1533" s="184">
        <v>23.3447</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44368</v>
      </c>
      <c r="E1534" s="184">
        <v>79.459999999999994</v>
      </c>
      <c r="F1534" s="184">
        <v>0.2397</v>
      </c>
      <c r="G1534" s="184">
        <v>0.2397</v>
      </c>
      <c r="H1534" s="184">
        <v>-1.4388000000000001</v>
      </c>
      <c r="I1534" s="184">
        <v>-6.2899999999999998E-2</v>
      </c>
      <c r="J1534" s="184">
        <v>4.2098000000000004</v>
      </c>
      <c r="K1534" s="184">
        <v>14.3803</v>
      </c>
      <c r="L1534" s="184">
        <v>30.6693</v>
      </c>
      <c r="M1534" s="184">
        <v>49.952800000000003</v>
      </c>
      <c r="N1534" s="184">
        <v>65.921899999999994</v>
      </c>
      <c r="O1534" s="184">
        <v>14.2089</v>
      </c>
      <c r="P1534" s="184">
        <v>16.388000000000002</v>
      </c>
      <c r="Q1534" s="184">
        <v>19.309100000000001</v>
      </c>
      <c r="R1534" s="184">
        <v>24.967199999999998</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44368</v>
      </c>
      <c r="E1535" s="184">
        <v>14.7827</v>
      </c>
      <c r="F1535" s="184">
        <v>0.14699999999999999</v>
      </c>
      <c r="G1535" s="184">
        <v>0.14699999999999999</v>
      </c>
      <c r="H1535" s="184">
        <v>-1.8569</v>
      </c>
      <c r="I1535" s="184">
        <v>-0.61650000000000005</v>
      </c>
      <c r="J1535" s="184">
        <v>2.5629</v>
      </c>
      <c r="K1535" s="184">
        <v>10.9429</v>
      </c>
      <c r="L1535" s="184">
        <v>31.584199999999999</v>
      </c>
      <c r="M1535" s="184">
        <v>50.874699999999997</v>
      </c>
      <c r="N1535" s="184">
        <v>58.502099999999999</v>
      </c>
      <c r="O1535" s="184"/>
      <c r="P1535" s="184"/>
      <c r="Q1535" s="184">
        <v>20.414100000000001</v>
      </c>
      <c r="R1535" s="184">
        <v>19.373899999999999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44368</v>
      </c>
      <c r="E1536" s="184">
        <v>14.132</v>
      </c>
      <c r="F1536" s="184">
        <v>0.12970000000000001</v>
      </c>
      <c r="G1536" s="184">
        <v>0.12970000000000001</v>
      </c>
      <c r="H1536" s="184">
        <v>-1.8972</v>
      </c>
      <c r="I1536" s="184">
        <v>-0.69850000000000001</v>
      </c>
      <c r="J1536" s="184">
        <v>2.3761000000000001</v>
      </c>
      <c r="K1536" s="184">
        <v>10.330399999999999</v>
      </c>
      <c r="L1536" s="184">
        <v>30.190100000000001</v>
      </c>
      <c r="M1536" s="184">
        <v>48.481299999999997</v>
      </c>
      <c r="N1536" s="184">
        <v>55.129600000000003</v>
      </c>
      <c r="O1536" s="184"/>
      <c r="P1536" s="184"/>
      <c r="Q1536" s="184">
        <v>17.865300000000001</v>
      </c>
      <c r="R1536" s="184">
        <v>16.833200000000001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44368</v>
      </c>
      <c r="E1537" s="184">
        <v>19.265799999999999</v>
      </c>
      <c r="F1537" s="184">
        <v>0.70669999999999999</v>
      </c>
      <c r="G1537" s="184">
        <v>0.70669999999999999</v>
      </c>
      <c r="H1537" s="184">
        <v>-0.86599999999999999</v>
      </c>
      <c r="I1537" s="184">
        <v>0.32129999999999997</v>
      </c>
      <c r="J1537" s="184">
        <v>5.7491000000000003</v>
      </c>
      <c r="K1537" s="184">
        <v>16.099599999999999</v>
      </c>
      <c r="L1537" s="184">
        <v>37.6404</v>
      </c>
      <c r="M1537" s="184">
        <v>58.240699999999997</v>
      </c>
      <c r="N1537" s="184">
        <v>73.386099999999999</v>
      </c>
      <c r="O1537" s="184">
        <v>21.271000000000001</v>
      </c>
      <c r="P1537" s="184"/>
      <c r="Q1537" s="184">
        <v>17.275099999999998</v>
      </c>
      <c r="R1537" s="184">
        <v>29.479399999999998</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44368</v>
      </c>
      <c r="E1538" s="184">
        <v>17.7392</v>
      </c>
      <c r="F1538" s="184">
        <v>0.69140000000000001</v>
      </c>
      <c r="G1538" s="184">
        <v>0.69140000000000001</v>
      </c>
      <c r="H1538" s="184">
        <v>-0.90110000000000001</v>
      </c>
      <c r="I1538" s="184">
        <v>0.24979999999999999</v>
      </c>
      <c r="J1538" s="184">
        <v>5.5848000000000004</v>
      </c>
      <c r="K1538" s="184">
        <v>15.5791</v>
      </c>
      <c r="L1538" s="184">
        <v>36.4617</v>
      </c>
      <c r="M1538" s="184">
        <v>56.2044</v>
      </c>
      <c r="N1538" s="184">
        <v>70.374300000000005</v>
      </c>
      <c r="O1538" s="184">
        <v>19.122299999999999</v>
      </c>
      <c r="P1538" s="184"/>
      <c r="Q1538" s="184">
        <v>14.9458</v>
      </c>
      <c r="R1538" s="184">
        <v>27.290199999999999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44368</v>
      </c>
      <c r="E1539" s="184">
        <v>122.72020000000001</v>
      </c>
      <c r="F1539" s="184">
        <v>0.66849999999999998</v>
      </c>
      <c r="G1539" s="184">
        <v>0.66849999999999998</v>
      </c>
      <c r="H1539" s="184">
        <v>-0.99070000000000003</v>
      </c>
      <c r="I1539" s="184">
        <v>-0.56730000000000003</v>
      </c>
      <c r="J1539" s="184">
        <v>4.2375999999999996</v>
      </c>
      <c r="K1539" s="184">
        <v>8.8449000000000009</v>
      </c>
      <c r="L1539" s="184">
        <v>32.380400000000002</v>
      </c>
      <c r="M1539" s="184">
        <v>53.317999999999998</v>
      </c>
      <c r="N1539" s="184">
        <v>68.647900000000007</v>
      </c>
      <c r="O1539" s="184">
        <v>11.1601</v>
      </c>
      <c r="P1539" s="184">
        <v>11.708299999999999</v>
      </c>
      <c r="Q1539" s="184">
        <v>16.6905</v>
      </c>
      <c r="R1539" s="184">
        <v>11.7271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44368</v>
      </c>
      <c r="E1540" s="184">
        <v>130.5873</v>
      </c>
      <c r="F1540" s="184">
        <v>0.67290000000000005</v>
      </c>
      <c r="G1540" s="184">
        <v>0.67290000000000005</v>
      </c>
      <c r="H1540" s="184">
        <v>-0.97970000000000002</v>
      </c>
      <c r="I1540" s="184">
        <v>-0.54430000000000001</v>
      </c>
      <c r="J1540" s="184">
        <v>4.2919999999999998</v>
      </c>
      <c r="K1540" s="184">
        <v>9.0314999999999994</v>
      </c>
      <c r="L1540" s="184">
        <v>32.792900000000003</v>
      </c>
      <c r="M1540" s="184">
        <v>54.062199999999997</v>
      </c>
      <c r="N1540" s="184">
        <v>69.762100000000004</v>
      </c>
      <c r="O1540" s="184">
        <v>11.9057</v>
      </c>
      <c r="P1540" s="184">
        <v>12.514099999999999</v>
      </c>
      <c r="Q1540" s="184">
        <v>13.491</v>
      </c>
      <c r="R1540" s="184">
        <v>12.481400000000001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44368</v>
      </c>
      <c r="E1541" s="184">
        <v>200.28</v>
      </c>
      <c r="F1541" s="184">
        <v>0.37090000000000001</v>
      </c>
      <c r="G1541" s="184">
        <v>0.37090000000000001</v>
      </c>
      <c r="H1541" s="184">
        <v>-0.1346</v>
      </c>
      <c r="I1541" s="184">
        <v>1.3049999999999999</v>
      </c>
      <c r="J1541" s="184">
        <v>5.8003</v>
      </c>
      <c r="K1541" s="184">
        <v>11.6699</v>
      </c>
      <c r="L1541" s="184">
        <v>27.372199999999999</v>
      </c>
      <c r="M1541" s="184">
        <v>47.373100000000001</v>
      </c>
      <c r="N1541" s="184">
        <v>62.051900000000003</v>
      </c>
      <c r="O1541" s="184">
        <v>12.507400000000001</v>
      </c>
      <c r="P1541" s="184">
        <v>15.714399999999999</v>
      </c>
      <c r="Q1541" s="184">
        <v>15.6051</v>
      </c>
      <c r="R1541" s="184">
        <v>19.114999999999998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44368</v>
      </c>
      <c r="E1542" s="184">
        <v>213.43</v>
      </c>
      <c r="F1542" s="184">
        <v>0.38100000000000001</v>
      </c>
      <c r="G1542" s="184">
        <v>0.38100000000000001</v>
      </c>
      <c r="H1542" s="184">
        <v>-0.1217</v>
      </c>
      <c r="I1542" s="184">
        <v>1.3342000000000001</v>
      </c>
      <c r="J1542" s="184">
        <v>5.8681000000000001</v>
      </c>
      <c r="K1542" s="184">
        <v>11.884</v>
      </c>
      <c r="L1542" s="184">
        <v>27.840699999999998</v>
      </c>
      <c r="M1542" s="184">
        <v>48.215299999999999</v>
      </c>
      <c r="N1542" s="184">
        <v>63.322600000000001</v>
      </c>
      <c r="O1542" s="184">
        <v>13.489800000000001</v>
      </c>
      <c r="P1542" s="184">
        <v>16.686699999999998</v>
      </c>
      <c r="Q1542" s="184">
        <v>16.5701</v>
      </c>
      <c r="R1542" s="184">
        <v>20.089600000000001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44368</v>
      </c>
      <c r="E1543" s="184">
        <v>355.33049999999997</v>
      </c>
      <c r="F1543" s="184">
        <v>0.7964</v>
      </c>
      <c r="G1543" s="184">
        <v>0.7964</v>
      </c>
      <c r="H1543" s="184">
        <v>-1.6825000000000001</v>
      </c>
      <c r="I1543" s="184">
        <v>-1.6991000000000001</v>
      </c>
      <c r="J1543" s="184">
        <v>1.4650000000000001</v>
      </c>
      <c r="K1543" s="184">
        <v>19.0243</v>
      </c>
      <c r="L1543" s="184">
        <v>42.4283</v>
      </c>
      <c r="M1543" s="184">
        <v>60.868099999999998</v>
      </c>
      <c r="N1543" s="184">
        <v>97.136499999999998</v>
      </c>
      <c r="O1543" s="184">
        <v>26.458500000000001</v>
      </c>
      <c r="P1543" s="184">
        <v>22.260400000000001</v>
      </c>
      <c r="Q1543" s="184">
        <v>19.262699999999999</v>
      </c>
      <c r="R1543" s="184">
        <v>39.731000000000002</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44368</v>
      </c>
      <c r="E1544" s="184">
        <v>367.3134</v>
      </c>
      <c r="F1544" s="184">
        <v>0.81279999999999997</v>
      </c>
      <c r="G1544" s="184">
        <v>0.81279999999999997</v>
      </c>
      <c r="H1544" s="184">
        <v>-1.6451</v>
      </c>
      <c r="I1544" s="184">
        <v>-1.6218999999999999</v>
      </c>
      <c r="J1544" s="184">
        <v>1.6462000000000001</v>
      </c>
      <c r="K1544" s="184">
        <v>19.636099999999999</v>
      </c>
      <c r="L1544" s="184">
        <v>43.879800000000003</v>
      </c>
      <c r="M1544" s="184">
        <v>63.295499999999997</v>
      </c>
      <c r="N1544" s="184">
        <v>100.96510000000001</v>
      </c>
      <c r="O1544" s="184">
        <v>27.5473</v>
      </c>
      <c r="P1544" s="184">
        <v>22.965</v>
      </c>
      <c r="Q1544" s="184">
        <v>20.8764</v>
      </c>
      <c r="R1544" s="184">
        <v>41.113900000000001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44368</v>
      </c>
      <c r="E1545" s="184">
        <v>14.9925</v>
      </c>
      <c r="F1545" s="184">
        <v>0.1898</v>
      </c>
      <c r="G1545" s="184">
        <v>0.1898</v>
      </c>
      <c r="H1545" s="184">
        <v>-1.1596</v>
      </c>
      <c r="I1545" s="184">
        <v>8.0799999999999997E-2</v>
      </c>
      <c r="J1545" s="184">
        <v>3.9752000000000001</v>
      </c>
      <c r="K1545" s="184">
        <v>10.555999999999999</v>
      </c>
      <c r="L1545" s="184">
        <v>27.3432</v>
      </c>
      <c r="M1545" s="184">
        <v>45.345199999999998</v>
      </c>
      <c r="N1545" s="184">
        <v>61.383200000000002</v>
      </c>
      <c r="O1545" s="184"/>
      <c r="P1545" s="184"/>
      <c r="Q1545" s="184">
        <v>25.359100000000002</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44368</v>
      </c>
      <c r="E1546" s="184">
        <v>14.4903</v>
      </c>
      <c r="F1546" s="184">
        <v>0.17630000000000001</v>
      </c>
      <c r="G1546" s="184">
        <v>0.17630000000000001</v>
      </c>
      <c r="H1546" s="184">
        <v>-1.1919</v>
      </c>
      <c r="I1546" s="184">
        <v>1.7299999999999999E-2</v>
      </c>
      <c r="J1546" s="184">
        <v>3.8313999999999999</v>
      </c>
      <c r="K1546" s="184">
        <v>10.1229</v>
      </c>
      <c r="L1546" s="184">
        <v>26.361899999999999</v>
      </c>
      <c r="M1546" s="184">
        <v>43.505299999999998</v>
      </c>
      <c r="N1546" s="184">
        <v>58.531999999999996</v>
      </c>
      <c r="O1546" s="184"/>
      <c r="P1546" s="184"/>
      <c r="Q1546" s="184">
        <v>22.998000000000001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0.44638999999999995</v>
      </c>
      <c r="G1547" s="186">
        <v>0.44638999999999995</v>
      </c>
      <c r="H1547" s="186">
        <v>-0.96433999999999997</v>
      </c>
      <c r="I1547" s="186">
        <v>-0.13242000000000001</v>
      </c>
      <c r="J1547" s="186">
        <v>4.0557249999999998</v>
      </c>
      <c r="K1547" s="186">
        <v>12.239565000000001</v>
      </c>
      <c r="L1547" s="186">
        <v>30.949240000000003</v>
      </c>
      <c r="M1547" s="186">
        <v>51.373619999999995</v>
      </c>
      <c r="N1547" s="186">
        <v>66.957509999999999</v>
      </c>
      <c r="O1547" s="186">
        <v>15.967593749999999</v>
      </c>
      <c r="P1547" s="186">
        <v>15.640157142857143</v>
      </c>
      <c r="Q1547" s="186">
        <v>17.330214999999999</v>
      </c>
      <c r="R1547" s="186">
        <v>22.177816666666665</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0.43025000000000002</v>
      </c>
      <c r="G1548" s="186">
        <v>0.43025000000000002</v>
      </c>
      <c r="H1548" s="186">
        <v>-0.94040000000000001</v>
      </c>
      <c r="I1548" s="186">
        <v>-2.2800000000000001E-2</v>
      </c>
      <c r="J1548" s="186">
        <v>4.2237</v>
      </c>
      <c r="K1548" s="186">
        <v>11.267150000000001</v>
      </c>
      <c r="L1548" s="186">
        <v>28.90325</v>
      </c>
      <c r="M1548" s="186">
        <v>49.954549999999998</v>
      </c>
      <c r="N1548" s="186">
        <v>63.593299999999999</v>
      </c>
      <c r="O1548" s="186">
        <v>13.997450000000001</v>
      </c>
      <c r="P1548" s="186">
        <v>14.672450000000001</v>
      </c>
      <c r="Q1548" s="186">
        <v>16.520949999999999</v>
      </c>
      <c r="R1548" s="186">
        <v>20.227400000000003</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44368</v>
      </c>
      <c r="E1551" s="184">
        <v>1120.9970000000001</v>
      </c>
      <c r="F1551" s="184">
        <v>3.2269999999999999</v>
      </c>
      <c r="G1551" s="184">
        <v>3.2395</v>
      </c>
      <c r="H1551" s="184">
        <v>3.2286999999999999</v>
      </c>
      <c r="I1551" s="184">
        <v>3.2018</v>
      </c>
      <c r="J1551" s="184">
        <v>3.2126000000000001</v>
      </c>
      <c r="K1551" s="184">
        <v>3.2311999999999999</v>
      </c>
      <c r="L1551" s="184">
        <v>3.1564999999999999</v>
      </c>
      <c r="M1551" s="184">
        <v>3.1040000000000001</v>
      </c>
      <c r="N1551" s="184">
        <v>3.101</v>
      </c>
      <c r="O1551" s="184"/>
      <c r="P1551" s="184"/>
      <c r="Q1551" s="184">
        <v>4.4241999999999999</v>
      </c>
      <c r="R1551" s="184">
        <v>3.8241999999999998</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44368</v>
      </c>
      <c r="E1552" s="184">
        <v>1117.3233</v>
      </c>
      <c r="F1552" s="184">
        <v>3.1265000000000001</v>
      </c>
      <c r="G1552" s="184">
        <v>3.1391</v>
      </c>
      <c r="H1552" s="184">
        <v>3.1286</v>
      </c>
      <c r="I1552" s="184">
        <v>3.1017000000000001</v>
      </c>
      <c r="J1552" s="184">
        <v>3.1122999999999998</v>
      </c>
      <c r="K1552" s="184">
        <v>3.1135000000000002</v>
      </c>
      <c r="L1552" s="184">
        <v>3.0461</v>
      </c>
      <c r="M1552" s="184">
        <v>2.9889000000000001</v>
      </c>
      <c r="N1552" s="184">
        <v>2.9834999999999998</v>
      </c>
      <c r="O1552" s="184"/>
      <c r="P1552" s="184"/>
      <c r="Q1552" s="184">
        <v>4.2944000000000004</v>
      </c>
      <c r="R1552" s="184">
        <v>3.6993</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44368</v>
      </c>
      <c r="E1553" s="184">
        <v>1095.7146</v>
      </c>
      <c r="F1553" s="184">
        <v>3.2347999999999999</v>
      </c>
      <c r="G1553" s="184">
        <v>3.2475999999999998</v>
      </c>
      <c r="H1553" s="184">
        <v>3.2265999999999999</v>
      </c>
      <c r="I1553" s="184">
        <v>3.1959</v>
      </c>
      <c r="J1553" s="184">
        <v>3.2021000000000002</v>
      </c>
      <c r="K1553" s="184">
        <v>3.1985999999999999</v>
      </c>
      <c r="L1553" s="184">
        <v>3.1442000000000001</v>
      </c>
      <c r="M1553" s="184">
        <v>3.1046</v>
      </c>
      <c r="N1553" s="184">
        <v>3.1124999999999998</v>
      </c>
      <c r="O1553" s="184"/>
      <c r="P1553" s="184"/>
      <c r="Q1553" s="184">
        <v>4.1066000000000003</v>
      </c>
      <c r="R1553" s="184">
        <v>3.8334999999999999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44368</v>
      </c>
      <c r="E1554" s="184">
        <v>1094.2466999999999</v>
      </c>
      <c r="F1554" s="184">
        <v>3.1758000000000002</v>
      </c>
      <c r="G1554" s="184">
        <v>3.1875</v>
      </c>
      <c r="H1554" s="184">
        <v>3.1669999999999998</v>
      </c>
      <c r="I1554" s="184">
        <v>3.1358999999999999</v>
      </c>
      <c r="J1554" s="184">
        <v>3.1419000000000001</v>
      </c>
      <c r="K1554" s="184">
        <v>3.1381000000000001</v>
      </c>
      <c r="L1554" s="184">
        <v>3.0872999999999999</v>
      </c>
      <c r="M1554" s="184">
        <v>3.0493999999999999</v>
      </c>
      <c r="N1554" s="184">
        <v>3.0579000000000001</v>
      </c>
      <c r="O1554" s="184"/>
      <c r="P1554" s="184"/>
      <c r="Q1554" s="184">
        <v>4.0452000000000004</v>
      </c>
      <c r="R1554" s="184">
        <v>3.7801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44368</v>
      </c>
      <c r="E1555" s="184">
        <v>1088.6750999999999</v>
      </c>
      <c r="F1555" s="184">
        <v>3.1619000000000002</v>
      </c>
      <c r="G1555" s="184">
        <v>3.2071000000000001</v>
      </c>
      <c r="H1555" s="184">
        <v>3.21</v>
      </c>
      <c r="I1555" s="184">
        <v>3.1945000000000001</v>
      </c>
      <c r="J1555" s="184">
        <v>3.2027999999999999</v>
      </c>
      <c r="K1555" s="184">
        <v>3.1808000000000001</v>
      </c>
      <c r="L1555" s="184">
        <v>3.1469</v>
      </c>
      <c r="M1555" s="184">
        <v>3.1168</v>
      </c>
      <c r="N1555" s="184">
        <v>3.1179000000000001</v>
      </c>
      <c r="O1555" s="184"/>
      <c r="P1555" s="184"/>
      <c r="Q1555" s="184">
        <v>4.0056000000000003</v>
      </c>
      <c r="R1555" s="184">
        <v>3.8542999999999998</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44368</v>
      </c>
      <c r="E1556" s="184">
        <v>1087.3867</v>
      </c>
      <c r="F1556" s="184">
        <v>3.1118999999999999</v>
      </c>
      <c r="G1556" s="184">
        <v>3.1572</v>
      </c>
      <c r="H1556" s="184">
        <v>3.1600999999999999</v>
      </c>
      <c r="I1556" s="184">
        <v>3.1444000000000001</v>
      </c>
      <c r="J1556" s="184">
        <v>3.1528</v>
      </c>
      <c r="K1556" s="184">
        <v>3.1303999999999998</v>
      </c>
      <c r="L1556" s="184">
        <v>3.0960999999999999</v>
      </c>
      <c r="M1556" s="184">
        <v>3.0577999999999999</v>
      </c>
      <c r="N1556" s="184">
        <v>3.0552999999999999</v>
      </c>
      <c r="O1556" s="184"/>
      <c r="P1556" s="184"/>
      <c r="Q1556" s="184">
        <v>3.9487000000000001</v>
      </c>
      <c r="R1556" s="184">
        <v>3.7970000000000002</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44368</v>
      </c>
      <c r="E1557" s="184">
        <v>1090.9353000000001</v>
      </c>
      <c r="F1557" s="184">
        <v>3.1854</v>
      </c>
      <c r="G1557" s="184">
        <v>3.1983000000000001</v>
      </c>
      <c r="H1557" s="184">
        <v>3.1766000000000001</v>
      </c>
      <c r="I1557" s="184">
        <v>3.1684999999999999</v>
      </c>
      <c r="J1557" s="184">
        <v>3.1659999999999999</v>
      </c>
      <c r="K1557" s="184">
        <v>3.1493000000000002</v>
      </c>
      <c r="L1557" s="184">
        <v>3.1242999999999999</v>
      </c>
      <c r="M1557" s="184">
        <v>3.1011000000000002</v>
      </c>
      <c r="N1557" s="184">
        <v>3.1030000000000002</v>
      </c>
      <c r="O1557" s="184"/>
      <c r="P1557" s="184"/>
      <c r="Q1557" s="184">
        <v>4.0354000000000001</v>
      </c>
      <c r="R1557" s="184">
        <v>3.843</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44368</v>
      </c>
      <c r="E1558" s="184">
        <v>1088.3393000000001</v>
      </c>
      <c r="F1558" s="184">
        <v>3.0857000000000001</v>
      </c>
      <c r="G1558" s="184">
        <v>3.0985</v>
      </c>
      <c r="H1558" s="184">
        <v>3.0771999999999999</v>
      </c>
      <c r="I1558" s="184">
        <v>3.0684</v>
      </c>
      <c r="J1558" s="184">
        <v>3.0657000000000001</v>
      </c>
      <c r="K1558" s="184">
        <v>3.0486</v>
      </c>
      <c r="L1558" s="184">
        <v>3.0226000000000002</v>
      </c>
      <c r="M1558" s="184">
        <v>2.9986999999999999</v>
      </c>
      <c r="N1558" s="184">
        <v>2.9998</v>
      </c>
      <c r="O1558" s="184"/>
      <c r="P1558" s="184"/>
      <c r="Q1558" s="184">
        <v>3.9226000000000001</v>
      </c>
      <c r="R1558" s="184">
        <v>3.7320000000000002</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44368</v>
      </c>
      <c r="E1559" s="184">
        <v>1048.4989</v>
      </c>
      <c r="F1559" s="184">
        <v>4.6096000000000004</v>
      </c>
      <c r="G1559" s="184">
        <v>3.9756</v>
      </c>
      <c r="H1559" s="184">
        <v>3.6936</v>
      </c>
      <c r="I1559" s="184">
        <v>3.4462000000000002</v>
      </c>
      <c r="J1559" s="184">
        <v>3.3403</v>
      </c>
      <c r="K1559" s="184">
        <v>3.2610999999999999</v>
      </c>
      <c r="L1559" s="184">
        <v>3.19</v>
      </c>
      <c r="M1559" s="184">
        <v>3.1804000000000001</v>
      </c>
      <c r="N1559" s="184">
        <v>3.2016</v>
      </c>
      <c r="O1559" s="184"/>
      <c r="P1559" s="184"/>
      <c r="Q1559" s="184">
        <v>3.4380999999999999</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44368</v>
      </c>
      <c r="E1560" s="184">
        <v>1047.1425999999999</v>
      </c>
      <c r="F1560" s="184">
        <v>4.5319000000000003</v>
      </c>
      <c r="G1560" s="184">
        <v>3.8946999999999998</v>
      </c>
      <c r="H1560" s="184">
        <v>3.6137000000000001</v>
      </c>
      <c r="I1560" s="184">
        <v>3.3658000000000001</v>
      </c>
      <c r="J1560" s="184">
        <v>3.2627000000000002</v>
      </c>
      <c r="K1560" s="184">
        <v>3.1766999999999999</v>
      </c>
      <c r="L1560" s="184">
        <v>3.1</v>
      </c>
      <c r="M1560" s="184">
        <v>3.0882999999999998</v>
      </c>
      <c r="N1560" s="184">
        <v>3.1080999999999999</v>
      </c>
      <c r="O1560" s="184"/>
      <c r="P1560" s="184"/>
      <c r="Q1560" s="184">
        <v>3.3424999999999998</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44368</v>
      </c>
      <c r="E1561" s="184">
        <v>1073.2641000000001</v>
      </c>
      <c r="F1561" s="184">
        <v>3.1528999999999998</v>
      </c>
      <c r="G1561" s="184">
        <v>3.1646999999999998</v>
      </c>
      <c r="H1561" s="184">
        <v>3.1558999999999999</v>
      </c>
      <c r="I1561" s="184">
        <v>3.1442000000000001</v>
      </c>
      <c r="J1561" s="184">
        <v>3.1467000000000001</v>
      </c>
      <c r="K1561" s="184">
        <v>3.1472000000000002</v>
      </c>
      <c r="L1561" s="184">
        <v>3.0895000000000001</v>
      </c>
      <c r="M1561" s="184">
        <v>3.0672000000000001</v>
      </c>
      <c r="N1561" s="184">
        <v>3.0834000000000001</v>
      </c>
      <c r="O1561" s="184"/>
      <c r="P1561" s="184"/>
      <c r="Q1561" s="184">
        <v>3.7557999999999998</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44368</v>
      </c>
      <c r="E1562" s="184">
        <v>1072.7012</v>
      </c>
      <c r="F1562" s="184">
        <v>3.1307</v>
      </c>
      <c r="G1562" s="184">
        <v>3.1436999999999999</v>
      </c>
      <c r="H1562" s="184">
        <v>3.1352000000000002</v>
      </c>
      <c r="I1562" s="184">
        <v>3.1238999999999999</v>
      </c>
      <c r="J1562" s="184">
        <v>3.1265999999999998</v>
      </c>
      <c r="K1562" s="184">
        <v>3.1351</v>
      </c>
      <c r="L1562" s="184">
        <v>3.0735000000000001</v>
      </c>
      <c r="M1562" s="184">
        <v>3.0495999999999999</v>
      </c>
      <c r="N1562" s="184">
        <v>3.0649000000000002</v>
      </c>
      <c r="O1562" s="184"/>
      <c r="P1562" s="184"/>
      <c r="Q1562" s="184">
        <v>3.7273999999999998</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44368</v>
      </c>
      <c r="E1563" s="184">
        <v>1110.0027</v>
      </c>
      <c r="F1563" s="184">
        <v>3.1998000000000002</v>
      </c>
      <c r="G1563" s="184">
        <v>3.2069000000000001</v>
      </c>
      <c r="H1563" s="184">
        <v>3.1911</v>
      </c>
      <c r="I1563" s="184">
        <v>3.1796000000000002</v>
      </c>
      <c r="J1563" s="184">
        <v>3.1674000000000002</v>
      </c>
      <c r="K1563" s="184">
        <v>3.141</v>
      </c>
      <c r="L1563" s="184">
        <v>3.0960000000000001</v>
      </c>
      <c r="M1563" s="184">
        <v>3.0867</v>
      </c>
      <c r="N1563" s="184">
        <v>3.1049000000000002</v>
      </c>
      <c r="O1563" s="184"/>
      <c r="P1563" s="184"/>
      <c r="Q1563" s="184">
        <v>4.3453999999999997</v>
      </c>
      <c r="R1563" s="184">
        <v>3.9053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44368</v>
      </c>
      <c r="E1564" s="184">
        <v>1107.6376</v>
      </c>
      <c r="F1564" s="184">
        <v>3.1274999999999999</v>
      </c>
      <c r="G1564" s="184">
        <v>3.1356999999999999</v>
      </c>
      <c r="H1564" s="184">
        <v>3.1211000000000002</v>
      </c>
      <c r="I1564" s="184">
        <v>3.1095000000000002</v>
      </c>
      <c r="J1564" s="184">
        <v>3.097</v>
      </c>
      <c r="K1564" s="184">
        <v>3.0659999999999998</v>
      </c>
      <c r="L1564" s="184">
        <v>3.0127000000000002</v>
      </c>
      <c r="M1564" s="184">
        <v>3.0059999999999998</v>
      </c>
      <c r="N1564" s="184">
        <v>3.0272000000000001</v>
      </c>
      <c r="O1564" s="184"/>
      <c r="P1564" s="184"/>
      <c r="Q1564" s="184">
        <v>4.2546999999999997</v>
      </c>
      <c r="R1564" s="184">
        <v>3.8180000000000001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44368</v>
      </c>
      <c r="E1565" s="184">
        <v>1075.1531</v>
      </c>
      <c r="F1565" s="184">
        <v>3.1608999999999998</v>
      </c>
      <c r="G1565" s="184">
        <v>3.1421999999999999</v>
      </c>
      <c r="H1565" s="184">
        <v>3.1334</v>
      </c>
      <c r="I1565" s="184">
        <v>3.1269999999999998</v>
      </c>
      <c r="J1565" s="184">
        <v>3.1320999999999999</v>
      </c>
      <c r="K1565" s="184">
        <v>3.1166</v>
      </c>
      <c r="L1565" s="184">
        <v>3.1040999999999999</v>
      </c>
      <c r="M1565" s="184">
        <v>3.1160999999999999</v>
      </c>
      <c r="N1565" s="184">
        <v>3.1381000000000001</v>
      </c>
      <c r="O1565" s="184"/>
      <c r="P1565" s="184"/>
      <c r="Q1565" s="184">
        <v>3.8536000000000001</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44368</v>
      </c>
      <c r="E1566" s="184">
        <v>1073.8144</v>
      </c>
      <c r="F1566" s="184">
        <v>3.1103999999999998</v>
      </c>
      <c r="G1566" s="184">
        <v>3.0916999999999999</v>
      </c>
      <c r="H1566" s="184">
        <v>3.0832999999999999</v>
      </c>
      <c r="I1566" s="184">
        <v>3.0767000000000002</v>
      </c>
      <c r="J1566" s="184">
        <v>3.0819000000000001</v>
      </c>
      <c r="K1566" s="184">
        <v>3.0663</v>
      </c>
      <c r="L1566" s="184">
        <v>3.0533999999999999</v>
      </c>
      <c r="M1566" s="184">
        <v>3.0649999999999999</v>
      </c>
      <c r="N1566" s="184">
        <v>3.0865</v>
      </c>
      <c r="O1566" s="184"/>
      <c r="P1566" s="184"/>
      <c r="Q1566" s="184">
        <v>3.7860999999999998</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44368</v>
      </c>
      <c r="E1567" s="184">
        <v>1081.7248999999999</v>
      </c>
      <c r="F1567" s="184">
        <v>3.0708000000000002</v>
      </c>
      <c r="G1567" s="184">
        <v>3.0960999999999999</v>
      </c>
      <c r="H1567" s="184">
        <v>3.0785999999999998</v>
      </c>
      <c r="I1567" s="184">
        <v>3.0626000000000002</v>
      </c>
      <c r="J1567" s="184">
        <v>3.0688</v>
      </c>
      <c r="K1567" s="184">
        <v>3.0617999999999999</v>
      </c>
      <c r="L1567" s="184">
        <v>3.0070999999999999</v>
      </c>
      <c r="M1567" s="184">
        <v>2.9733000000000001</v>
      </c>
      <c r="N1567" s="184">
        <v>2.9784000000000002</v>
      </c>
      <c r="O1567" s="184"/>
      <c r="P1567" s="184"/>
      <c r="Q1567" s="184">
        <v>3.7690999999999999</v>
      </c>
      <c r="R1567" s="184">
        <v>3.6509999999999998</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44368</v>
      </c>
      <c r="E1568" s="184">
        <v>1083.0404000000001</v>
      </c>
      <c r="F1568" s="184">
        <v>3.1244000000000001</v>
      </c>
      <c r="G1568" s="184">
        <v>3.1484999999999999</v>
      </c>
      <c r="H1568" s="184">
        <v>3.1313</v>
      </c>
      <c r="I1568" s="184">
        <v>3.1141000000000001</v>
      </c>
      <c r="J1568" s="184">
        <v>3.1204000000000001</v>
      </c>
      <c r="K1568" s="184">
        <v>3.1133000000000002</v>
      </c>
      <c r="L1568" s="184">
        <v>3.0588000000000002</v>
      </c>
      <c r="M1568" s="184">
        <v>3.0251999999999999</v>
      </c>
      <c r="N1568" s="184">
        <v>3.0306999999999999</v>
      </c>
      <c r="O1568" s="184"/>
      <c r="P1568" s="184"/>
      <c r="Q1568" s="184">
        <v>3.8285</v>
      </c>
      <c r="R1568" s="184">
        <v>3.7105000000000001</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44368</v>
      </c>
      <c r="E1569" s="184">
        <v>3061.1478000000002</v>
      </c>
      <c r="F1569" s="184">
        <v>3.1015999999999999</v>
      </c>
      <c r="G1569" s="184">
        <v>3.1093000000000002</v>
      </c>
      <c r="H1569" s="184">
        <v>3.0880000000000001</v>
      </c>
      <c r="I1569" s="184">
        <v>3.0647000000000002</v>
      </c>
      <c r="J1569" s="184">
        <v>3.0737999999999999</v>
      </c>
      <c r="K1569" s="184">
        <v>3.056</v>
      </c>
      <c r="L1569" s="184">
        <v>2.9975999999999998</v>
      </c>
      <c r="M1569" s="184">
        <v>2.9558</v>
      </c>
      <c r="N1569" s="184">
        <v>2.9586999999999999</v>
      </c>
      <c r="O1569" s="184">
        <v>4.5004</v>
      </c>
      <c r="P1569" s="184">
        <v>5.0898000000000003</v>
      </c>
      <c r="Q1569" s="184">
        <v>5.9417</v>
      </c>
      <c r="R1569" s="184">
        <v>3.6724999999999999</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44368</v>
      </c>
      <c r="E1570" s="184">
        <v>3079.7163</v>
      </c>
      <c r="F1570" s="184">
        <v>3.2014</v>
      </c>
      <c r="G1570" s="184">
        <v>3.2090999999999998</v>
      </c>
      <c r="H1570" s="184">
        <v>3.1880000000000002</v>
      </c>
      <c r="I1570" s="184">
        <v>3.165</v>
      </c>
      <c r="J1570" s="184">
        <v>3.1743999999999999</v>
      </c>
      <c r="K1570" s="184">
        <v>3.1570999999999998</v>
      </c>
      <c r="L1570" s="184">
        <v>3.0992999999999999</v>
      </c>
      <c r="M1570" s="184">
        <v>3.0583</v>
      </c>
      <c r="N1570" s="184">
        <v>3.0619999999999998</v>
      </c>
      <c r="O1570" s="184">
        <v>4.6025</v>
      </c>
      <c r="P1570" s="184">
        <v>5.1718999999999999</v>
      </c>
      <c r="Q1570" s="184">
        <v>6.2343999999999999</v>
      </c>
      <c r="R1570" s="184">
        <v>3.7768999999999999</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44368</v>
      </c>
      <c r="E1571" s="184">
        <v>1083.9018000000001</v>
      </c>
      <c r="F1571" s="184">
        <v>3.516</v>
      </c>
      <c r="G1571" s="184">
        <v>3.3763000000000001</v>
      </c>
      <c r="H1571" s="184">
        <v>3.3022</v>
      </c>
      <c r="I1571" s="184">
        <v>3.2585000000000002</v>
      </c>
      <c r="J1571" s="184">
        <v>3.2564000000000002</v>
      </c>
      <c r="K1571" s="184">
        <v>3.2254999999999998</v>
      </c>
      <c r="L1571" s="184">
        <v>3.1789000000000001</v>
      </c>
      <c r="M1571" s="184">
        <v>3.1429999999999998</v>
      </c>
      <c r="N1571" s="184">
        <v>3.1499000000000001</v>
      </c>
      <c r="O1571" s="184"/>
      <c r="P1571" s="184"/>
      <c r="Q1571" s="184">
        <v>3.9319000000000002</v>
      </c>
      <c r="R1571" s="184">
        <v>3.8538000000000001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44368</v>
      </c>
      <c r="E1572" s="184">
        <v>1080.5042000000001</v>
      </c>
      <c r="F1572" s="184">
        <v>3.3681999999999999</v>
      </c>
      <c r="G1572" s="184">
        <v>3.2258</v>
      </c>
      <c r="H1572" s="184">
        <v>3.1522000000000001</v>
      </c>
      <c r="I1572" s="184">
        <v>3.1084000000000001</v>
      </c>
      <c r="J1572" s="184">
        <v>3.1059999999999999</v>
      </c>
      <c r="K1572" s="184">
        <v>3.0741999999999998</v>
      </c>
      <c r="L1572" s="184">
        <v>3.0265</v>
      </c>
      <c r="M1572" s="184">
        <v>2.9895</v>
      </c>
      <c r="N1572" s="184">
        <v>2.9952000000000001</v>
      </c>
      <c r="O1572" s="184"/>
      <c r="P1572" s="184"/>
      <c r="Q1572" s="184">
        <v>3.7757000000000001</v>
      </c>
      <c r="R1572" s="184">
        <v>3.6977000000000002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44368</v>
      </c>
      <c r="E1573" s="184">
        <v>111.482</v>
      </c>
      <c r="F1573" s="184">
        <v>3.0779000000000001</v>
      </c>
      <c r="G1573" s="184">
        <v>3.1002000000000001</v>
      </c>
      <c r="H1573" s="184">
        <v>3.0888</v>
      </c>
      <c r="I1573" s="184">
        <v>3.0649000000000002</v>
      </c>
      <c r="J1573" s="184">
        <v>3.0771999999999999</v>
      </c>
      <c r="K1573" s="184">
        <v>3.0811000000000002</v>
      </c>
      <c r="L1573" s="184">
        <v>3.0125000000000002</v>
      </c>
      <c r="M1573" s="184">
        <v>2.9733000000000001</v>
      </c>
      <c r="N1573" s="184">
        <v>2.9727999999999999</v>
      </c>
      <c r="O1573" s="184"/>
      <c r="P1573" s="184"/>
      <c r="Q1573" s="184">
        <v>4.2629000000000001</v>
      </c>
      <c r="R1573" s="184">
        <v>3.6899000000000002</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44368</v>
      </c>
      <c r="E1574" s="184">
        <v>111.77249999999999</v>
      </c>
      <c r="F1574" s="184">
        <v>3.2004999999999999</v>
      </c>
      <c r="G1574" s="184">
        <v>3.2010999999999998</v>
      </c>
      <c r="H1574" s="184">
        <v>3.1882000000000001</v>
      </c>
      <c r="I1574" s="184">
        <v>3.1644000000000001</v>
      </c>
      <c r="J1574" s="184">
        <v>3.1772</v>
      </c>
      <c r="K1574" s="184">
        <v>3.1819000000000002</v>
      </c>
      <c r="L1574" s="184">
        <v>3.1141999999999999</v>
      </c>
      <c r="M1574" s="184">
        <v>3.0758000000000001</v>
      </c>
      <c r="N1574" s="184">
        <v>3.0760000000000001</v>
      </c>
      <c r="O1574" s="184"/>
      <c r="P1574" s="184"/>
      <c r="Q1574" s="184">
        <v>4.3670999999999998</v>
      </c>
      <c r="R1574" s="184">
        <v>3.7936000000000001</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44368</v>
      </c>
      <c r="E1575" s="184">
        <v>1105.6482000000001</v>
      </c>
      <c r="F1575" s="184">
        <v>3.1562000000000001</v>
      </c>
      <c r="G1575" s="184">
        <v>3.1711</v>
      </c>
      <c r="H1575" s="184">
        <v>3.1701999999999999</v>
      </c>
      <c r="I1575" s="184">
        <v>3.1475</v>
      </c>
      <c r="J1575" s="184">
        <v>3.157</v>
      </c>
      <c r="K1575" s="184">
        <v>3.1558000000000002</v>
      </c>
      <c r="L1575" s="184">
        <v>3.0945</v>
      </c>
      <c r="M1575" s="184">
        <v>3.0668000000000002</v>
      </c>
      <c r="N1575" s="184">
        <v>3.0735999999999999</v>
      </c>
      <c r="O1575" s="184"/>
      <c r="P1575" s="184"/>
      <c r="Q1575" s="184">
        <v>4.2290999999999999</v>
      </c>
      <c r="R1575" s="184">
        <v>3.8012000000000001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44368</v>
      </c>
      <c r="E1576" s="184">
        <v>1102.3954000000001</v>
      </c>
      <c r="F1576" s="184">
        <v>3.0596000000000001</v>
      </c>
      <c r="G1576" s="184">
        <v>3.0722999999999998</v>
      </c>
      <c r="H1576" s="184">
        <v>3.0701000000000001</v>
      </c>
      <c r="I1576" s="184">
        <v>3.0470000000000002</v>
      </c>
      <c r="J1576" s="184">
        <v>3.0564</v>
      </c>
      <c r="K1576" s="184">
        <v>3.0547</v>
      </c>
      <c r="L1576" s="184">
        <v>2.9885000000000002</v>
      </c>
      <c r="M1576" s="184">
        <v>2.9512</v>
      </c>
      <c r="N1576" s="184">
        <v>2.9527000000000001</v>
      </c>
      <c r="O1576" s="184"/>
      <c r="P1576" s="184"/>
      <c r="Q1576" s="184">
        <v>4.1025</v>
      </c>
      <c r="R1576" s="184">
        <v>3.6711999999999998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44368</v>
      </c>
      <c r="E1577" s="184">
        <v>1074.6617000000001</v>
      </c>
      <c r="F1577" s="184">
        <v>3.1080000000000001</v>
      </c>
      <c r="G1577" s="184">
        <v>3.1448</v>
      </c>
      <c r="H1577" s="184">
        <v>3.1240999999999999</v>
      </c>
      <c r="I1577" s="184">
        <v>3.1088</v>
      </c>
      <c r="J1577" s="184">
        <v>3.1143000000000001</v>
      </c>
      <c r="K1577" s="184">
        <v>3.0996000000000001</v>
      </c>
      <c r="L1577" s="184">
        <v>3.0539000000000001</v>
      </c>
      <c r="M1577" s="184">
        <v>3.0200999999999998</v>
      </c>
      <c r="N1577" s="184">
        <v>3.0264000000000002</v>
      </c>
      <c r="O1577" s="184"/>
      <c r="P1577" s="184"/>
      <c r="Q1577" s="184">
        <v>3.7496</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44368</v>
      </c>
      <c r="E1578" s="184">
        <v>1072.547</v>
      </c>
      <c r="F1578" s="184">
        <v>3.0085999999999999</v>
      </c>
      <c r="G1578" s="184">
        <v>3.0453999999999999</v>
      </c>
      <c r="H1578" s="184">
        <v>3.0223</v>
      </c>
      <c r="I1578" s="184">
        <v>3.0082</v>
      </c>
      <c r="J1578" s="184">
        <v>3.0135999999999998</v>
      </c>
      <c r="K1578" s="184">
        <v>2.9971999999999999</v>
      </c>
      <c r="L1578" s="184">
        <v>2.9517000000000002</v>
      </c>
      <c r="M1578" s="184">
        <v>2.9174000000000002</v>
      </c>
      <c r="N1578" s="184">
        <v>2.9228999999999998</v>
      </c>
      <c r="O1578" s="184"/>
      <c r="P1578" s="184"/>
      <c r="Q1578" s="184">
        <v>3.6450999999999998</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44368</v>
      </c>
      <c r="E1579" s="184">
        <v>1047.7937999999999</v>
      </c>
      <c r="F1579" s="184">
        <v>3.1738</v>
      </c>
      <c r="G1579" s="184">
        <v>3.1964000000000001</v>
      </c>
      <c r="H1579" s="184">
        <v>3.1753999999999998</v>
      </c>
      <c r="I1579" s="184">
        <v>3.1461999999999999</v>
      </c>
      <c r="J1579" s="184">
        <v>3.1509</v>
      </c>
      <c r="K1579" s="184">
        <v>3.1501999999999999</v>
      </c>
      <c r="L1579" s="184">
        <v>3.0991</v>
      </c>
      <c r="M1579" s="184">
        <v>3.0651999999999999</v>
      </c>
      <c r="N1579" s="184">
        <v>3.0665</v>
      </c>
      <c r="O1579" s="184"/>
      <c r="P1579" s="184"/>
      <c r="Q1579" s="184">
        <v>3.2675000000000001</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44368</v>
      </c>
      <c r="E1580" s="184">
        <v>1046.8770999999999</v>
      </c>
      <c r="F1580" s="184">
        <v>3.1103000000000001</v>
      </c>
      <c r="G1580" s="184">
        <v>3.1364000000000001</v>
      </c>
      <c r="H1580" s="184">
        <v>3.1154000000000002</v>
      </c>
      <c r="I1580" s="184">
        <v>3.0859999999999999</v>
      </c>
      <c r="J1580" s="184">
        <v>3.0908000000000002</v>
      </c>
      <c r="K1580" s="184">
        <v>3.0893999999999999</v>
      </c>
      <c r="L1580" s="184">
        <v>3.0379999999999998</v>
      </c>
      <c r="M1580" s="184">
        <v>3.0036999999999998</v>
      </c>
      <c r="N1580" s="184">
        <v>3.0045999999999999</v>
      </c>
      <c r="O1580" s="184"/>
      <c r="P1580" s="184"/>
      <c r="Q1580" s="184">
        <v>3.2052</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44368</v>
      </c>
      <c r="E1581" s="184">
        <v>1057.8453999999999</v>
      </c>
      <c r="F1581" s="184">
        <v>3.1194000000000002</v>
      </c>
      <c r="G1581" s="184">
        <v>3.1486999999999998</v>
      </c>
      <c r="H1581" s="184">
        <v>3.1278999999999999</v>
      </c>
      <c r="I1581" s="184">
        <v>3.1044</v>
      </c>
      <c r="J1581" s="184">
        <v>3.1036999999999999</v>
      </c>
      <c r="K1581" s="184">
        <v>3.0937000000000001</v>
      </c>
      <c r="L1581" s="184">
        <v>3.0442999999999998</v>
      </c>
      <c r="M1581" s="184">
        <v>3.0091999999999999</v>
      </c>
      <c r="N1581" s="184">
        <v>3.0192000000000001</v>
      </c>
      <c r="O1581" s="184"/>
      <c r="P1581" s="184"/>
      <c r="Q1581" s="184">
        <v>3.4451000000000001</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44368</v>
      </c>
      <c r="E1582" s="184">
        <v>1056.0920000000001</v>
      </c>
      <c r="F1582" s="184">
        <v>3.0209000000000001</v>
      </c>
      <c r="G1582" s="184">
        <v>3.0491000000000001</v>
      </c>
      <c r="H1582" s="184">
        <v>3.0278999999999998</v>
      </c>
      <c r="I1582" s="184">
        <v>3.0059</v>
      </c>
      <c r="J1582" s="184">
        <v>3.0043000000000002</v>
      </c>
      <c r="K1582" s="184">
        <v>2.9927000000000001</v>
      </c>
      <c r="L1582" s="184">
        <v>2.9426999999999999</v>
      </c>
      <c r="M1582" s="184">
        <v>2.9066999999999998</v>
      </c>
      <c r="N1582" s="184">
        <v>2.9163000000000001</v>
      </c>
      <c r="O1582" s="184"/>
      <c r="P1582" s="184"/>
      <c r="Q1582" s="184">
        <v>3.3416999999999999</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44368</v>
      </c>
      <c r="E1583" s="184">
        <v>1053.5438999999999</v>
      </c>
      <c r="F1583" s="184">
        <v>3.1703000000000001</v>
      </c>
      <c r="G1583" s="184">
        <v>3.1905000000000001</v>
      </c>
      <c r="H1583" s="184">
        <v>3.1743999999999999</v>
      </c>
      <c r="I1583" s="184">
        <v>3.1741000000000001</v>
      </c>
      <c r="J1583" s="184">
        <v>3.1863000000000001</v>
      </c>
      <c r="K1583" s="184">
        <v>3.2309000000000001</v>
      </c>
      <c r="L1583" s="184">
        <v>3.1646000000000001</v>
      </c>
      <c r="M1583" s="184">
        <v>3.1219000000000001</v>
      </c>
      <c r="N1583" s="184">
        <v>3.1196999999999999</v>
      </c>
      <c r="O1583" s="184"/>
      <c r="P1583" s="184"/>
      <c r="Q1583" s="184">
        <v>3.4209000000000001</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44368</v>
      </c>
      <c r="E1584" s="184">
        <v>1052.4117000000001</v>
      </c>
      <c r="F1584" s="184">
        <v>3.1009000000000002</v>
      </c>
      <c r="G1584" s="184">
        <v>3.121</v>
      </c>
      <c r="H1584" s="184">
        <v>3.1049000000000002</v>
      </c>
      <c r="I1584" s="184">
        <v>3.1040000000000001</v>
      </c>
      <c r="J1584" s="184">
        <v>3.1162000000000001</v>
      </c>
      <c r="K1584" s="184">
        <v>3.1604000000000001</v>
      </c>
      <c r="L1584" s="184">
        <v>3.0935999999999999</v>
      </c>
      <c r="M1584" s="184">
        <v>3.0503</v>
      </c>
      <c r="N1584" s="184">
        <v>3.0476000000000001</v>
      </c>
      <c r="O1584" s="184"/>
      <c r="P1584" s="184"/>
      <c r="Q1584" s="184">
        <v>3.3492000000000002</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44368</v>
      </c>
      <c r="E1585" s="184">
        <v>1105.6787999999999</v>
      </c>
      <c r="F1585" s="184">
        <v>3.1859000000000002</v>
      </c>
      <c r="G1585" s="184">
        <v>3.1919</v>
      </c>
      <c r="H1585" s="184">
        <v>3.1772</v>
      </c>
      <c r="I1585" s="184">
        <v>3.1507000000000001</v>
      </c>
      <c r="J1585" s="184">
        <v>3.1661000000000001</v>
      </c>
      <c r="K1585" s="184">
        <v>3.1514000000000002</v>
      </c>
      <c r="L1585" s="184">
        <v>3.1013000000000002</v>
      </c>
      <c r="M1585" s="184">
        <v>3.0709</v>
      </c>
      <c r="N1585" s="184">
        <v>3.0705</v>
      </c>
      <c r="O1585" s="184"/>
      <c r="P1585" s="184"/>
      <c r="Q1585" s="184">
        <v>4.2157</v>
      </c>
      <c r="R1585" s="184">
        <v>3.7951000000000001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44368</v>
      </c>
      <c r="E1586" s="184">
        <v>1103.6651999999999</v>
      </c>
      <c r="F1586" s="184">
        <v>3.0825</v>
      </c>
      <c r="G1586" s="184">
        <v>3.0918999999999999</v>
      </c>
      <c r="H1586" s="184">
        <v>3.0764999999999998</v>
      </c>
      <c r="I1586" s="184">
        <v>3.0501999999999998</v>
      </c>
      <c r="J1586" s="184">
        <v>3.0655999999999999</v>
      </c>
      <c r="K1586" s="184">
        <v>3.0503999999999998</v>
      </c>
      <c r="L1586" s="184">
        <v>2.9996</v>
      </c>
      <c r="M1586" s="184">
        <v>2.9685000000000001</v>
      </c>
      <c r="N1586" s="184">
        <v>2.9672000000000001</v>
      </c>
      <c r="O1586" s="184"/>
      <c r="P1586" s="184"/>
      <c r="Q1586" s="184">
        <v>4.1375999999999999</v>
      </c>
      <c r="R1586" s="184">
        <v>3.7121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44368</v>
      </c>
      <c r="E1587" s="184">
        <v>2695.2778333333299</v>
      </c>
      <c r="F1587" s="184">
        <v>3.1962000000000002</v>
      </c>
      <c r="G1587" s="184">
        <v>3.2126000000000001</v>
      </c>
      <c r="H1587" s="184">
        <v>3.2027999999999999</v>
      </c>
      <c r="I1587" s="184">
        <v>3.1768000000000001</v>
      </c>
      <c r="J1587" s="184">
        <v>3.202</v>
      </c>
      <c r="K1587" s="184">
        <v>3.1919</v>
      </c>
      <c r="L1587" s="184">
        <v>3.1364000000000001</v>
      </c>
      <c r="M1587" s="184">
        <v>3.0886</v>
      </c>
      <c r="N1587" s="184">
        <v>3.0931999999999999</v>
      </c>
      <c r="O1587" s="184">
        <v>4.6435000000000004</v>
      </c>
      <c r="P1587" s="184">
        <v>5.3394000000000004</v>
      </c>
      <c r="Q1587" s="184">
        <v>6.6454000000000004</v>
      </c>
      <c r="R1587" s="184">
        <v>3.8243</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44368</v>
      </c>
      <c r="E1588" s="184">
        <v>2566.2775000000001</v>
      </c>
      <c r="F1588" s="184">
        <v>3.0985</v>
      </c>
      <c r="G1588" s="184">
        <v>3.1132</v>
      </c>
      <c r="H1588" s="184">
        <v>3.1031</v>
      </c>
      <c r="I1588" s="184">
        <v>3.0766</v>
      </c>
      <c r="J1588" s="184">
        <v>3.1017000000000001</v>
      </c>
      <c r="K1588" s="184">
        <v>3.0911</v>
      </c>
      <c r="L1588" s="184">
        <v>3.0348999999999999</v>
      </c>
      <c r="M1588" s="184">
        <v>2.9863</v>
      </c>
      <c r="N1588" s="184">
        <v>2.9887999999999999</v>
      </c>
      <c r="O1588" s="184">
        <v>4.1378000000000004</v>
      </c>
      <c r="P1588" s="184">
        <v>4.6976000000000004</v>
      </c>
      <c r="Q1588" s="184">
        <v>6.6797000000000004</v>
      </c>
      <c r="R1588" s="184">
        <v>3.4605999999999999</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44368</v>
      </c>
      <c r="E1589" s="184">
        <v>1074.229</v>
      </c>
      <c r="F1589" s="184">
        <v>3.218</v>
      </c>
      <c r="G1589" s="184">
        <v>3.2503000000000002</v>
      </c>
      <c r="H1589" s="184">
        <v>3.2410999999999999</v>
      </c>
      <c r="I1589" s="184">
        <v>3.2294999999999998</v>
      </c>
      <c r="J1589" s="184">
        <v>3.2385999999999999</v>
      </c>
      <c r="K1589" s="184">
        <v>3.2016</v>
      </c>
      <c r="L1589" s="184">
        <v>3.1309</v>
      </c>
      <c r="M1589" s="184">
        <v>3.0861999999999998</v>
      </c>
      <c r="N1589" s="184">
        <v>3.0834000000000001</v>
      </c>
      <c r="O1589" s="184"/>
      <c r="P1589" s="184"/>
      <c r="Q1589" s="184">
        <v>3.7524000000000002</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44368</v>
      </c>
      <c r="E1590" s="184">
        <v>1071.5341000000001</v>
      </c>
      <c r="F1590" s="184">
        <v>3.0897999999999999</v>
      </c>
      <c r="G1590" s="184">
        <v>3.121</v>
      </c>
      <c r="H1590" s="184">
        <v>3.1093999999999999</v>
      </c>
      <c r="I1590" s="184">
        <v>3.0983000000000001</v>
      </c>
      <c r="J1590" s="184">
        <v>3.1074999999999999</v>
      </c>
      <c r="K1590" s="184">
        <v>3.0703</v>
      </c>
      <c r="L1590" s="184">
        <v>2.9986000000000002</v>
      </c>
      <c r="M1590" s="184">
        <v>2.9529999999999998</v>
      </c>
      <c r="N1590" s="184">
        <v>2.9491999999999998</v>
      </c>
      <c r="O1590" s="184"/>
      <c r="P1590" s="184"/>
      <c r="Q1590" s="184">
        <v>3.6175999999999999</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44368</v>
      </c>
      <c r="E1591" s="184">
        <v>1072.5673999999999</v>
      </c>
      <c r="F1591" s="184">
        <v>3.2604000000000002</v>
      </c>
      <c r="G1591" s="184">
        <v>3.2610000000000001</v>
      </c>
      <c r="H1591" s="184">
        <v>3.2265999999999999</v>
      </c>
      <c r="I1591" s="184">
        <v>3.2006000000000001</v>
      </c>
      <c r="J1591" s="184">
        <v>3.2117</v>
      </c>
      <c r="K1591" s="184">
        <v>3.2229999999999999</v>
      </c>
      <c r="L1591" s="184">
        <v>3.1486000000000001</v>
      </c>
      <c r="M1591" s="184">
        <v>3.113</v>
      </c>
      <c r="N1591" s="184">
        <v>3.1314000000000002</v>
      </c>
      <c r="O1591" s="184"/>
      <c r="P1591" s="184"/>
      <c r="Q1591" s="184">
        <v>3.7258</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44368</v>
      </c>
      <c r="E1592" s="184">
        <v>1070.4898000000001</v>
      </c>
      <c r="F1592" s="184">
        <v>3.1576</v>
      </c>
      <c r="G1592" s="184">
        <v>3.1593</v>
      </c>
      <c r="H1592" s="184">
        <v>3.1255999999999999</v>
      </c>
      <c r="I1592" s="184">
        <v>3.0998999999999999</v>
      </c>
      <c r="J1592" s="184">
        <v>3.1110000000000002</v>
      </c>
      <c r="K1592" s="184">
        <v>3.1221000000000001</v>
      </c>
      <c r="L1592" s="184">
        <v>3.0470999999999999</v>
      </c>
      <c r="M1592" s="184">
        <v>3.0106999999999999</v>
      </c>
      <c r="N1592" s="184">
        <v>3.0283000000000002</v>
      </c>
      <c r="O1592" s="184"/>
      <c r="P1592" s="184"/>
      <c r="Q1592" s="184">
        <v>3.6208999999999998</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44368</v>
      </c>
      <c r="E1593" s="184">
        <v>1061.9294</v>
      </c>
      <c r="F1593" s="184">
        <v>3.2793000000000001</v>
      </c>
      <c r="G1593" s="184">
        <v>3.2534999999999998</v>
      </c>
      <c r="H1593" s="184">
        <v>3.2471999999999999</v>
      </c>
      <c r="I1593" s="184">
        <v>3.2298</v>
      </c>
      <c r="J1593" s="184">
        <v>3.2440000000000002</v>
      </c>
      <c r="K1593" s="184">
        <v>3.2376999999999998</v>
      </c>
      <c r="L1593" s="184">
        <v>3.1892</v>
      </c>
      <c r="M1593" s="184">
        <v>3.1575000000000002</v>
      </c>
      <c r="N1593" s="184">
        <v>3.1663999999999999</v>
      </c>
      <c r="O1593" s="184"/>
      <c r="P1593" s="184"/>
      <c r="Q1593" s="184">
        <v>3.6305000000000001</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44368</v>
      </c>
      <c r="E1594" s="184">
        <v>1060.1302000000001</v>
      </c>
      <c r="F1594" s="184">
        <v>3.1850000000000001</v>
      </c>
      <c r="G1594" s="184">
        <v>3.1591999999999998</v>
      </c>
      <c r="H1594" s="184">
        <v>3.1526999999999998</v>
      </c>
      <c r="I1594" s="184">
        <v>3.1339000000000001</v>
      </c>
      <c r="J1594" s="184">
        <v>3.1496</v>
      </c>
      <c r="K1594" s="184">
        <v>3.1385000000000001</v>
      </c>
      <c r="L1594" s="184">
        <v>3.0914999999999999</v>
      </c>
      <c r="M1594" s="184">
        <v>3.0579999999999998</v>
      </c>
      <c r="N1594" s="184">
        <v>3.0655999999999999</v>
      </c>
      <c r="O1594" s="184"/>
      <c r="P1594" s="184"/>
      <c r="Q1594" s="184">
        <v>3.5263</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44368</v>
      </c>
      <c r="E1595" s="184">
        <v>111.2574</v>
      </c>
      <c r="F1595" s="184">
        <v>3.1825000000000001</v>
      </c>
      <c r="G1595" s="184">
        <v>3.2050000000000001</v>
      </c>
      <c r="H1595" s="184">
        <v>3.2029999999999998</v>
      </c>
      <c r="I1595" s="184">
        <v>3.1720999999999999</v>
      </c>
      <c r="J1595" s="184">
        <v>3.1770999999999998</v>
      </c>
      <c r="K1595" s="184">
        <v>3.1616</v>
      </c>
      <c r="L1595" s="184">
        <v>3.1027999999999998</v>
      </c>
      <c r="M1595" s="184">
        <v>3.0789</v>
      </c>
      <c r="N1595" s="184">
        <v>3.0876999999999999</v>
      </c>
      <c r="O1595" s="184"/>
      <c r="P1595" s="184"/>
      <c r="Q1595" s="184">
        <v>4.3423999999999996</v>
      </c>
      <c r="R1595" s="184">
        <v>3.8445</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44368</v>
      </c>
      <c r="E1596" s="184">
        <v>110.9883</v>
      </c>
      <c r="F1596" s="184">
        <v>3.1244999999999998</v>
      </c>
      <c r="G1596" s="184">
        <v>3.125</v>
      </c>
      <c r="H1596" s="184">
        <v>3.1166999999999998</v>
      </c>
      <c r="I1596" s="184">
        <v>3.0832000000000002</v>
      </c>
      <c r="J1596" s="184">
        <v>3.0876999999999999</v>
      </c>
      <c r="K1596" s="184">
        <v>3.0712999999999999</v>
      </c>
      <c r="L1596" s="184">
        <v>3.0116000000000001</v>
      </c>
      <c r="M1596" s="184">
        <v>2.9870000000000001</v>
      </c>
      <c r="N1596" s="184">
        <v>2.9939</v>
      </c>
      <c r="O1596" s="184"/>
      <c r="P1596" s="184"/>
      <c r="Q1596" s="184">
        <v>4.2416999999999998</v>
      </c>
      <c r="R1596" s="184">
        <v>3.7454000000000001</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44368</v>
      </c>
      <c r="E1597" s="184">
        <v>1069.7164</v>
      </c>
      <c r="F1597" s="184">
        <v>3.2793000000000001</v>
      </c>
      <c r="G1597" s="184">
        <v>3.3231999999999999</v>
      </c>
      <c r="H1597" s="184">
        <v>3.2826</v>
      </c>
      <c r="I1597" s="184">
        <v>3.2563</v>
      </c>
      <c r="J1597" s="184">
        <v>3.2593000000000001</v>
      </c>
      <c r="K1597" s="184">
        <v>3.2370999999999999</v>
      </c>
      <c r="L1597" s="184">
        <v>3.1739999999999999</v>
      </c>
      <c r="M1597" s="184">
        <v>3.1436999999999999</v>
      </c>
      <c r="N1597" s="184">
        <v>3.1472000000000002</v>
      </c>
      <c r="O1597" s="184"/>
      <c r="P1597" s="184"/>
      <c r="Q1597" s="184">
        <v>3.7740999999999998</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44368</v>
      </c>
      <c r="E1598" s="184">
        <v>1067.7791</v>
      </c>
      <c r="F1598" s="184">
        <v>3.2271999999999998</v>
      </c>
      <c r="G1598" s="184">
        <v>3.2722000000000002</v>
      </c>
      <c r="H1598" s="184">
        <v>3.2323</v>
      </c>
      <c r="I1598" s="184">
        <v>3.2063999999999999</v>
      </c>
      <c r="J1598" s="184">
        <v>3.2090999999999998</v>
      </c>
      <c r="K1598" s="184">
        <v>3.1810999999999998</v>
      </c>
      <c r="L1598" s="184">
        <v>3.0951</v>
      </c>
      <c r="M1598" s="184">
        <v>3.0565000000000002</v>
      </c>
      <c r="N1598" s="184">
        <v>3.0550999999999999</v>
      </c>
      <c r="O1598" s="184"/>
      <c r="P1598" s="184"/>
      <c r="Q1598" s="184">
        <v>3.6707000000000001</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44368</v>
      </c>
      <c r="E1599" s="184">
        <v>3375.6808000000001</v>
      </c>
      <c r="F1599" s="184">
        <v>3.1943000000000001</v>
      </c>
      <c r="G1599" s="184">
        <v>3.2342</v>
      </c>
      <c r="H1599" s="184">
        <v>3.2191999999999998</v>
      </c>
      <c r="I1599" s="184">
        <v>3.1939000000000002</v>
      </c>
      <c r="J1599" s="184">
        <v>3.1985000000000001</v>
      </c>
      <c r="K1599" s="184">
        <v>3.1835</v>
      </c>
      <c r="L1599" s="184">
        <v>3.1135000000000002</v>
      </c>
      <c r="M1599" s="184">
        <v>3.0716000000000001</v>
      </c>
      <c r="N1599" s="184">
        <v>3.0749</v>
      </c>
      <c r="O1599" s="184">
        <v>4.6265999999999998</v>
      </c>
      <c r="P1599" s="184">
        <v>5.2051999999999996</v>
      </c>
      <c r="Q1599" s="184">
        <v>6.5346000000000002</v>
      </c>
      <c r="R1599" s="184">
        <v>3.7982</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44368</v>
      </c>
      <c r="E1600" s="184">
        <v>3342.5165999999999</v>
      </c>
      <c r="F1600" s="184">
        <v>3.1244999999999998</v>
      </c>
      <c r="G1600" s="184">
        <v>3.1640000000000001</v>
      </c>
      <c r="H1600" s="184">
        <v>3.149</v>
      </c>
      <c r="I1600" s="184">
        <v>3.1225999999999998</v>
      </c>
      <c r="J1600" s="184">
        <v>3.1278000000000001</v>
      </c>
      <c r="K1600" s="184">
        <v>3.1126999999999998</v>
      </c>
      <c r="L1600" s="184">
        <v>3.0423</v>
      </c>
      <c r="M1600" s="184">
        <v>2.9998999999999998</v>
      </c>
      <c r="N1600" s="184">
        <v>3.0026999999999999</v>
      </c>
      <c r="O1600" s="184">
        <v>4.5570000000000004</v>
      </c>
      <c r="P1600" s="184">
        <v>5.1157000000000004</v>
      </c>
      <c r="Q1600" s="184">
        <v>6.6462000000000003</v>
      </c>
      <c r="R1600" s="184">
        <v>3.7254</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44368</v>
      </c>
      <c r="E1601" s="184">
        <v>1102.1125</v>
      </c>
      <c r="F1601" s="184">
        <v>3.1333000000000002</v>
      </c>
      <c r="G1601" s="184">
        <v>3.1791</v>
      </c>
      <c r="H1601" s="184">
        <v>3.1406000000000001</v>
      </c>
      <c r="I1601" s="184">
        <v>3.1265999999999998</v>
      </c>
      <c r="J1601" s="184">
        <v>3.1387999999999998</v>
      </c>
      <c r="K1601" s="184">
        <v>3.1436999999999999</v>
      </c>
      <c r="L1601" s="184">
        <v>3.0855000000000001</v>
      </c>
      <c r="M1601" s="184">
        <v>3.0482999999999998</v>
      </c>
      <c r="N1601" s="184">
        <v>3.0459000000000001</v>
      </c>
      <c r="O1601" s="184"/>
      <c r="P1601" s="184"/>
      <c r="Q1601" s="184">
        <v>4.4009</v>
      </c>
      <c r="R1601" s="184">
        <v>3.8517999999999999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44368</v>
      </c>
      <c r="E1602" s="184">
        <v>1099.5056</v>
      </c>
      <c r="F1602" s="184">
        <v>3.0177999999999998</v>
      </c>
      <c r="G1602" s="184">
        <v>3.0659000000000001</v>
      </c>
      <c r="H1602" s="184">
        <v>3.0274000000000001</v>
      </c>
      <c r="I1602" s="184">
        <v>3.0131999999999999</v>
      </c>
      <c r="J1602" s="184">
        <v>3.0253000000000001</v>
      </c>
      <c r="K1602" s="184">
        <v>3.0169999999999999</v>
      </c>
      <c r="L1602" s="184">
        <v>2.9708999999999999</v>
      </c>
      <c r="M1602" s="184">
        <v>2.9373</v>
      </c>
      <c r="N1602" s="184">
        <v>2.9361999999999999</v>
      </c>
      <c r="O1602" s="184"/>
      <c r="P1602" s="184"/>
      <c r="Q1602" s="184">
        <v>4.2915000000000001</v>
      </c>
      <c r="R1602" s="184">
        <v>3.7422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44368</v>
      </c>
      <c r="E1603" s="184">
        <v>1093.6596</v>
      </c>
      <c r="F1603" s="184">
        <v>3.2141999999999999</v>
      </c>
      <c r="G1603" s="184">
        <v>3.2103000000000002</v>
      </c>
      <c r="H1603" s="184">
        <v>3.2044999999999999</v>
      </c>
      <c r="I1603" s="184">
        <v>3.1818</v>
      </c>
      <c r="J1603" s="184">
        <v>3.1926000000000001</v>
      </c>
      <c r="K1603" s="184">
        <v>3.2241</v>
      </c>
      <c r="L1603" s="184">
        <v>3.1476999999999999</v>
      </c>
      <c r="M1603" s="184">
        <v>3.1105</v>
      </c>
      <c r="N1603" s="184">
        <v>3.1137000000000001</v>
      </c>
      <c r="O1603" s="184"/>
      <c r="P1603" s="184"/>
      <c r="Q1603" s="184">
        <v>4.0652999999999997</v>
      </c>
      <c r="R1603" s="184">
        <v>3.8323999999999998</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44368</v>
      </c>
      <c r="E1604" s="184">
        <v>1091.0614</v>
      </c>
      <c r="F1604" s="184">
        <v>3.1147999999999998</v>
      </c>
      <c r="G1604" s="184">
        <v>3.1097999999999999</v>
      </c>
      <c r="H1604" s="184">
        <v>3.1044</v>
      </c>
      <c r="I1604" s="184">
        <v>3.0815999999999999</v>
      </c>
      <c r="J1604" s="184">
        <v>3.0924</v>
      </c>
      <c r="K1604" s="184">
        <v>3.0823999999999998</v>
      </c>
      <c r="L1604" s="184">
        <v>3.0251000000000001</v>
      </c>
      <c r="M1604" s="184">
        <v>2.9940000000000002</v>
      </c>
      <c r="N1604" s="184">
        <v>2.9996999999999998</v>
      </c>
      <c r="O1604" s="184"/>
      <c r="P1604" s="184"/>
      <c r="Q1604" s="184">
        <v>3.9548999999999999</v>
      </c>
      <c r="R1604" s="184">
        <v>3.7218</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44368</v>
      </c>
      <c r="E1605" s="184">
        <v>1091.4260999999999</v>
      </c>
      <c r="F1605" s="184">
        <v>3.1472000000000002</v>
      </c>
      <c r="G1605" s="184">
        <v>3.2593000000000001</v>
      </c>
      <c r="H1605" s="184">
        <v>3.1880999999999999</v>
      </c>
      <c r="I1605" s="184">
        <v>3.1242000000000001</v>
      </c>
      <c r="J1605" s="184">
        <v>3.1709999999999998</v>
      </c>
      <c r="K1605" s="184">
        <v>3.15</v>
      </c>
      <c r="L1605" s="184">
        <v>3.1021999999999998</v>
      </c>
      <c r="M1605" s="184">
        <v>3.0651999999999999</v>
      </c>
      <c r="N1605" s="184">
        <v>3.0714999999999999</v>
      </c>
      <c r="O1605" s="184"/>
      <c r="P1605" s="184"/>
      <c r="Q1605" s="184">
        <v>3.9782999999999999</v>
      </c>
      <c r="R1605" s="184">
        <v>3.7482000000000002</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44368</v>
      </c>
      <c r="E1606" s="184">
        <v>1089.0237</v>
      </c>
      <c r="F1606" s="184">
        <v>3.0670000000000002</v>
      </c>
      <c r="G1606" s="184">
        <v>3.1781999999999999</v>
      </c>
      <c r="H1606" s="184">
        <v>3.1069</v>
      </c>
      <c r="I1606" s="184">
        <v>3.0434999999999999</v>
      </c>
      <c r="J1606" s="184">
        <v>3.0834999999999999</v>
      </c>
      <c r="K1606" s="184">
        <v>3.0539000000000001</v>
      </c>
      <c r="L1606" s="184">
        <v>3.0081000000000002</v>
      </c>
      <c r="M1606" s="184">
        <v>2.9679000000000002</v>
      </c>
      <c r="N1606" s="184">
        <v>2.9716999999999998</v>
      </c>
      <c r="O1606" s="184"/>
      <c r="P1606" s="184"/>
      <c r="Q1606" s="184">
        <v>3.8761000000000001</v>
      </c>
      <c r="R1606" s="184">
        <v>3.6463999999999999</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44368</v>
      </c>
      <c r="E1607" s="184">
        <v>2837.6803</v>
      </c>
      <c r="F1607" s="184">
        <v>3.2044000000000001</v>
      </c>
      <c r="G1607" s="184">
        <v>3.2168999999999999</v>
      </c>
      <c r="H1607" s="184">
        <v>3.1974</v>
      </c>
      <c r="I1607" s="184">
        <v>3.1791</v>
      </c>
      <c r="J1607" s="184">
        <v>3.1945999999999999</v>
      </c>
      <c r="K1607" s="184">
        <v>3.1673</v>
      </c>
      <c r="L1607" s="184">
        <v>3.1156000000000001</v>
      </c>
      <c r="M1607" s="184">
        <v>3.0827</v>
      </c>
      <c r="N1607" s="184">
        <v>3.0937999999999999</v>
      </c>
      <c r="O1607" s="184">
        <v>4.6643999999999997</v>
      </c>
      <c r="P1607" s="184">
        <v>5.5152999999999999</v>
      </c>
      <c r="Q1607" s="184">
        <v>6.6375000000000002</v>
      </c>
      <c r="R1607" s="184">
        <v>3.8338999999999999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44368</v>
      </c>
      <c r="E1608" s="184">
        <v>2813.1640000000002</v>
      </c>
      <c r="F1608" s="184">
        <v>3.1453000000000002</v>
      </c>
      <c r="G1608" s="184">
        <v>3.1570999999999998</v>
      </c>
      <c r="H1608" s="184">
        <v>3.1375000000000002</v>
      </c>
      <c r="I1608" s="184">
        <v>3.1191</v>
      </c>
      <c r="J1608" s="184">
        <v>3.1343999999999999</v>
      </c>
      <c r="K1608" s="184">
        <v>3.1071</v>
      </c>
      <c r="L1608" s="184">
        <v>3.0548000000000002</v>
      </c>
      <c r="M1608" s="184">
        <v>3.0221</v>
      </c>
      <c r="N1608" s="184">
        <v>3.0343</v>
      </c>
      <c r="O1608" s="184">
        <v>4.5952000000000002</v>
      </c>
      <c r="P1608" s="184">
        <v>5.4029999999999996</v>
      </c>
      <c r="Q1608" s="184">
        <v>6.0723000000000003</v>
      </c>
      <c r="R1608" s="184">
        <v>3.7601</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44368</v>
      </c>
      <c r="E1609" s="184">
        <v>1066.6796999999999</v>
      </c>
      <c r="F1609" s="184">
        <v>2.9601000000000002</v>
      </c>
      <c r="G1609" s="184">
        <v>2.9914000000000001</v>
      </c>
      <c r="H1609" s="184">
        <v>2.9767000000000001</v>
      </c>
      <c r="I1609" s="184">
        <v>2.9628000000000001</v>
      </c>
      <c r="J1609" s="184">
        <v>3.41</v>
      </c>
      <c r="K1609" s="184">
        <v>3.1726999999999999</v>
      </c>
      <c r="L1609" s="184">
        <v>3.0697000000000001</v>
      </c>
      <c r="M1609" s="184">
        <v>3.0099</v>
      </c>
      <c r="N1609" s="184">
        <v>2.9962</v>
      </c>
      <c r="O1609" s="184"/>
      <c r="P1609" s="184"/>
      <c r="Q1609" s="184">
        <v>3.59</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44368</v>
      </c>
      <c r="E1610" s="184">
        <v>1065.4945</v>
      </c>
      <c r="F1610" s="184">
        <v>2.8915000000000002</v>
      </c>
      <c r="G1610" s="184">
        <v>2.9205000000000001</v>
      </c>
      <c r="H1610" s="184">
        <v>2.9056000000000002</v>
      </c>
      <c r="I1610" s="184">
        <v>2.8902999999999999</v>
      </c>
      <c r="J1610" s="184">
        <v>3.3378999999999999</v>
      </c>
      <c r="K1610" s="184">
        <v>3.1009000000000002</v>
      </c>
      <c r="L1610" s="184">
        <v>3.0005999999999999</v>
      </c>
      <c r="M1610" s="184">
        <v>2.9443000000000001</v>
      </c>
      <c r="N1610" s="184">
        <v>2.9318</v>
      </c>
      <c r="O1610" s="184"/>
      <c r="P1610" s="184"/>
      <c r="Q1610" s="184">
        <v>3.5270999999999999</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3.1967100000000013</v>
      </c>
      <c r="G1611" s="186">
        <v>3.1899683333333333</v>
      </c>
      <c r="H1611" s="186">
        <v>3.1614349999999991</v>
      </c>
      <c r="I1611" s="186">
        <v>3.1320283333333339</v>
      </c>
      <c r="J1611" s="186">
        <v>3.151606666666666</v>
      </c>
      <c r="K1611" s="186">
        <v>3.1320066666666659</v>
      </c>
      <c r="L1611" s="186">
        <v>3.0751100000000005</v>
      </c>
      <c r="M1611" s="186">
        <v>3.0416633333333332</v>
      </c>
      <c r="N1611" s="186">
        <v>3.0469849999999994</v>
      </c>
      <c r="O1611" s="186">
        <v>4.5409249999999997</v>
      </c>
      <c r="P1611" s="186">
        <v>5.1922375000000001</v>
      </c>
      <c r="Q1611" s="186">
        <v>4.2051500000000006</v>
      </c>
      <c r="R1611" s="186">
        <v>3.7624277777777766</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3.1500500000000002</v>
      </c>
      <c r="G1612" s="186">
        <v>3.1643499999999998</v>
      </c>
      <c r="H1612" s="186">
        <v>3.1505999999999998</v>
      </c>
      <c r="I1612" s="186">
        <v>3.1254</v>
      </c>
      <c r="J1612" s="186">
        <v>3.1443000000000003</v>
      </c>
      <c r="K1612" s="186">
        <v>3.1383000000000001</v>
      </c>
      <c r="L1612" s="186">
        <v>3.0884</v>
      </c>
      <c r="M1612" s="186">
        <v>3.0533999999999999</v>
      </c>
      <c r="N1612" s="186">
        <v>3.0566</v>
      </c>
      <c r="O1612" s="186">
        <v>4.5988500000000005</v>
      </c>
      <c r="P1612" s="186">
        <v>5.1885499999999993</v>
      </c>
      <c r="Q1612" s="186">
        <v>3.9403000000000001</v>
      </c>
      <c r="R1612" s="186">
        <v>3.7785000000000002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44368</v>
      </c>
      <c r="E1615" s="184">
        <v>64.370999999999995</v>
      </c>
      <c r="F1615" s="184">
        <v>5.0107999999999997</v>
      </c>
      <c r="G1615" s="184">
        <v>5.0107999999999997</v>
      </c>
      <c r="H1615" s="184">
        <v>-14.9025</v>
      </c>
      <c r="I1615" s="184">
        <v>3.5853000000000002</v>
      </c>
      <c r="J1615" s="184">
        <v>6.9048999999999996</v>
      </c>
      <c r="K1615" s="184">
        <v>11.9366</v>
      </c>
      <c r="L1615" s="184">
        <v>3.0798999999999999</v>
      </c>
      <c r="M1615" s="184">
        <v>5.2569999999999997</v>
      </c>
      <c r="N1615" s="184">
        <v>4.4474999999999998</v>
      </c>
      <c r="O1615" s="184">
        <v>10.1091</v>
      </c>
      <c r="P1615" s="184">
        <v>9.2243999999999993</v>
      </c>
      <c r="Q1615" s="184">
        <v>8.9558</v>
      </c>
      <c r="R1615" s="184">
        <v>8.6081000000000003</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44368</v>
      </c>
      <c r="E1616" s="184">
        <v>67.380300000000005</v>
      </c>
      <c r="F1616" s="184">
        <v>5.6543999999999999</v>
      </c>
      <c r="G1616" s="184">
        <v>5.6543999999999999</v>
      </c>
      <c r="H1616" s="184">
        <v>-14.254099999999999</v>
      </c>
      <c r="I1616" s="184">
        <v>4.2359999999999998</v>
      </c>
      <c r="J1616" s="184">
        <v>7.5586000000000002</v>
      </c>
      <c r="K1616" s="184">
        <v>12.6607</v>
      </c>
      <c r="L1616" s="184">
        <v>3.7524999999999999</v>
      </c>
      <c r="M1616" s="184">
        <v>5.9245999999999999</v>
      </c>
      <c r="N1616" s="184">
        <v>5.1082000000000001</v>
      </c>
      <c r="O1616" s="184">
        <v>10.7814</v>
      </c>
      <c r="P1616" s="184">
        <v>9.8366000000000007</v>
      </c>
      <c r="Q1616" s="184">
        <v>9.9469999999999992</v>
      </c>
      <c r="R1616" s="184">
        <v>9.2767999999999997</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44368</v>
      </c>
      <c r="E1617" s="184">
        <v>67.380300000000005</v>
      </c>
      <c r="F1617" s="184">
        <v>5.6543999999999999</v>
      </c>
      <c r="G1617" s="184">
        <v>5.6543999999999999</v>
      </c>
      <c r="H1617" s="184">
        <v>-14.254099999999999</v>
      </c>
      <c r="I1617" s="184">
        <v>4.2359999999999998</v>
      </c>
      <c r="J1617" s="184">
        <v>7.5586000000000002</v>
      </c>
      <c r="K1617" s="184">
        <v>12.6607</v>
      </c>
      <c r="L1617" s="184">
        <v>3.7524999999999999</v>
      </c>
      <c r="M1617" s="184">
        <v>5.9245999999999999</v>
      </c>
      <c r="N1617" s="184">
        <v>5.1082000000000001</v>
      </c>
      <c r="O1617" s="184">
        <v>10.7814</v>
      </c>
      <c r="P1617" s="184">
        <v>9.8366000000000007</v>
      </c>
      <c r="Q1617" s="184">
        <v>9.9469999999999992</v>
      </c>
      <c r="R1617" s="184">
        <v>9.2767999999999997</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44368</v>
      </c>
      <c r="E1618" s="184">
        <v>20.8735</v>
      </c>
      <c r="F1618" s="184">
        <v>-2.7389000000000001</v>
      </c>
      <c r="G1618" s="184">
        <v>-2.7389000000000001</v>
      </c>
      <c r="H1618" s="184">
        <v>-17.973700000000001</v>
      </c>
      <c r="I1618" s="184">
        <v>-2.9443999999999999</v>
      </c>
      <c r="J1618" s="184">
        <v>-0.18049999999999999</v>
      </c>
      <c r="K1618" s="184">
        <v>6.0396999999999998</v>
      </c>
      <c r="L1618" s="184">
        <v>2.4823</v>
      </c>
      <c r="M1618" s="184">
        <v>5.5643000000000002</v>
      </c>
      <c r="N1618" s="184">
        <v>5.5099</v>
      </c>
      <c r="O1618" s="184">
        <v>10.972799999999999</v>
      </c>
      <c r="P1618" s="184">
        <v>8.7012</v>
      </c>
      <c r="Q1618" s="184">
        <v>8.2218999999999998</v>
      </c>
      <c r="R1618" s="184">
        <v>9.9816000000000003</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44368</v>
      </c>
      <c r="E1619" s="184">
        <v>19.986000000000001</v>
      </c>
      <c r="F1619" s="184">
        <v>-3.3473000000000002</v>
      </c>
      <c r="G1619" s="184">
        <v>-3.3473000000000002</v>
      </c>
      <c r="H1619" s="184">
        <v>-18.561699999999998</v>
      </c>
      <c r="I1619" s="184">
        <v>-3.5304000000000002</v>
      </c>
      <c r="J1619" s="184">
        <v>-0.78300000000000003</v>
      </c>
      <c r="K1619" s="184">
        <v>5.4294000000000002</v>
      </c>
      <c r="L1619" s="184">
        <v>1.8736999999999999</v>
      </c>
      <c r="M1619" s="184">
        <v>4.9382999999999999</v>
      </c>
      <c r="N1619" s="184">
        <v>4.9062999999999999</v>
      </c>
      <c r="O1619" s="184">
        <v>10.4162</v>
      </c>
      <c r="P1619" s="184">
        <v>8.1471999999999998</v>
      </c>
      <c r="Q1619" s="184">
        <v>7.6307</v>
      </c>
      <c r="R1619" s="184">
        <v>9.4193999999999996</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44368</v>
      </c>
      <c r="E1620" s="184">
        <v>33.505099999999999</v>
      </c>
      <c r="F1620" s="184">
        <v>-10.5579</v>
      </c>
      <c r="G1620" s="184">
        <v>-10.5579</v>
      </c>
      <c r="H1620" s="184">
        <v>-22.2989</v>
      </c>
      <c r="I1620" s="184">
        <v>-4.3425000000000002</v>
      </c>
      <c r="J1620" s="184">
        <v>0.35149999999999998</v>
      </c>
      <c r="K1620" s="184">
        <v>8.3932000000000002</v>
      </c>
      <c r="L1620" s="184">
        <v>0.57750000000000001</v>
      </c>
      <c r="M1620" s="184">
        <v>3.4260000000000002</v>
      </c>
      <c r="N1620" s="184">
        <v>3.0855000000000001</v>
      </c>
      <c r="O1620" s="184">
        <v>8.2681000000000004</v>
      </c>
      <c r="P1620" s="184">
        <v>7.0362999999999998</v>
      </c>
      <c r="Q1620" s="184">
        <v>6.4771000000000001</v>
      </c>
      <c r="R1620" s="184">
        <v>6.4303999999999997</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44368</v>
      </c>
      <c r="E1621" s="184">
        <v>36.0366</v>
      </c>
      <c r="F1621" s="184">
        <v>-9.8505000000000003</v>
      </c>
      <c r="G1621" s="184">
        <v>-9.8505000000000003</v>
      </c>
      <c r="H1621" s="184">
        <v>-21.5855</v>
      </c>
      <c r="I1621" s="184">
        <v>-3.6196000000000002</v>
      </c>
      <c r="J1621" s="184">
        <v>1.0955999999999999</v>
      </c>
      <c r="K1621" s="184">
        <v>9.1734000000000009</v>
      </c>
      <c r="L1621" s="184">
        <v>1.3525</v>
      </c>
      <c r="M1621" s="184">
        <v>4.2222</v>
      </c>
      <c r="N1621" s="184">
        <v>3.8862999999999999</v>
      </c>
      <c r="O1621" s="184">
        <v>9.1122999999999994</v>
      </c>
      <c r="P1621" s="184">
        <v>7.8928000000000003</v>
      </c>
      <c r="Q1621" s="184">
        <v>8.5297999999999998</v>
      </c>
      <c r="R1621" s="184">
        <v>7.2648999999999999</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44368</v>
      </c>
      <c r="E1622" s="184">
        <v>63.2791</v>
      </c>
      <c r="F1622" s="184">
        <v>-2.1337999999999999</v>
      </c>
      <c r="G1622" s="184">
        <v>-2.1337999999999999</v>
      </c>
      <c r="H1622" s="184">
        <v>-15.9861</v>
      </c>
      <c r="I1622" s="184">
        <v>0.16889999999999999</v>
      </c>
      <c r="J1622" s="184">
        <v>1.3524</v>
      </c>
      <c r="K1622" s="184">
        <v>5.6205999999999996</v>
      </c>
      <c r="L1622" s="184">
        <v>1.7403</v>
      </c>
      <c r="M1622" s="184">
        <v>4.2286000000000001</v>
      </c>
      <c r="N1622" s="184">
        <v>3.6951000000000001</v>
      </c>
      <c r="O1622" s="184">
        <v>8.9451000000000001</v>
      </c>
      <c r="P1622" s="184">
        <v>8.8018000000000001</v>
      </c>
      <c r="Q1622" s="184">
        <v>9.0123999999999995</v>
      </c>
      <c r="R1622" s="184">
        <v>7.548</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44368</v>
      </c>
      <c r="E1623" s="184">
        <v>60.442599999999999</v>
      </c>
      <c r="F1623" s="184">
        <v>-2.8778000000000001</v>
      </c>
      <c r="G1623" s="184">
        <v>-2.8778000000000001</v>
      </c>
      <c r="H1623" s="184">
        <v>-16.734000000000002</v>
      </c>
      <c r="I1623" s="184">
        <v>-0.58220000000000005</v>
      </c>
      <c r="J1623" s="184">
        <v>0.60219999999999996</v>
      </c>
      <c r="K1623" s="184">
        <v>4.9051</v>
      </c>
      <c r="L1623" s="184">
        <v>0.9829</v>
      </c>
      <c r="M1623" s="184">
        <v>3.4401000000000002</v>
      </c>
      <c r="N1623" s="184">
        <v>2.9216000000000002</v>
      </c>
      <c r="O1623" s="184">
        <v>8.2091999999999992</v>
      </c>
      <c r="P1623" s="184">
        <v>8.0993999999999993</v>
      </c>
      <c r="Q1623" s="184">
        <v>8.7309000000000001</v>
      </c>
      <c r="R1623" s="184">
        <v>6.8037999999999998</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44368</v>
      </c>
      <c r="E1624" s="184">
        <v>77.593000000000004</v>
      </c>
      <c r="F1624" s="184">
        <v>-8.5866000000000007</v>
      </c>
      <c r="G1624" s="184">
        <v>-8.5866000000000007</v>
      </c>
      <c r="H1624" s="184">
        <v>-20.635899999999999</v>
      </c>
      <c r="I1624" s="184">
        <v>-0.30909999999999999</v>
      </c>
      <c r="J1624" s="184">
        <v>0.80020000000000002</v>
      </c>
      <c r="K1624" s="184">
        <v>8.8401999999999994</v>
      </c>
      <c r="L1624" s="184">
        <v>2.7734000000000001</v>
      </c>
      <c r="M1624" s="184">
        <v>5.4691000000000001</v>
      </c>
      <c r="N1624" s="184">
        <v>4.9168000000000003</v>
      </c>
      <c r="O1624" s="184">
        <v>11.4086</v>
      </c>
      <c r="P1624" s="184">
        <v>9.8399000000000001</v>
      </c>
      <c r="Q1624" s="184">
        <v>8.9974000000000007</v>
      </c>
      <c r="R1624" s="184">
        <v>10.0487</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44368</v>
      </c>
      <c r="E1625" s="184">
        <v>74.493700000000004</v>
      </c>
      <c r="F1625" s="184">
        <v>-9.0904000000000007</v>
      </c>
      <c r="G1625" s="184">
        <v>-9.0904000000000007</v>
      </c>
      <c r="H1625" s="184">
        <v>-21.129899999999999</v>
      </c>
      <c r="I1625" s="184">
        <v>-0.80820000000000003</v>
      </c>
      <c r="J1625" s="184">
        <v>0.29249999999999998</v>
      </c>
      <c r="K1625" s="184">
        <v>8.3042999999999996</v>
      </c>
      <c r="L1625" s="184">
        <v>2.2387999999999999</v>
      </c>
      <c r="M1625" s="184">
        <v>4.9265999999999996</v>
      </c>
      <c r="N1625" s="184">
        <v>4.3762999999999996</v>
      </c>
      <c r="O1625" s="184">
        <v>10.7234</v>
      </c>
      <c r="P1625" s="184">
        <v>9.1404999999999994</v>
      </c>
      <c r="Q1625" s="184">
        <v>9.6771999999999991</v>
      </c>
      <c r="R1625" s="184">
        <v>9.4497999999999998</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44368</v>
      </c>
      <c r="E1626" s="184">
        <v>20.033000000000001</v>
      </c>
      <c r="F1626" s="184">
        <v>3.7665999999999999</v>
      </c>
      <c r="G1626" s="184">
        <v>3.7665999999999999</v>
      </c>
      <c r="H1626" s="184">
        <v>-23.269300000000001</v>
      </c>
      <c r="I1626" s="184">
        <v>-1.8727</v>
      </c>
      <c r="J1626" s="184">
        <v>-4.7298999999999998</v>
      </c>
      <c r="K1626" s="184">
        <v>11.9971</v>
      </c>
      <c r="L1626" s="184">
        <v>4.6829000000000001</v>
      </c>
      <c r="M1626" s="184">
        <v>7.7641999999999998</v>
      </c>
      <c r="N1626" s="184">
        <v>7.4233000000000002</v>
      </c>
      <c r="O1626" s="184">
        <v>10.9399</v>
      </c>
      <c r="P1626" s="184">
        <v>9.3038000000000007</v>
      </c>
      <c r="Q1626" s="184">
        <v>9.9055</v>
      </c>
      <c r="R1626" s="184">
        <v>9.6373999999999995</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44368</v>
      </c>
      <c r="E1627" s="184">
        <v>19.340299999999999</v>
      </c>
      <c r="F1627" s="184">
        <v>3.0204</v>
      </c>
      <c r="G1627" s="184">
        <v>3.0204</v>
      </c>
      <c r="H1627" s="184">
        <v>-23.992000000000001</v>
      </c>
      <c r="I1627" s="184">
        <v>-2.6259999999999999</v>
      </c>
      <c r="J1627" s="184">
        <v>-5.4779</v>
      </c>
      <c r="K1627" s="184">
        <v>11.208299999999999</v>
      </c>
      <c r="L1627" s="184">
        <v>3.9923999999999999</v>
      </c>
      <c r="M1627" s="184">
        <v>7.1195000000000004</v>
      </c>
      <c r="N1627" s="184">
        <v>6.8015999999999996</v>
      </c>
      <c r="O1627" s="184">
        <v>10.3925</v>
      </c>
      <c r="P1627" s="184">
        <v>8.7626000000000008</v>
      </c>
      <c r="Q1627" s="184">
        <v>9.3810000000000002</v>
      </c>
      <c r="R1627" s="184">
        <v>9.0767000000000007</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44368</v>
      </c>
      <c r="E1628" s="184">
        <v>47.6068</v>
      </c>
      <c r="F1628" s="184">
        <v>-12.713900000000001</v>
      </c>
      <c r="G1628" s="184">
        <v>-12.713900000000001</v>
      </c>
      <c r="H1628" s="184">
        <v>-23.475200000000001</v>
      </c>
      <c r="I1628" s="184">
        <v>-4.5320999999999998</v>
      </c>
      <c r="J1628" s="184">
        <v>-1.1835</v>
      </c>
      <c r="K1628" s="184">
        <v>7.5923999999999996</v>
      </c>
      <c r="L1628" s="184">
        <v>0.75649999999999995</v>
      </c>
      <c r="M1628" s="184">
        <v>2.5779999999999998</v>
      </c>
      <c r="N1628" s="184">
        <v>1.7228000000000001</v>
      </c>
      <c r="O1628" s="184">
        <v>7.5694999999999997</v>
      </c>
      <c r="P1628" s="184">
        <v>6.0887000000000002</v>
      </c>
      <c r="Q1628" s="184">
        <v>8.3084000000000007</v>
      </c>
      <c r="R1628" s="184">
        <v>5.2464000000000004</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44368</v>
      </c>
      <c r="E1629" s="184">
        <v>51.152700000000003</v>
      </c>
      <c r="F1629" s="184">
        <v>-12.2844</v>
      </c>
      <c r="G1629" s="184">
        <v>-12.2844</v>
      </c>
      <c r="H1629" s="184">
        <v>-23.0473</v>
      </c>
      <c r="I1629" s="184">
        <v>-4.1116999999999999</v>
      </c>
      <c r="J1629" s="184">
        <v>-0.76370000000000005</v>
      </c>
      <c r="K1629" s="184">
        <v>8.0197000000000003</v>
      </c>
      <c r="L1629" s="184">
        <v>1.1831</v>
      </c>
      <c r="M1629" s="184">
        <v>3.0232000000000001</v>
      </c>
      <c r="N1629" s="184">
        <v>2.1749000000000001</v>
      </c>
      <c r="O1629" s="184">
        <v>8.2234999999999996</v>
      </c>
      <c r="P1629" s="184">
        <v>6.8856000000000002</v>
      </c>
      <c r="Q1629" s="184">
        <v>7.9149000000000003</v>
      </c>
      <c r="R1629" s="184">
        <v>5.7435999999999998</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44368</v>
      </c>
      <c r="E1630" s="184">
        <v>43.843400000000003</v>
      </c>
      <c r="F1630" s="184">
        <v>-8.5687999999999995</v>
      </c>
      <c r="G1630" s="184">
        <v>-8.5687999999999995</v>
      </c>
      <c r="H1630" s="184">
        <v>-24.125699999999998</v>
      </c>
      <c r="I1630" s="184">
        <v>-5.0091999999999999</v>
      </c>
      <c r="J1630" s="184">
        <v>-0.57979999999999998</v>
      </c>
      <c r="K1630" s="184">
        <v>6.8651999999999997</v>
      </c>
      <c r="L1630" s="184">
        <v>0.69630000000000003</v>
      </c>
      <c r="M1630" s="184">
        <v>3.6454</v>
      </c>
      <c r="N1630" s="184">
        <v>3.53</v>
      </c>
      <c r="O1630" s="184">
        <v>7.9574999999999996</v>
      </c>
      <c r="P1630" s="184">
        <v>7.2526000000000002</v>
      </c>
      <c r="Q1630" s="184">
        <v>7.7019000000000002</v>
      </c>
      <c r="R1630" s="184">
        <v>7.04</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44368</v>
      </c>
      <c r="E1631" s="184">
        <v>45.353099999999998</v>
      </c>
      <c r="F1631" s="184">
        <v>-8.1229999999999993</v>
      </c>
      <c r="G1631" s="184">
        <v>-8.1229999999999993</v>
      </c>
      <c r="H1631" s="184">
        <v>-23.679400000000001</v>
      </c>
      <c r="I1631" s="184">
        <v>-4.5621</v>
      </c>
      <c r="J1631" s="184">
        <v>-0.13239999999999999</v>
      </c>
      <c r="K1631" s="184">
        <v>7.3007999999999997</v>
      </c>
      <c r="L1631" s="184">
        <v>1.1437999999999999</v>
      </c>
      <c r="M1631" s="184">
        <v>4.1140999999999996</v>
      </c>
      <c r="N1631" s="184">
        <v>3.9948999999999999</v>
      </c>
      <c r="O1631" s="184">
        <v>8.3908000000000005</v>
      </c>
      <c r="P1631" s="184">
        <v>7.6885000000000003</v>
      </c>
      <c r="Q1631" s="184">
        <v>8.4288000000000007</v>
      </c>
      <c r="R1631" s="184">
        <v>7.4968000000000004</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44368</v>
      </c>
      <c r="E1632" s="184">
        <v>78.799199999999999</v>
      </c>
      <c r="F1632" s="184">
        <v>5.4063999999999997</v>
      </c>
      <c r="G1632" s="184">
        <v>5.4063999999999997</v>
      </c>
      <c r="H1632" s="184">
        <v>-12.2197</v>
      </c>
      <c r="I1632" s="184">
        <v>2.3744000000000001</v>
      </c>
      <c r="J1632" s="184">
        <v>2.2351000000000001</v>
      </c>
      <c r="K1632" s="184">
        <v>8.32</v>
      </c>
      <c r="L1632" s="184">
        <v>3.0609000000000002</v>
      </c>
      <c r="M1632" s="184">
        <v>5.2462999999999997</v>
      </c>
      <c r="N1632" s="184">
        <v>4.5739999999999998</v>
      </c>
      <c r="O1632" s="184">
        <v>9.5912000000000006</v>
      </c>
      <c r="P1632" s="184">
        <v>8.9962999999999997</v>
      </c>
      <c r="Q1632" s="184">
        <v>9.9061000000000003</v>
      </c>
      <c r="R1632" s="184">
        <v>9.2523999999999997</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44368</v>
      </c>
      <c r="E1633" s="184">
        <v>83.046499999999995</v>
      </c>
      <c r="F1633" s="184">
        <v>6.0243000000000002</v>
      </c>
      <c r="G1633" s="184">
        <v>6.0243000000000002</v>
      </c>
      <c r="H1633" s="184">
        <v>-11.608599999999999</v>
      </c>
      <c r="I1633" s="184">
        <v>2.9889999999999999</v>
      </c>
      <c r="J1633" s="184">
        <v>2.8481000000000001</v>
      </c>
      <c r="K1633" s="184">
        <v>8.9434000000000005</v>
      </c>
      <c r="L1633" s="184">
        <v>3.6815000000000002</v>
      </c>
      <c r="M1633" s="184">
        <v>5.8818000000000001</v>
      </c>
      <c r="N1633" s="184">
        <v>5.2140000000000004</v>
      </c>
      <c r="O1633" s="184">
        <v>10.166</v>
      </c>
      <c r="P1633" s="184">
        <v>9.5889000000000006</v>
      </c>
      <c r="Q1633" s="184">
        <v>9.3362999999999996</v>
      </c>
      <c r="R1633" s="184">
        <v>9.8302999999999994</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44368</v>
      </c>
      <c r="E1634" s="184">
        <v>17.286000000000001</v>
      </c>
      <c r="F1634" s="184">
        <v>-10.056699999999999</v>
      </c>
      <c r="G1634" s="184">
        <v>-10.056699999999999</v>
      </c>
      <c r="H1634" s="184">
        <v>-18.545500000000001</v>
      </c>
      <c r="I1634" s="184">
        <v>-5.5084999999999997</v>
      </c>
      <c r="J1634" s="184">
        <v>-0.68069999999999997</v>
      </c>
      <c r="K1634" s="184">
        <v>8.6363000000000003</v>
      </c>
      <c r="L1634" s="184">
        <v>2.4866000000000001</v>
      </c>
      <c r="M1634" s="184">
        <v>4.0514000000000001</v>
      </c>
      <c r="N1634" s="184">
        <v>2.5783</v>
      </c>
      <c r="O1634" s="184">
        <v>7.4450000000000003</v>
      </c>
      <c r="P1634" s="184">
        <v>5.9084000000000003</v>
      </c>
      <c r="Q1634" s="184">
        <v>6.6475</v>
      </c>
      <c r="R1634" s="184">
        <v>5.5403000000000002</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44368</v>
      </c>
      <c r="E1635" s="184">
        <v>18.308499999999999</v>
      </c>
      <c r="F1635" s="184">
        <v>-9.2964000000000002</v>
      </c>
      <c r="G1635" s="184">
        <v>-9.2964000000000002</v>
      </c>
      <c r="H1635" s="184">
        <v>-17.7395</v>
      </c>
      <c r="I1635" s="184">
        <v>-4.7191000000000001</v>
      </c>
      <c r="J1635" s="184">
        <v>0.09</v>
      </c>
      <c r="K1635" s="184">
        <v>9.4236000000000004</v>
      </c>
      <c r="L1635" s="184">
        <v>3.2685</v>
      </c>
      <c r="M1635" s="184">
        <v>4.8516000000000004</v>
      </c>
      <c r="N1635" s="184">
        <v>3.3988</v>
      </c>
      <c r="O1635" s="184">
        <v>8.2921999999999993</v>
      </c>
      <c r="P1635" s="184">
        <v>6.8624999999999998</v>
      </c>
      <c r="Q1635" s="184">
        <v>7.3212000000000002</v>
      </c>
      <c r="R1635" s="184">
        <v>6.4236000000000004</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44368</v>
      </c>
      <c r="E1636" s="184">
        <v>29.4468</v>
      </c>
      <c r="F1636" s="184">
        <v>-4.8734999999999999</v>
      </c>
      <c r="G1636" s="184">
        <v>-4.8734999999999999</v>
      </c>
      <c r="H1636" s="184">
        <v>-16.6097</v>
      </c>
      <c r="I1636" s="184">
        <v>-1.7784</v>
      </c>
      <c r="J1636" s="184">
        <v>1.3691</v>
      </c>
      <c r="K1636" s="184">
        <v>9.3792000000000009</v>
      </c>
      <c r="L1636" s="184">
        <v>1.4578</v>
      </c>
      <c r="M1636" s="184">
        <v>5.1040000000000001</v>
      </c>
      <c r="N1636" s="184">
        <v>4.5724</v>
      </c>
      <c r="O1636" s="184">
        <v>11.853199999999999</v>
      </c>
      <c r="P1636" s="184">
        <v>10.045299999999999</v>
      </c>
      <c r="Q1636" s="184">
        <v>9.9894999999999996</v>
      </c>
      <c r="R1636" s="184">
        <v>10.0677</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44368</v>
      </c>
      <c r="E1637" s="184">
        <v>27.932300000000001</v>
      </c>
      <c r="F1637" s="184">
        <v>-5.4858000000000002</v>
      </c>
      <c r="G1637" s="184">
        <v>-5.4858000000000002</v>
      </c>
      <c r="H1637" s="184">
        <v>-17.2105</v>
      </c>
      <c r="I1637" s="184">
        <v>-2.3965999999999998</v>
      </c>
      <c r="J1637" s="184">
        <v>0.75080000000000002</v>
      </c>
      <c r="K1637" s="184">
        <v>8.7446999999999999</v>
      </c>
      <c r="L1637" s="184">
        <v>0.82979999999999998</v>
      </c>
      <c r="M1637" s="184">
        <v>4.4580000000000002</v>
      </c>
      <c r="N1637" s="184">
        <v>3.9230999999999998</v>
      </c>
      <c r="O1637" s="184">
        <v>11.1904</v>
      </c>
      <c r="P1637" s="184">
        <v>9.4053000000000004</v>
      </c>
      <c r="Q1637" s="184">
        <v>8.5320999999999998</v>
      </c>
      <c r="R1637" s="184">
        <v>9.4062999999999999</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44368</v>
      </c>
      <c r="E1638" s="184">
        <v>10.188599999999999</v>
      </c>
      <c r="F1638" s="184">
        <v>-14.432</v>
      </c>
      <c r="G1638" s="184">
        <v>-14.432</v>
      </c>
      <c r="H1638" s="184">
        <v>-27.490200000000002</v>
      </c>
      <c r="I1638" s="184">
        <v>-4.6999000000000004</v>
      </c>
      <c r="J1638" s="184">
        <v>0.11559999999999999</v>
      </c>
      <c r="K1638" s="184"/>
      <c r="L1638" s="184"/>
      <c r="M1638" s="184"/>
      <c r="N1638" s="184"/>
      <c r="O1638" s="184"/>
      <c r="P1638" s="184"/>
      <c r="Q1638" s="184">
        <v>7.6487999999999996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44368</v>
      </c>
      <c r="E1639" s="184">
        <v>10.182499999999999</v>
      </c>
      <c r="F1639" s="184">
        <v>-14.6791</v>
      </c>
      <c r="G1639" s="184">
        <v>-14.6791</v>
      </c>
      <c r="H1639" s="184">
        <v>-27.709299999999999</v>
      </c>
      <c r="I1639" s="184">
        <v>-4.9577999999999998</v>
      </c>
      <c r="J1639" s="184">
        <v>-0.13869999999999999</v>
      </c>
      <c r="K1639" s="184"/>
      <c r="L1639" s="184"/>
      <c r="M1639" s="184"/>
      <c r="N1639" s="184"/>
      <c r="O1639" s="184"/>
      <c r="P1639" s="184"/>
      <c r="Q1639" s="184">
        <v>7.4013999999999998</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44368</v>
      </c>
      <c r="E1640" s="184">
        <v>10.189500000000001</v>
      </c>
      <c r="F1640" s="184">
        <v>-9.0678999999999998</v>
      </c>
      <c r="G1640" s="184">
        <v>-9.0678999999999998</v>
      </c>
      <c r="H1640" s="184">
        <v>-28.803999999999998</v>
      </c>
      <c r="I1640" s="184">
        <v>-3.8323</v>
      </c>
      <c r="J1640" s="184">
        <v>1.284</v>
      </c>
      <c r="K1640" s="184"/>
      <c r="L1640" s="184"/>
      <c r="M1640" s="184"/>
      <c r="N1640" s="184"/>
      <c r="O1640" s="184"/>
      <c r="P1640" s="184"/>
      <c r="Q1640" s="184">
        <v>7.6852999999999998</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44368</v>
      </c>
      <c r="E1641" s="184">
        <v>10.1831</v>
      </c>
      <c r="F1641" s="184">
        <v>-9.3122000000000007</v>
      </c>
      <c r="G1641" s="184">
        <v>-9.3122000000000007</v>
      </c>
      <c r="H1641" s="184">
        <v>-29.075199999999999</v>
      </c>
      <c r="I1641" s="184">
        <v>-4.09</v>
      </c>
      <c r="J1641" s="184">
        <v>1.0415000000000001</v>
      </c>
      <c r="K1641" s="184"/>
      <c r="L1641" s="184"/>
      <c r="M1641" s="184"/>
      <c r="N1641" s="184"/>
      <c r="O1641" s="184"/>
      <c r="P1641" s="184"/>
      <c r="Q1641" s="184">
        <v>7.4257</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44368</v>
      </c>
      <c r="E1642" s="184">
        <v>2254.1098999999999</v>
      </c>
      <c r="F1642" s="184">
        <v>2.9201999999999999</v>
      </c>
      <c r="G1642" s="184">
        <v>2.9201999999999999</v>
      </c>
      <c r="H1642" s="184">
        <v>-20.420100000000001</v>
      </c>
      <c r="I1642" s="184">
        <v>-1.8960999999999999</v>
      </c>
      <c r="J1642" s="184">
        <v>-0.89349999999999996</v>
      </c>
      <c r="K1642" s="184">
        <v>5.1085000000000003</v>
      </c>
      <c r="L1642" s="184">
        <v>-8.3199999999999996E-2</v>
      </c>
      <c r="M1642" s="184">
        <v>2.2160000000000002</v>
      </c>
      <c r="N1642" s="184">
        <v>1.5235000000000001</v>
      </c>
      <c r="O1642" s="184">
        <v>7.8235999999999999</v>
      </c>
      <c r="P1642" s="184">
        <v>7.3815999999999997</v>
      </c>
      <c r="Q1642" s="184">
        <v>6.2663000000000002</v>
      </c>
      <c r="R1642" s="184">
        <v>5.3747999999999996</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44368</v>
      </c>
      <c r="E1643" s="184">
        <v>2417.6127000000001</v>
      </c>
      <c r="F1643" s="184">
        <v>3.6905000000000001</v>
      </c>
      <c r="G1643" s="184">
        <v>3.6905000000000001</v>
      </c>
      <c r="H1643" s="184">
        <v>-19.653199999999998</v>
      </c>
      <c r="I1643" s="184">
        <v>-1.1265000000000001</v>
      </c>
      <c r="J1643" s="184">
        <v>-0.12379999999999999</v>
      </c>
      <c r="K1643" s="184">
        <v>5.8894000000000002</v>
      </c>
      <c r="L1643" s="184">
        <v>0.68889999999999996</v>
      </c>
      <c r="M1643" s="184">
        <v>3.0019999999999998</v>
      </c>
      <c r="N1643" s="184">
        <v>2.3090000000000002</v>
      </c>
      <c r="O1643" s="184">
        <v>8.6706000000000003</v>
      </c>
      <c r="P1643" s="184">
        <v>8.2112999999999996</v>
      </c>
      <c r="Q1643" s="184">
        <v>8.1454000000000004</v>
      </c>
      <c r="R1643" s="184">
        <v>6.2207999999999997</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44368</v>
      </c>
      <c r="E1644" s="184">
        <v>83.358400000000003</v>
      </c>
      <c r="F1644" s="184">
        <v>1.3283</v>
      </c>
      <c r="G1644" s="184">
        <v>1.3283</v>
      </c>
      <c r="H1644" s="184">
        <v>-17.9283</v>
      </c>
      <c r="I1644" s="184">
        <v>-2.5000000000000001E-2</v>
      </c>
      <c r="J1644" s="184">
        <v>0.70379999999999998</v>
      </c>
      <c r="K1644" s="184">
        <v>8.4350000000000005</v>
      </c>
      <c r="L1644" s="184">
        <v>1.8011999999999999</v>
      </c>
      <c r="M1644" s="184">
        <v>5.8685999999999998</v>
      </c>
      <c r="N1644" s="184">
        <v>4.9134000000000002</v>
      </c>
      <c r="O1644" s="184">
        <v>10.763199999999999</v>
      </c>
      <c r="P1644" s="184">
        <v>9.3290000000000006</v>
      </c>
      <c r="Q1644" s="184">
        <v>9.0795999999999992</v>
      </c>
      <c r="R1644" s="184">
        <v>9.343</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44368</v>
      </c>
      <c r="E1645" s="184">
        <v>85.371700000000004</v>
      </c>
      <c r="F1645" s="184">
        <v>1.3254999999999999</v>
      </c>
      <c r="G1645" s="184">
        <v>1.3254999999999999</v>
      </c>
      <c r="H1645" s="184">
        <v>-17.9255</v>
      </c>
      <c r="I1645" s="184">
        <v>-2.4400000000000002E-2</v>
      </c>
      <c r="J1645" s="184">
        <v>0.70379999999999998</v>
      </c>
      <c r="K1645" s="184">
        <v>8.4350000000000005</v>
      </c>
      <c r="L1645" s="184">
        <v>1.8026</v>
      </c>
      <c r="M1645" s="184">
        <v>5.8696999999999999</v>
      </c>
      <c r="N1645" s="184">
        <v>4.9142999999999999</v>
      </c>
      <c r="O1645" s="184">
        <v>10.763400000000001</v>
      </c>
      <c r="P1645" s="184">
        <v>9.3331</v>
      </c>
      <c r="Q1645" s="184">
        <v>9.1189999999999998</v>
      </c>
      <c r="R1645" s="184">
        <v>9.3434000000000008</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44368</v>
      </c>
      <c r="E1646" s="184">
        <v>76.596100000000007</v>
      </c>
      <c r="F1646" s="184">
        <v>0.34949999999999998</v>
      </c>
      <c r="G1646" s="184">
        <v>0.34949999999999998</v>
      </c>
      <c r="H1646" s="184">
        <v>-18.903700000000001</v>
      </c>
      <c r="I1646" s="184">
        <v>-1.0071000000000001</v>
      </c>
      <c r="J1646" s="184">
        <v>-0.2828</v>
      </c>
      <c r="K1646" s="184">
        <v>7.4135</v>
      </c>
      <c r="L1646" s="184">
        <v>0.78749999999999998</v>
      </c>
      <c r="M1646" s="184">
        <v>4.8101000000000003</v>
      </c>
      <c r="N1646" s="184">
        <v>3.8515000000000001</v>
      </c>
      <c r="O1646" s="184">
        <v>9.6361000000000008</v>
      </c>
      <c r="P1646" s="184">
        <v>8.2288999999999994</v>
      </c>
      <c r="Q1646" s="184">
        <v>9.4738000000000007</v>
      </c>
      <c r="R1646" s="184">
        <v>8.2332999999999998</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44368</v>
      </c>
      <c r="E1647" s="184">
        <v>58.943300000000001</v>
      </c>
      <c r="F1647" s="184">
        <v>-7.3851000000000004</v>
      </c>
      <c r="G1647" s="184">
        <v>-7.3851000000000004</v>
      </c>
      <c r="H1647" s="184">
        <v>-25.808900000000001</v>
      </c>
      <c r="I1647" s="184">
        <v>-4.9180999999999999</v>
      </c>
      <c r="J1647" s="184">
        <v>-2.3146</v>
      </c>
      <c r="K1647" s="184">
        <v>7.0876000000000001</v>
      </c>
      <c r="L1647" s="184">
        <v>0.2122</v>
      </c>
      <c r="M1647" s="184">
        <v>4.0423</v>
      </c>
      <c r="N1647" s="184">
        <v>4.1715999999999998</v>
      </c>
      <c r="O1647" s="184">
        <v>9.3102</v>
      </c>
      <c r="P1647" s="184">
        <v>8.6567000000000007</v>
      </c>
      <c r="Q1647" s="184">
        <v>9.8375000000000004</v>
      </c>
      <c r="R1647" s="184">
        <v>7.9894999999999996</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44368</v>
      </c>
      <c r="E1648" s="184">
        <v>53.967799999999997</v>
      </c>
      <c r="F1648" s="184">
        <v>-8.5608000000000004</v>
      </c>
      <c r="G1648" s="184">
        <v>-8.5608000000000004</v>
      </c>
      <c r="H1648" s="184">
        <v>-26.999600000000001</v>
      </c>
      <c r="I1648" s="184">
        <v>-6.1113</v>
      </c>
      <c r="J1648" s="184">
        <v>-3.5064000000000002</v>
      </c>
      <c r="K1648" s="184">
        <v>5.8625999999999996</v>
      </c>
      <c r="L1648" s="184">
        <v>-0.99319999999999997</v>
      </c>
      <c r="M1648" s="184">
        <v>2.8300999999999998</v>
      </c>
      <c r="N1648" s="184">
        <v>2.9544000000000001</v>
      </c>
      <c r="O1648" s="184">
        <v>7.9760999999999997</v>
      </c>
      <c r="P1648" s="184">
        <v>7.2370999999999999</v>
      </c>
      <c r="Q1648" s="184">
        <v>8.2588000000000008</v>
      </c>
      <c r="R1648" s="184">
        <v>6.6928999999999998</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44368</v>
      </c>
      <c r="E1649" s="184">
        <v>51.975900000000003</v>
      </c>
      <c r="F1649" s="184">
        <v>-10.033899999999999</v>
      </c>
      <c r="G1649" s="184">
        <v>-10.033899999999999</v>
      </c>
      <c r="H1649" s="184">
        <v>-14.5261</v>
      </c>
      <c r="I1649" s="184">
        <v>-1.2133</v>
      </c>
      <c r="J1649" s="184">
        <v>0.72989999999999999</v>
      </c>
      <c r="K1649" s="184">
        <v>7.3285999999999998</v>
      </c>
      <c r="L1649" s="184">
        <v>2.8643999999999998</v>
      </c>
      <c r="M1649" s="184">
        <v>5.2533000000000003</v>
      </c>
      <c r="N1649" s="184">
        <v>4.7545999999999999</v>
      </c>
      <c r="O1649" s="184">
        <v>10.5228</v>
      </c>
      <c r="P1649" s="184">
        <v>9.0183999999999997</v>
      </c>
      <c r="Q1649" s="184">
        <v>8.4444999999999997</v>
      </c>
      <c r="R1649" s="184">
        <v>8.9405999999999999</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44368</v>
      </c>
      <c r="E1650" s="184">
        <v>48.567399999999999</v>
      </c>
      <c r="F1650" s="184">
        <v>-10.737399999999999</v>
      </c>
      <c r="G1650" s="184">
        <v>-10.737399999999999</v>
      </c>
      <c r="H1650" s="184">
        <v>-15.243600000000001</v>
      </c>
      <c r="I1650" s="184">
        <v>-1.9257</v>
      </c>
      <c r="J1650" s="184">
        <v>1.21E-2</v>
      </c>
      <c r="K1650" s="184">
        <v>6.5965999999999996</v>
      </c>
      <c r="L1650" s="184">
        <v>2.1366999999999998</v>
      </c>
      <c r="M1650" s="184">
        <v>4.5092999999999996</v>
      </c>
      <c r="N1650" s="184">
        <v>3.9994999999999998</v>
      </c>
      <c r="O1650" s="184">
        <v>9.6640999999999995</v>
      </c>
      <c r="P1650" s="184">
        <v>8.1026000000000007</v>
      </c>
      <c r="Q1650" s="184">
        <v>7.5998000000000001</v>
      </c>
      <c r="R1650" s="184">
        <v>8.1727000000000007</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44368</v>
      </c>
      <c r="E1652" s="184">
        <v>30.375800000000002</v>
      </c>
      <c r="F1652" s="184">
        <v>-10.605</v>
      </c>
      <c r="G1652" s="184">
        <v>-10.605</v>
      </c>
      <c r="H1652" s="184">
        <v>-22.271699999999999</v>
      </c>
      <c r="I1652" s="184">
        <v>-3.8395000000000001</v>
      </c>
      <c r="J1652" s="184">
        <v>-1.6026</v>
      </c>
      <c r="K1652" s="184">
        <v>8.0892999999999997</v>
      </c>
      <c r="L1652" s="184">
        <v>0.67700000000000005</v>
      </c>
      <c r="M1652" s="184">
        <v>3.3809999999999998</v>
      </c>
      <c r="N1652" s="184">
        <v>3.0026000000000002</v>
      </c>
      <c r="O1652" s="184">
        <v>9.9646000000000008</v>
      </c>
      <c r="P1652" s="184">
        <v>9.2209000000000003</v>
      </c>
      <c r="Q1652" s="184">
        <v>9.0397999999999996</v>
      </c>
      <c r="R1652" s="184">
        <v>7.9221000000000004</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44368</v>
      </c>
      <c r="E1653" s="184">
        <v>33.085099999999997</v>
      </c>
      <c r="F1653" s="184">
        <v>-9.6271000000000004</v>
      </c>
      <c r="G1653" s="184">
        <v>-9.6271000000000004</v>
      </c>
      <c r="H1653" s="184">
        <v>-21.314900000000002</v>
      </c>
      <c r="I1653" s="184">
        <v>-2.8731</v>
      </c>
      <c r="J1653" s="184">
        <v>-0.6331</v>
      </c>
      <c r="K1653" s="184">
        <v>9.0801999999999996</v>
      </c>
      <c r="L1653" s="184">
        <v>1.6519999999999999</v>
      </c>
      <c r="M1653" s="184">
        <v>4.3788</v>
      </c>
      <c r="N1653" s="184">
        <v>4.0065</v>
      </c>
      <c r="O1653" s="184">
        <v>10.989800000000001</v>
      </c>
      <c r="P1653" s="184">
        <v>10.3223</v>
      </c>
      <c r="Q1653" s="184">
        <v>10.3309</v>
      </c>
      <c r="R1653" s="184">
        <v>8.9433000000000007</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44368</v>
      </c>
      <c r="E1654" s="184">
        <v>33.174500000000002</v>
      </c>
      <c r="F1654" s="184">
        <v>-9.6378000000000004</v>
      </c>
      <c r="G1654" s="184">
        <v>-9.6378000000000004</v>
      </c>
      <c r="H1654" s="184">
        <v>-21.304500000000001</v>
      </c>
      <c r="I1654" s="184">
        <v>-2.8732000000000002</v>
      </c>
      <c r="J1654" s="184">
        <v>-0.63500000000000001</v>
      </c>
      <c r="K1654" s="184">
        <v>9.0795999999999992</v>
      </c>
      <c r="L1654" s="184">
        <v>1.6524000000000001</v>
      </c>
      <c r="M1654" s="184">
        <v>4.3795000000000002</v>
      </c>
      <c r="N1654" s="184">
        <v>4.0068999999999999</v>
      </c>
      <c r="O1654" s="184">
        <v>10.991899999999999</v>
      </c>
      <c r="P1654" s="184">
        <v>10.314</v>
      </c>
      <c r="Q1654" s="184">
        <v>10.699</v>
      </c>
      <c r="R1654" s="184">
        <v>8.9441000000000006</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44368</v>
      </c>
      <c r="E1655" s="184">
        <v>24.185199999999998</v>
      </c>
      <c r="F1655" s="184">
        <v>-7.3905000000000003</v>
      </c>
      <c r="G1655" s="184">
        <v>-7.3905000000000003</v>
      </c>
      <c r="H1655" s="184">
        <v>-17.619299999999999</v>
      </c>
      <c r="I1655" s="184">
        <v>-1.3252999999999999</v>
      </c>
      <c r="J1655" s="184">
        <v>0.15090000000000001</v>
      </c>
      <c r="K1655" s="184">
        <v>8.7217000000000002</v>
      </c>
      <c r="L1655" s="184">
        <v>2.8485</v>
      </c>
      <c r="M1655" s="184">
        <v>4.2016999999999998</v>
      </c>
      <c r="N1655" s="184">
        <v>3.9822000000000002</v>
      </c>
      <c r="O1655" s="184">
        <v>8.5870999999999995</v>
      </c>
      <c r="P1655" s="184">
        <v>7.6428000000000003</v>
      </c>
      <c r="Q1655" s="184">
        <v>7.2264999999999997</v>
      </c>
      <c r="R1655" s="184">
        <v>6.7964000000000002</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44368</v>
      </c>
      <c r="E1656" s="184">
        <v>25.106100000000001</v>
      </c>
      <c r="F1656" s="184">
        <v>-6.2483000000000004</v>
      </c>
      <c r="G1656" s="184">
        <v>-6.2483000000000004</v>
      </c>
      <c r="H1656" s="184">
        <v>-16.479900000000001</v>
      </c>
      <c r="I1656" s="184">
        <v>-0.1661</v>
      </c>
      <c r="J1656" s="184">
        <v>1.3099000000000001</v>
      </c>
      <c r="K1656" s="184">
        <v>9.9033999999999995</v>
      </c>
      <c r="L1656" s="184">
        <v>4.0236999999999998</v>
      </c>
      <c r="M1656" s="184">
        <v>5.4463999999999997</v>
      </c>
      <c r="N1656" s="184">
        <v>5.2441000000000004</v>
      </c>
      <c r="O1656" s="184">
        <v>9.4099000000000004</v>
      </c>
      <c r="P1656" s="184">
        <v>8.2726000000000006</v>
      </c>
      <c r="Q1656" s="184">
        <v>8.3935999999999993</v>
      </c>
      <c r="R1656" s="184">
        <v>7.6875999999999998</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44368</v>
      </c>
      <c r="E1657" s="184">
        <v>52.900199999999998</v>
      </c>
      <c r="F1657" s="184">
        <v>-3.1040999999999999</v>
      </c>
      <c r="G1657" s="184">
        <v>-3.1040999999999999</v>
      </c>
      <c r="H1657" s="184">
        <v>-9.9756999999999998</v>
      </c>
      <c r="I1657" s="184">
        <v>-0.18729999999999999</v>
      </c>
      <c r="J1657" s="184">
        <v>1.5488999999999999</v>
      </c>
      <c r="K1657" s="184">
        <v>6.8041</v>
      </c>
      <c r="L1657" s="184">
        <v>3.0251000000000001</v>
      </c>
      <c r="M1657" s="184">
        <v>5.6139000000000001</v>
      </c>
      <c r="N1657" s="184">
        <v>4.6863000000000001</v>
      </c>
      <c r="O1657" s="184">
        <v>10.696999999999999</v>
      </c>
      <c r="P1657" s="184">
        <v>9.8079999999999998</v>
      </c>
      <c r="Q1657" s="184">
        <v>10.262499999999999</v>
      </c>
      <c r="R1657" s="184">
        <v>9.3897999999999993</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44368</v>
      </c>
      <c r="E1658" s="184">
        <v>50.922600000000003</v>
      </c>
      <c r="F1658" s="184">
        <v>-3.5828000000000002</v>
      </c>
      <c r="G1658" s="184">
        <v>-3.5828000000000002</v>
      </c>
      <c r="H1658" s="184">
        <v>-10.4541</v>
      </c>
      <c r="I1658" s="184">
        <v>-0.67049999999999998</v>
      </c>
      <c r="J1658" s="184">
        <v>1.0691999999999999</v>
      </c>
      <c r="K1658" s="184">
        <v>6.3171999999999997</v>
      </c>
      <c r="L1658" s="184">
        <v>2.5392999999999999</v>
      </c>
      <c r="M1658" s="184">
        <v>5.1071</v>
      </c>
      <c r="N1658" s="184">
        <v>4.1855000000000002</v>
      </c>
      <c r="O1658" s="184">
        <v>10.1587</v>
      </c>
      <c r="P1658" s="184">
        <v>9.2390000000000008</v>
      </c>
      <c r="Q1658" s="184">
        <v>8.2609999999999992</v>
      </c>
      <c r="R1658" s="184">
        <v>8.8832000000000004</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44368</v>
      </c>
      <c r="E1659" s="184">
        <v>66.725499999999997</v>
      </c>
      <c r="F1659" s="184">
        <v>-7.4713000000000003</v>
      </c>
      <c r="G1659" s="184">
        <v>-7.4713000000000003</v>
      </c>
      <c r="H1659" s="184">
        <v>-25.545000000000002</v>
      </c>
      <c r="I1659" s="184">
        <v>-4.0416999999999996</v>
      </c>
      <c r="J1659" s="184">
        <v>-1.9273</v>
      </c>
      <c r="K1659" s="184">
        <v>7.1829000000000001</v>
      </c>
      <c r="L1659" s="184">
        <v>0.12809999999999999</v>
      </c>
      <c r="M1659" s="184">
        <v>3.0831</v>
      </c>
      <c r="N1659" s="184">
        <v>2.9954000000000001</v>
      </c>
      <c r="O1659" s="184">
        <v>9.2416999999999998</v>
      </c>
      <c r="P1659" s="184">
        <v>8.0296000000000003</v>
      </c>
      <c r="Q1659" s="184">
        <v>8.8513000000000002</v>
      </c>
      <c r="R1659" s="184">
        <v>6.5884</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44368</v>
      </c>
      <c r="E1660" s="184">
        <v>61.940199999999997</v>
      </c>
      <c r="F1660" s="184">
        <v>-7.9108000000000001</v>
      </c>
      <c r="G1660" s="184">
        <v>-7.9108000000000001</v>
      </c>
      <c r="H1660" s="184">
        <v>-26.116700000000002</v>
      </c>
      <c r="I1660" s="184">
        <v>-4.6722000000000001</v>
      </c>
      <c r="J1660" s="184">
        <v>-2.7669000000000001</v>
      </c>
      <c r="K1660" s="184">
        <v>6.2488000000000001</v>
      </c>
      <c r="L1660" s="184">
        <v>-0.79459999999999997</v>
      </c>
      <c r="M1660" s="184">
        <v>2.1939000000000002</v>
      </c>
      <c r="N1660" s="184">
        <v>2.1438000000000001</v>
      </c>
      <c r="O1660" s="184">
        <v>8.3508999999999993</v>
      </c>
      <c r="P1660" s="184">
        <v>7.0491000000000001</v>
      </c>
      <c r="Q1660" s="184">
        <v>8.7202999999999999</v>
      </c>
      <c r="R1660" s="184">
        <v>5.7907000000000002</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44368</v>
      </c>
      <c r="E1661" s="184">
        <v>50.815899999999999</v>
      </c>
      <c r="F1661" s="184">
        <v>-3.351</v>
      </c>
      <c r="G1661" s="184">
        <v>-3.351</v>
      </c>
      <c r="H1661" s="184">
        <v>-10.874599999999999</v>
      </c>
      <c r="I1661" s="184">
        <v>-0.30270000000000002</v>
      </c>
      <c r="J1661" s="184">
        <v>1.6753</v>
      </c>
      <c r="K1661" s="184">
        <v>6.4569999999999999</v>
      </c>
      <c r="L1661" s="184">
        <v>2.1173999999999999</v>
      </c>
      <c r="M1661" s="184">
        <v>3.8111999999999999</v>
      </c>
      <c r="N1661" s="184">
        <v>2.9491999999999998</v>
      </c>
      <c r="O1661" s="184">
        <v>9.3747000000000007</v>
      </c>
      <c r="P1661" s="184">
        <v>9.3909000000000002</v>
      </c>
      <c r="Q1661" s="184">
        <v>9.3450000000000006</v>
      </c>
      <c r="R1661" s="184">
        <v>7.8979999999999997</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44368</v>
      </c>
      <c r="E1662" s="184">
        <v>49.615600000000001</v>
      </c>
      <c r="F1662" s="184">
        <v>-3.6282000000000001</v>
      </c>
      <c r="G1662" s="184">
        <v>-3.6282000000000001</v>
      </c>
      <c r="H1662" s="184">
        <v>-11.157999999999999</v>
      </c>
      <c r="I1662" s="184">
        <v>-0.58309999999999995</v>
      </c>
      <c r="J1662" s="184">
        <v>1.3946000000000001</v>
      </c>
      <c r="K1662" s="184">
        <v>6.1646999999999998</v>
      </c>
      <c r="L1662" s="184">
        <v>1.8174999999999999</v>
      </c>
      <c r="M1662" s="184">
        <v>3.5093000000000001</v>
      </c>
      <c r="N1662" s="184">
        <v>2.6463999999999999</v>
      </c>
      <c r="O1662" s="184">
        <v>9.0650999999999993</v>
      </c>
      <c r="P1662" s="184">
        <v>9.0890000000000004</v>
      </c>
      <c r="Q1662" s="184">
        <v>8.5940999999999992</v>
      </c>
      <c r="R1662" s="184">
        <v>7.5747</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-4.961695744680851</v>
      </c>
      <c r="G1663" s="186">
        <v>-4.961695744680851</v>
      </c>
      <c r="H1663" s="186">
        <v>-19.520019148936171</v>
      </c>
      <c r="I1663" s="186">
        <v>-1.9792638297872343</v>
      </c>
      <c r="J1663" s="186">
        <v>0.34495744680851065</v>
      </c>
      <c r="K1663" s="186">
        <v>8.0604720930232538</v>
      </c>
      <c r="L1663" s="186">
        <v>1.877904651162791</v>
      </c>
      <c r="M1663" s="186">
        <v>4.5271209302325586</v>
      </c>
      <c r="N1663" s="186">
        <v>3.9793139534883708</v>
      </c>
      <c r="O1663" s="186">
        <v>9.6209488372093048</v>
      </c>
      <c r="P1663" s="186">
        <v>8.5400488372093033</v>
      </c>
      <c r="Q1663" s="186">
        <v>8.6300063829787241</v>
      </c>
      <c r="R1663" s="186">
        <v>8.0371883720930217</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-7.3851000000000004</v>
      </c>
      <c r="G1664" s="186">
        <v>-7.3851000000000004</v>
      </c>
      <c r="H1664" s="186">
        <v>-18.903700000000001</v>
      </c>
      <c r="I1664" s="186">
        <v>-1.9257</v>
      </c>
      <c r="J1664" s="186">
        <v>0.15090000000000001</v>
      </c>
      <c r="K1664" s="186">
        <v>8.0892999999999997</v>
      </c>
      <c r="L1664" s="186">
        <v>1.8026</v>
      </c>
      <c r="M1664" s="186">
        <v>4.4580000000000002</v>
      </c>
      <c r="N1664" s="186">
        <v>3.9994999999999998</v>
      </c>
      <c r="O1664" s="186">
        <v>9.6361000000000008</v>
      </c>
      <c r="P1664" s="186">
        <v>8.7626000000000008</v>
      </c>
      <c r="Q1664" s="186">
        <v>8.5940999999999992</v>
      </c>
      <c r="R1664" s="186">
        <v>8.1727000000000007</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44368</v>
      </c>
      <c r="E1667" s="184">
        <v>37.093299999999999</v>
      </c>
      <c r="F1667" s="184">
        <v>4.7579000000000002</v>
      </c>
      <c r="G1667" s="184">
        <v>4.7579000000000002</v>
      </c>
      <c r="H1667" s="184">
        <v>-6.7247000000000003</v>
      </c>
      <c r="I1667" s="184">
        <v>2.1314000000000002</v>
      </c>
      <c r="J1667" s="184">
        <v>4.2689000000000004</v>
      </c>
      <c r="K1667" s="184">
        <v>7.9836999999999998</v>
      </c>
      <c r="L1667" s="184">
        <v>3.8540999999999999</v>
      </c>
      <c r="M1667" s="184">
        <v>5.7413999999999996</v>
      </c>
      <c r="N1667" s="184">
        <v>8.2271000000000001</v>
      </c>
      <c r="O1667" s="184">
        <v>8.6049000000000007</v>
      </c>
      <c r="P1667" s="184">
        <v>7.9734999999999996</v>
      </c>
      <c r="Q1667" s="184">
        <v>7.4973999999999998</v>
      </c>
      <c r="R1667" s="184">
        <v>8.4662000000000006</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44368</v>
      </c>
      <c r="E1668" s="184">
        <v>39.063600000000001</v>
      </c>
      <c r="F1668" s="184">
        <v>5.4530000000000003</v>
      </c>
      <c r="G1668" s="184">
        <v>5.4530000000000003</v>
      </c>
      <c r="H1668" s="184">
        <v>-6.0263999999999998</v>
      </c>
      <c r="I1668" s="184">
        <v>2.8329</v>
      </c>
      <c r="J1668" s="184">
        <v>4.9760999999999997</v>
      </c>
      <c r="K1668" s="184">
        <v>8.5737000000000005</v>
      </c>
      <c r="L1668" s="184">
        <v>4.5183</v>
      </c>
      <c r="M1668" s="184">
        <v>6.4424999999999999</v>
      </c>
      <c r="N1668" s="184">
        <v>8.9654000000000007</v>
      </c>
      <c r="O1668" s="184">
        <v>9.3543000000000003</v>
      </c>
      <c r="P1668" s="184">
        <v>8.7114999999999991</v>
      </c>
      <c r="Q1668" s="184">
        <v>9.4289000000000005</v>
      </c>
      <c r="R1668" s="184">
        <v>9.2166999999999994</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44368</v>
      </c>
      <c r="E1669" s="184">
        <v>25.764900000000001</v>
      </c>
      <c r="F1669" s="184">
        <v>4.5350000000000001</v>
      </c>
      <c r="G1669" s="184">
        <v>4.5350000000000001</v>
      </c>
      <c r="H1669" s="184">
        <v>-7.6185999999999998</v>
      </c>
      <c r="I1669" s="184">
        <v>1.7011000000000001</v>
      </c>
      <c r="J1669" s="184">
        <v>3.7684000000000002</v>
      </c>
      <c r="K1669" s="184">
        <v>7.5622999999999996</v>
      </c>
      <c r="L1669" s="184">
        <v>4.1017999999999999</v>
      </c>
      <c r="M1669" s="184">
        <v>5.8003999999999998</v>
      </c>
      <c r="N1669" s="184">
        <v>6.5513000000000003</v>
      </c>
      <c r="O1669" s="184">
        <v>9.1936</v>
      </c>
      <c r="P1669" s="184">
        <v>8.5250000000000004</v>
      </c>
      <c r="Q1669" s="184">
        <v>8.8858999999999995</v>
      </c>
      <c r="R1669" s="184">
        <v>9.0886999999999993</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44368</v>
      </c>
      <c r="E1670" s="184">
        <v>24.197099999999999</v>
      </c>
      <c r="F1670" s="184">
        <v>3.8226</v>
      </c>
      <c r="G1670" s="184">
        <v>3.8226</v>
      </c>
      <c r="H1670" s="184">
        <v>-8.3047000000000004</v>
      </c>
      <c r="I1670" s="184">
        <v>1.0132000000000001</v>
      </c>
      <c r="J1670" s="184">
        <v>3.0735999999999999</v>
      </c>
      <c r="K1670" s="184">
        <v>6.8754999999999997</v>
      </c>
      <c r="L1670" s="184">
        <v>3.4043999999999999</v>
      </c>
      <c r="M1670" s="184">
        <v>5.0797999999999996</v>
      </c>
      <c r="N1670" s="184">
        <v>5.8144</v>
      </c>
      <c r="O1670" s="184">
        <v>8.4733999999999998</v>
      </c>
      <c r="P1670" s="184">
        <v>7.7948000000000004</v>
      </c>
      <c r="Q1670" s="184">
        <v>8.0456000000000003</v>
      </c>
      <c r="R1670" s="184">
        <v>8.3590999999999998</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44368</v>
      </c>
      <c r="E1671" s="184">
        <v>23.1372</v>
      </c>
      <c r="F1671" s="184">
        <v>3.8925000000000001</v>
      </c>
      <c r="G1671" s="184">
        <v>3.8925000000000001</v>
      </c>
      <c r="H1671" s="184">
        <v>-7.7858999999999998</v>
      </c>
      <c r="I1671" s="184">
        <v>1.3415999999999999</v>
      </c>
      <c r="J1671" s="184">
        <v>2.4171</v>
      </c>
      <c r="K1671" s="184">
        <v>7.0884</v>
      </c>
      <c r="L1671" s="184">
        <v>4.0410000000000004</v>
      </c>
      <c r="M1671" s="184">
        <v>4.7004000000000001</v>
      </c>
      <c r="N1671" s="184">
        <v>5.4905999999999997</v>
      </c>
      <c r="O1671" s="184">
        <v>7.4500999999999999</v>
      </c>
      <c r="P1671" s="184">
        <v>7.6276999999999999</v>
      </c>
      <c r="Q1671" s="184">
        <v>7.9366000000000003</v>
      </c>
      <c r="R1671" s="184">
        <v>6.8893000000000004</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44368</v>
      </c>
      <c r="E1672" s="184">
        <v>24.436699999999998</v>
      </c>
      <c r="F1672" s="184">
        <v>4.5823</v>
      </c>
      <c r="G1672" s="184">
        <v>4.5823</v>
      </c>
      <c r="H1672" s="184">
        <v>-7.0959000000000003</v>
      </c>
      <c r="I1672" s="184">
        <v>2.0501</v>
      </c>
      <c r="J1672" s="184">
        <v>3.1596000000000002</v>
      </c>
      <c r="K1672" s="184">
        <v>7.8857999999999997</v>
      </c>
      <c r="L1672" s="184">
        <v>4.8310000000000004</v>
      </c>
      <c r="M1672" s="184">
        <v>5.4985999999999997</v>
      </c>
      <c r="N1672" s="184">
        <v>6.2952000000000004</v>
      </c>
      <c r="O1672" s="184">
        <v>8.2074999999999996</v>
      </c>
      <c r="P1672" s="184">
        <v>8.3926999999999996</v>
      </c>
      <c r="Q1672" s="184">
        <v>8.7674000000000003</v>
      </c>
      <c r="R1672" s="184">
        <v>7.6661000000000001</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44368</v>
      </c>
      <c r="E1673" s="184">
        <v>24.831199999999999</v>
      </c>
      <c r="F1673" s="184">
        <v>1.6660999999999999</v>
      </c>
      <c r="G1673" s="184">
        <v>1.6660999999999999</v>
      </c>
      <c r="H1673" s="184">
        <v>-12.2973</v>
      </c>
      <c r="I1673" s="184">
        <v>-0.21</v>
      </c>
      <c r="J1673" s="184">
        <v>2.609</v>
      </c>
      <c r="K1673" s="184">
        <v>6.9089999999999998</v>
      </c>
      <c r="L1673" s="184">
        <v>3.2484999999999999</v>
      </c>
      <c r="M1673" s="184">
        <v>5.4531999999999998</v>
      </c>
      <c r="N1673" s="184">
        <v>5.9459999999999997</v>
      </c>
      <c r="O1673" s="184">
        <v>7.4695</v>
      </c>
      <c r="P1673" s="184">
        <v>7.2670000000000003</v>
      </c>
      <c r="Q1673" s="184">
        <v>5.5694999999999997</v>
      </c>
      <c r="R1673" s="184">
        <v>8.8770000000000007</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44368</v>
      </c>
      <c r="E1674" s="184">
        <v>26.159099999999999</v>
      </c>
      <c r="F1674" s="184">
        <v>2.3725000000000001</v>
      </c>
      <c r="G1674" s="184">
        <v>2.3725000000000001</v>
      </c>
      <c r="H1674" s="184">
        <v>-11.5951</v>
      </c>
      <c r="I1674" s="184">
        <v>0.4884</v>
      </c>
      <c r="J1674" s="184">
        <v>3.3085</v>
      </c>
      <c r="K1674" s="184">
        <v>7.6219999999999999</v>
      </c>
      <c r="L1674" s="184">
        <v>3.9613999999999998</v>
      </c>
      <c r="M1674" s="184">
        <v>6.1848999999999998</v>
      </c>
      <c r="N1674" s="184">
        <v>6.673</v>
      </c>
      <c r="O1674" s="184">
        <v>8.3300999999999998</v>
      </c>
      <c r="P1674" s="184">
        <v>7.9622999999999999</v>
      </c>
      <c r="Q1674" s="184">
        <v>8.4570000000000007</v>
      </c>
      <c r="R1674" s="184">
        <v>9.6904000000000003</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44368</v>
      </c>
      <c r="E1675" s="184">
        <v>18.464500000000001</v>
      </c>
      <c r="F1675" s="184">
        <v>3.2296</v>
      </c>
      <c r="G1675" s="184">
        <v>3.2296</v>
      </c>
      <c r="H1675" s="184">
        <v>0.76259999999999994</v>
      </c>
      <c r="I1675" s="184">
        <v>5.1071999999999997</v>
      </c>
      <c r="J1675" s="184">
        <v>3.5754000000000001</v>
      </c>
      <c r="K1675" s="184">
        <v>6.7915000000000001</v>
      </c>
      <c r="L1675" s="184">
        <v>4.4702999999999999</v>
      </c>
      <c r="M1675" s="184">
        <v>5.1043000000000003</v>
      </c>
      <c r="N1675" s="184">
        <v>5.3418999999999999</v>
      </c>
      <c r="O1675" s="184">
        <v>-2.7770000000000001</v>
      </c>
      <c r="P1675" s="184">
        <v>1.4406000000000001</v>
      </c>
      <c r="Q1675" s="184">
        <v>4.6727999999999996</v>
      </c>
      <c r="R1675" s="184">
        <v>-5.2472000000000003</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44368</v>
      </c>
      <c r="E1676" s="184">
        <v>17.291799999999999</v>
      </c>
      <c r="F1676" s="184">
        <v>2.9559000000000002</v>
      </c>
      <c r="G1676" s="184">
        <v>2.9559000000000002</v>
      </c>
      <c r="H1676" s="184">
        <v>0.48249999999999998</v>
      </c>
      <c r="I1676" s="184">
        <v>4.8337000000000003</v>
      </c>
      <c r="J1676" s="184">
        <v>3.3254000000000001</v>
      </c>
      <c r="K1676" s="184">
        <v>6.3795000000000002</v>
      </c>
      <c r="L1676" s="184">
        <v>3.9752999999999998</v>
      </c>
      <c r="M1676" s="184">
        <v>4.5755999999999997</v>
      </c>
      <c r="N1676" s="184">
        <v>4.7953999999999999</v>
      </c>
      <c r="O1676" s="184">
        <v>-3.3022</v>
      </c>
      <c r="P1676" s="184">
        <v>0.77849999999999997</v>
      </c>
      <c r="Q1676" s="184">
        <v>4.4730999999999996</v>
      </c>
      <c r="R1676" s="184">
        <v>-5.7565</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44368</v>
      </c>
      <c r="E1677" s="184">
        <v>21.811499999999999</v>
      </c>
      <c r="F1677" s="184">
        <v>4.5758000000000001</v>
      </c>
      <c r="G1677" s="184">
        <v>4.5758000000000001</v>
      </c>
      <c r="H1677" s="184">
        <v>-7.7340999999999998</v>
      </c>
      <c r="I1677" s="184">
        <v>0.74129999999999996</v>
      </c>
      <c r="J1677" s="184">
        <v>2.3692000000000002</v>
      </c>
      <c r="K1677" s="184">
        <v>6.0109000000000004</v>
      </c>
      <c r="L1677" s="184">
        <v>3.5320999999999998</v>
      </c>
      <c r="M1677" s="184">
        <v>5.0945</v>
      </c>
      <c r="N1677" s="184">
        <v>5.6265999999999998</v>
      </c>
      <c r="O1677" s="184">
        <v>8.1898</v>
      </c>
      <c r="P1677" s="184">
        <v>8.1617999999999995</v>
      </c>
      <c r="Q1677" s="184">
        <v>7.8552</v>
      </c>
      <c r="R1677" s="184">
        <v>7.9017999999999997</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44368</v>
      </c>
      <c r="E1678" s="184">
        <v>20.4864</v>
      </c>
      <c r="F1678" s="184">
        <v>3.9803999999999999</v>
      </c>
      <c r="G1678" s="184">
        <v>3.9803999999999999</v>
      </c>
      <c r="H1678" s="184">
        <v>-8.3351000000000006</v>
      </c>
      <c r="I1678" s="184">
        <v>0.14000000000000001</v>
      </c>
      <c r="J1678" s="184">
        <v>1.7670999999999999</v>
      </c>
      <c r="K1678" s="184">
        <v>5.3766999999999996</v>
      </c>
      <c r="L1678" s="184">
        <v>2.8898000000000001</v>
      </c>
      <c r="M1678" s="184">
        <v>4.4471999999999996</v>
      </c>
      <c r="N1678" s="184">
        <v>4.9640000000000004</v>
      </c>
      <c r="O1678" s="184">
        <v>7.4522000000000004</v>
      </c>
      <c r="P1678" s="184">
        <v>7.3653000000000004</v>
      </c>
      <c r="Q1678" s="184">
        <v>7.3106999999999998</v>
      </c>
      <c r="R1678" s="184">
        <v>7.1973000000000003</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44368</v>
      </c>
      <c r="E1679" s="184">
        <v>39.363199999999999</v>
      </c>
      <c r="F1679" s="184">
        <v>5.8445999999999998</v>
      </c>
      <c r="G1679" s="184">
        <v>5.8445999999999998</v>
      </c>
      <c r="H1679" s="184">
        <v>-8.9657999999999998</v>
      </c>
      <c r="I1679" s="184">
        <v>1.7165999999999999</v>
      </c>
      <c r="J1679" s="184">
        <v>3.3898000000000001</v>
      </c>
      <c r="K1679" s="184">
        <v>6.9718999999999998</v>
      </c>
      <c r="L1679" s="184">
        <v>3.4173</v>
      </c>
      <c r="M1679" s="184">
        <v>5.4919000000000002</v>
      </c>
      <c r="N1679" s="184">
        <v>5.6664000000000003</v>
      </c>
      <c r="O1679" s="184">
        <v>8.6965000000000003</v>
      </c>
      <c r="P1679" s="184">
        <v>8.0114000000000001</v>
      </c>
      <c r="Q1679" s="184">
        <v>8.6005000000000003</v>
      </c>
      <c r="R1679" s="184">
        <v>8.3709000000000007</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44368</v>
      </c>
      <c r="E1680" s="184">
        <v>37.136899999999997</v>
      </c>
      <c r="F1680" s="184">
        <v>5.2112999999999996</v>
      </c>
      <c r="G1680" s="184">
        <v>5.2112999999999996</v>
      </c>
      <c r="H1680" s="184">
        <v>-9.6001999999999992</v>
      </c>
      <c r="I1680" s="184">
        <v>1.0815999999999999</v>
      </c>
      <c r="J1680" s="184">
        <v>2.7521</v>
      </c>
      <c r="K1680" s="184">
        <v>6.3213999999999997</v>
      </c>
      <c r="L1680" s="184">
        <v>2.7492000000000001</v>
      </c>
      <c r="M1680" s="184">
        <v>4.8190999999999997</v>
      </c>
      <c r="N1680" s="184">
        <v>4.9931000000000001</v>
      </c>
      <c r="O1680" s="184">
        <v>7.9444999999999997</v>
      </c>
      <c r="P1680" s="184">
        <v>7.1943999999999999</v>
      </c>
      <c r="Q1680" s="184">
        <v>7.2302999999999997</v>
      </c>
      <c r="R1680" s="184">
        <v>7.6536999999999997</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44368</v>
      </c>
      <c r="E1688" s="184">
        <v>4145.3263052208804</v>
      </c>
      <c r="F1688" s="184">
        <v>33.364400000000003</v>
      </c>
      <c r="G1688" s="184">
        <v>33.364400000000003</v>
      </c>
      <c r="H1688" s="184">
        <v>12.5944</v>
      </c>
      <c r="I1688" s="184">
        <v>18.578099999999999</v>
      </c>
      <c r="J1688" s="184">
        <v>14.215</v>
      </c>
      <c r="K1688" s="184">
        <v>17.306999999999999</v>
      </c>
      <c r="L1688" s="184">
        <v>16.230399999999999</v>
      </c>
      <c r="M1688" s="184">
        <v>19.8596</v>
      </c>
      <c r="N1688" s="184">
        <v>8.9466000000000001</v>
      </c>
      <c r="O1688" s="184">
        <v>3.7332999999999998</v>
      </c>
      <c r="P1688" s="184">
        <v>5.7477</v>
      </c>
      <c r="Q1688" s="184">
        <v>7.6051000000000002</v>
      </c>
      <c r="R1688" s="184">
        <v>1.3149999999999999</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44368</v>
      </c>
      <c r="E1689" s="184">
        <v>4395.6908999999996</v>
      </c>
      <c r="F1689" s="184">
        <v>33.3643</v>
      </c>
      <c r="G1689" s="184">
        <v>33.3643</v>
      </c>
      <c r="H1689" s="184">
        <v>12.5944</v>
      </c>
      <c r="I1689" s="184">
        <v>18.577999999999999</v>
      </c>
      <c r="J1689" s="184">
        <v>14.214399999999999</v>
      </c>
      <c r="K1689" s="184">
        <v>17.069299999999998</v>
      </c>
      <c r="L1689" s="184">
        <v>16.4955</v>
      </c>
      <c r="M1689" s="184">
        <v>20.3352</v>
      </c>
      <c r="N1689" s="184">
        <v>9.4924999999999997</v>
      </c>
      <c r="O1689" s="184">
        <v>4.4311999999999996</v>
      </c>
      <c r="P1689" s="184">
        <v>6.4625000000000004</v>
      </c>
      <c r="Q1689" s="184">
        <v>7.9234999999999998</v>
      </c>
      <c r="R1689" s="184">
        <v>1.944</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44368</v>
      </c>
      <c r="E1690" s="184">
        <v>24.937200000000001</v>
      </c>
      <c r="F1690" s="184">
        <v>5.0762</v>
      </c>
      <c r="G1690" s="184">
        <v>5.0762</v>
      </c>
      <c r="H1690" s="184">
        <v>-7.8085000000000004</v>
      </c>
      <c r="I1690" s="184">
        <v>1.5901000000000001</v>
      </c>
      <c r="J1690" s="184">
        <v>4.0365000000000002</v>
      </c>
      <c r="K1690" s="184">
        <v>8.0762</v>
      </c>
      <c r="L1690" s="184">
        <v>3.8565999999999998</v>
      </c>
      <c r="M1690" s="184">
        <v>5.7648999999999999</v>
      </c>
      <c r="N1690" s="184">
        <v>6.95</v>
      </c>
      <c r="O1690" s="184">
        <v>8.8594000000000008</v>
      </c>
      <c r="P1690" s="184">
        <v>8.1632999999999996</v>
      </c>
      <c r="Q1690" s="184">
        <v>8.6640999999999995</v>
      </c>
      <c r="R1690" s="184">
        <v>8.8731000000000009</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44368</v>
      </c>
      <c r="E1691" s="184">
        <v>25.351199999999999</v>
      </c>
      <c r="F1691" s="184">
        <v>5.5697000000000001</v>
      </c>
      <c r="G1691" s="184">
        <v>5.5697000000000001</v>
      </c>
      <c r="H1691" s="184">
        <v>-7.2915000000000001</v>
      </c>
      <c r="I1691" s="184">
        <v>2.0996000000000001</v>
      </c>
      <c r="J1691" s="184">
        <v>4.5411000000000001</v>
      </c>
      <c r="K1691" s="184">
        <v>8.5917999999999992</v>
      </c>
      <c r="L1691" s="184">
        <v>4.3746999999999998</v>
      </c>
      <c r="M1691" s="184">
        <v>6.2976000000000001</v>
      </c>
      <c r="N1691" s="184">
        <v>7.4977</v>
      </c>
      <c r="O1691" s="184">
        <v>9.1641999999999992</v>
      </c>
      <c r="P1691" s="184">
        <v>8.4098000000000006</v>
      </c>
      <c r="Q1691" s="184">
        <v>8.7561999999999998</v>
      </c>
      <c r="R1691" s="184">
        <v>9.2484999999999999</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44368</v>
      </c>
      <c r="E1692" s="184">
        <v>31.446200000000001</v>
      </c>
      <c r="F1692" s="184">
        <v>0.96730000000000005</v>
      </c>
      <c r="G1692" s="184">
        <v>0.96730000000000005</v>
      </c>
      <c r="H1692" s="184">
        <v>-12.786199999999999</v>
      </c>
      <c r="I1692" s="184">
        <v>-1.3754999999999999</v>
      </c>
      <c r="J1692" s="184">
        <v>2.0705</v>
      </c>
      <c r="K1692" s="184">
        <v>6.8906000000000001</v>
      </c>
      <c r="L1692" s="184">
        <v>3.0474999999999999</v>
      </c>
      <c r="M1692" s="184">
        <v>4.6062000000000003</v>
      </c>
      <c r="N1692" s="184">
        <v>13.2308</v>
      </c>
      <c r="O1692" s="184">
        <v>3.3109999999999999</v>
      </c>
      <c r="P1692" s="184">
        <v>4.4621000000000004</v>
      </c>
      <c r="Q1692" s="184">
        <v>6.3735999999999997</v>
      </c>
      <c r="R1692" s="184">
        <v>5.5979999999999999</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44368</v>
      </c>
      <c r="E1693" s="184">
        <v>33.995100000000001</v>
      </c>
      <c r="F1693" s="184">
        <v>2.0045000000000002</v>
      </c>
      <c r="G1693" s="184">
        <v>2.0045000000000002</v>
      </c>
      <c r="H1693" s="184">
        <v>-11.753299999999999</v>
      </c>
      <c r="I1693" s="184">
        <v>-0.34510000000000002</v>
      </c>
      <c r="J1693" s="184">
        <v>3.1150000000000002</v>
      </c>
      <c r="K1693" s="184">
        <v>7.9756</v>
      </c>
      <c r="L1693" s="184">
        <v>4.1303000000000001</v>
      </c>
      <c r="M1693" s="184">
        <v>5.6890999999999998</v>
      </c>
      <c r="N1693" s="184">
        <v>14.411899999999999</v>
      </c>
      <c r="O1693" s="184">
        <v>4.3296000000000001</v>
      </c>
      <c r="P1693" s="184">
        <v>5.4715999999999996</v>
      </c>
      <c r="Q1693" s="184">
        <v>6.9419000000000004</v>
      </c>
      <c r="R1693" s="184">
        <v>6.6565000000000003</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44368</v>
      </c>
      <c r="E1694" s="184">
        <v>46.511499999999998</v>
      </c>
      <c r="F1694" s="184">
        <v>5.3647999999999998</v>
      </c>
      <c r="G1694" s="184">
        <v>5.3647999999999998</v>
      </c>
      <c r="H1694" s="184">
        <v>-6.1698000000000004</v>
      </c>
      <c r="I1694" s="184">
        <v>2.5249000000000001</v>
      </c>
      <c r="J1694" s="184">
        <v>3.6897000000000002</v>
      </c>
      <c r="K1694" s="184">
        <v>7.4969999999999999</v>
      </c>
      <c r="L1694" s="184">
        <v>3.9550000000000001</v>
      </c>
      <c r="M1694" s="184">
        <v>5.9512999999999998</v>
      </c>
      <c r="N1694" s="184">
        <v>6.8948</v>
      </c>
      <c r="O1694" s="184">
        <v>8.6226000000000003</v>
      </c>
      <c r="P1694" s="184">
        <v>8.0612999999999992</v>
      </c>
      <c r="Q1694" s="184">
        <v>8.1286000000000005</v>
      </c>
      <c r="R1694" s="184">
        <v>8.6503999999999994</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44368</v>
      </c>
      <c r="E1695" s="184">
        <v>49.3904</v>
      </c>
      <c r="F1695" s="184">
        <v>6.1368999999999998</v>
      </c>
      <c r="G1695" s="184">
        <v>6.1368999999999998</v>
      </c>
      <c r="H1695" s="184">
        <v>-5.4103000000000003</v>
      </c>
      <c r="I1695" s="184">
        <v>3.2875000000000001</v>
      </c>
      <c r="J1695" s="184">
        <v>4.4531999999999998</v>
      </c>
      <c r="K1695" s="184">
        <v>8.2718000000000007</v>
      </c>
      <c r="L1695" s="184">
        <v>4.7306999999999997</v>
      </c>
      <c r="M1695" s="184">
        <v>6.7469999999999999</v>
      </c>
      <c r="N1695" s="184">
        <v>7.7092999999999998</v>
      </c>
      <c r="O1695" s="184">
        <v>9.4529999999999994</v>
      </c>
      <c r="P1695" s="184">
        <v>8.9208999999999996</v>
      </c>
      <c r="Q1695" s="184">
        <v>9.1949000000000005</v>
      </c>
      <c r="R1695" s="184">
        <v>9.4724000000000004</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44368</v>
      </c>
      <c r="E1696" s="184">
        <v>20.1981</v>
      </c>
      <c r="F1696" s="184">
        <v>2.1688999999999998</v>
      </c>
      <c r="G1696" s="184">
        <v>2.1688999999999998</v>
      </c>
      <c r="H1696" s="184">
        <v>-11.694100000000001</v>
      </c>
      <c r="I1696" s="184">
        <v>-6.4500000000000002E-2</v>
      </c>
      <c r="J1696" s="184">
        <v>1.845</v>
      </c>
      <c r="K1696" s="184">
        <v>7.6492000000000004</v>
      </c>
      <c r="L1696" s="184">
        <v>3.2919999999999998</v>
      </c>
      <c r="M1696" s="184">
        <v>4.7304000000000004</v>
      </c>
      <c r="N1696" s="184">
        <v>6.4955999999999996</v>
      </c>
      <c r="O1696" s="184">
        <v>5.0210999999999997</v>
      </c>
      <c r="P1696" s="184">
        <v>5.4935999999999998</v>
      </c>
      <c r="Q1696" s="184">
        <v>7.0957999999999997</v>
      </c>
      <c r="R1696" s="184">
        <v>6.0704000000000002</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44368</v>
      </c>
      <c r="E1697" s="184">
        <v>21.640899999999998</v>
      </c>
      <c r="F1697" s="184">
        <v>2.5867</v>
      </c>
      <c r="G1697" s="184">
        <v>2.5867</v>
      </c>
      <c r="H1697" s="184">
        <v>-11.251899999999999</v>
      </c>
      <c r="I1697" s="184">
        <v>0.3735</v>
      </c>
      <c r="J1697" s="184">
        <v>2.2894999999999999</v>
      </c>
      <c r="K1697" s="184">
        <v>8.0922999999999998</v>
      </c>
      <c r="L1697" s="184">
        <v>3.7122000000000002</v>
      </c>
      <c r="M1697" s="184">
        <v>5.1468999999999996</v>
      </c>
      <c r="N1697" s="184">
        <v>6.9478999999999997</v>
      </c>
      <c r="O1697" s="184">
        <v>5.7667000000000002</v>
      </c>
      <c r="P1697" s="184">
        <v>6.4286000000000003</v>
      </c>
      <c r="Q1697" s="184">
        <v>7.4752999999999998</v>
      </c>
      <c r="R1697" s="184">
        <v>6.6609999999999996</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44368</v>
      </c>
      <c r="E1698" s="184">
        <v>47.444000000000003</v>
      </c>
      <c r="F1698" s="184">
        <v>1.8467</v>
      </c>
      <c r="G1698" s="184">
        <v>1.8467</v>
      </c>
      <c r="H1698" s="184">
        <v>-8.8760999999999992</v>
      </c>
      <c r="I1698" s="184">
        <v>0.53859999999999997</v>
      </c>
      <c r="J1698" s="184">
        <v>2.4969000000000001</v>
      </c>
      <c r="K1698" s="184">
        <v>6.7495000000000003</v>
      </c>
      <c r="L1698" s="184">
        <v>3.5486</v>
      </c>
      <c r="M1698" s="184">
        <v>5.0800999999999998</v>
      </c>
      <c r="N1698" s="184">
        <v>5.6032000000000002</v>
      </c>
      <c r="O1698" s="184">
        <v>8.9207999999999998</v>
      </c>
      <c r="P1698" s="184">
        <v>8.1077999999999992</v>
      </c>
      <c r="Q1698" s="184">
        <v>8.6052</v>
      </c>
      <c r="R1698" s="184">
        <v>8.5126000000000008</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44368</v>
      </c>
      <c r="E1699" s="184">
        <v>45.171100000000003</v>
      </c>
      <c r="F1699" s="184">
        <v>1.3737999999999999</v>
      </c>
      <c r="G1699" s="184">
        <v>1.3737999999999999</v>
      </c>
      <c r="H1699" s="184">
        <v>-9.3564000000000007</v>
      </c>
      <c r="I1699" s="184">
        <v>5.7700000000000001E-2</v>
      </c>
      <c r="J1699" s="184">
        <v>2.0131000000000001</v>
      </c>
      <c r="K1699" s="184">
        <v>6.2584</v>
      </c>
      <c r="L1699" s="184">
        <v>3.0495999999999999</v>
      </c>
      <c r="M1699" s="184">
        <v>4.5612000000000004</v>
      </c>
      <c r="N1699" s="184">
        <v>5.0707000000000004</v>
      </c>
      <c r="O1699" s="184">
        <v>8.3757000000000001</v>
      </c>
      <c r="P1699" s="184">
        <v>7.5605000000000002</v>
      </c>
      <c r="Q1699" s="184">
        <v>7.6205999999999996</v>
      </c>
      <c r="R1699" s="184">
        <v>7.9629000000000003</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44368</v>
      </c>
      <c r="E1700" s="184">
        <v>1707.9965999999999</v>
      </c>
      <c r="F1700" s="184">
        <v>-2.3174999999999999</v>
      </c>
      <c r="G1700" s="184">
        <v>-2.3174999999999999</v>
      </c>
      <c r="H1700" s="184">
        <v>-6.9950999999999999</v>
      </c>
      <c r="I1700" s="184">
        <v>-0.38080000000000003</v>
      </c>
      <c r="J1700" s="184">
        <v>1.9115</v>
      </c>
      <c r="K1700" s="184">
        <v>4.6654999999999998</v>
      </c>
      <c r="L1700" s="184">
        <v>1.9624999999999999</v>
      </c>
      <c r="M1700" s="184">
        <v>4.1737000000000002</v>
      </c>
      <c r="N1700" s="184">
        <v>4.0567000000000002</v>
      </c>
      <c r="O1700" s="184">
        <v>5.5849000000000002</v>
      </c>
      <c r="P1700" s="184">
        <v>6.0366999999999997</v>
      </c>
      <c r="Q1700" s="184">
        <v>7.1273999999999997</v>
      </c>
      <c r="R1700" s="184">
        <v>4.0522999999999998</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44368</v>
      </c>
      <c r="E1701" s="184">
        <v>1872.1370999999999</v>
      </c>
      <c r="F1701" s="184">
        <v>-1.0183</v>
      </c>
      <c r="G1701" s="184">
        <v>-1.0183</v>
      </c>
      <c r="H1701" s="184">
        <v>-5.6973000000000003</v>
      </c>
      <c r="I1701" s="184">
        <v>0.91900000000000004</v>
      </c>
      <c r="J1701" s="184">
        <v>3.21</v>
      </c>
      <c r="K1701" s="184">
        <v>5.9859999999999998</v>
      </c>
      <c r="L1701" s="184">
        <v>3.3365</v>
      </c>
      <c r="M1701" s="184">
        <v>5.5595999999999997</v>
      </c>
      <c r="N1701" s="184">
        <v>5.4481999999999999</v>
      </c>
      <c r="O1701" s="184">
        <v>6.8494999999999999</v>
      </c>
      <c r="P1701" s="184">
        <v>7.2297000000000002</v>
      </c>
      <c r="Q1701" s="184">
        <v>8.3735999999999997</v>
      </c>
      <c r="R1701" s="184">
        <v>5.3259999999999996</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44368</v>
      </c>
      <c r="E1702" s="184">
        <v>2857.7240999999999</v>
      </c>
      <c r="F1702" s="184">
        <v>1.5887</v>
      </c>
      <c r="G1702" s="184">
        <v>1.5887</v>
      </c>
      <c r="H1702" s="184">
        <v>-11.902200000000001</v>
      </c>
      <c r="I1702" s="184">
        <v>-1.1728000000000001</v>
      </c>
      <c r="J1702" s="184">
        <v>1.978</v>
      </c>
      <c r="K1702" s="184">
        <v>6.7920999999999996</v>
      </c>
      <c r="L1702" s="184">
        <v>2.4382999999999999</v>
      </c>
      <c r="M1702" s="184">
        <v>4.3632999999999997</v>
      </c>
      <c r="N1702" s="184">
        <v>4.7628000000000004</v>
      </c>
      <c r="O1702" s="184">
        <v>7.7766999999999999</v>
      </c>
      <c r="P1702" s="184">
        <v>7.2144000000000004</v>
      </c>
      <c r="Q1702" s="184">
        <v>7.6441999999999997</v>
      </c>
      <c r="R1702" s="184">
        <v>7.5277000000000003</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44368</v>
      </c>
      <c r="E1703" s="184">
        <v>3070.0664000000002</v>
      </c>
      <c r="F1703" s="184">
        <v>2.4384999999999999</v>
      </c>
      <c r="G1703" s="184">
        <v>2.4384999999999999</v>
      </c>
      <c r="H1703" s="184">
        <v>-11.0542</v>
      </c>
      <c r="I1703" s="184">
        <v>-0.3231</v>
      </c>
      <c r="J1703" s="184">
        <v>2.8296999999999999</v>
      </c>
      <c r="K1703" s="184">
        <v>7.6578999999999997</v>
      </c>
      <c r="L1703" s="184">
        <v>3.3005</v>
      </c>
      <c r="M1703" s="184">
        <v>5.2436999999999996</v>
      </c>
      <c r="N1703" s="184">
        <v>5.6569000000000003</v>
      </c>
      <c r="O1703" s="184">
        <v>8.6951999999999998</v>
      </c>
      <c r="P1703" s="184">
        <v>8.0294000000000008</v>
      </c>
      <c r="Q1703" s="184">
        <v>8.2988999999999997</v>
      </c>
      <c r="R1703" s="184">
        <v>8.4436999999999998</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44368</v>
      </c>
      <c r="E1706" s="184">
        <v>41.411900000000003</v>
      </c>
      <c r="F1706" s="184">
        <v>4.9965999999999999</v>
      </c>
      <c r="G1706" s="184">
        <v>4.9965999999999999</v>
      </c>
      <c r="H1706" s="184">
        <v>-4.0387000000000004</v>
      </c>
      <c r="I1706" s="184">
        <v>3.0442999999999998</v>
      </c>
      <c r="J1706" s="184">
        <v>4.2602000000000002</v>
      </c>
      <c r="K1706" s="184">
        <v>7.7670000000000003</v>
      </c>
      <c r="L1706" s="184">
        <v>2.7949000000000002</v>
      </c>
      <c r="M1706" s="184">
        <v>4.9317000000000002</v>
      </c>
      <c r="N1706" s="184">
        <v>5.6848000000000001</v>
      </c>
      <c r="O1706" s="184">
        <v>8.2607999999999997</v>
      </c>
      <c r="P1706" s="184">
        <v>7.6006</v>
      </c>
      <c r="Q1706" s="184">
        <v>7.7022000000000004</v>
      </c>
      <c r="R1706" s="184">
        <v>7.9489000000000001</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44368</v>
      </c>
      <c r="E1707" s="184">
        <v>44.1526</v>
      </c>
      <c r="F1707" s="184">
        <v>5.8170999999999999</v>
      </c>
      <c r="G1707" s="184">
        <v>5.8170999999999999</v>
      </c>
      <c r="H1707" s="184">
        <v>-3.2103000000000002</v>
      </c>
      <c r="I1707" s="184">
        <v>3.8734000000000002</v>
      </c>
      <c r="J1707" s="184">
        <v>5.0885999999999996</v>
      </c>
      <c r="K1707" s="184">
        <v>8.6082999999999998</v>
      </c>
      <c r="L1707" s="184">
        <v>3.6278000000000001</v>
      </c>
      <c r="M1707" s="184">
        <v>5.7774999999999999</v>
      </c>
      <c r="N1707" s="184">
        <v>6.5468000000000002</v>
      </c>
      <c r="O1707" s="184">
        <v>9.1524999999999999</v>
      </c>
      <c r="P1707" s="184">
        <v>8.5021000000000004</v>
      </c>
      <c r="Q1707" s="184">
        <v>8.7760999999999996</v>
      </c>
      <c r="R1707" s="184">
        <v>8.8324999999999996</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44368</v>
      </c>
      <c r="E1708" s="184">
        <v>21.949100000000001</v>
      </c>
      <c r="F1708" s="184">
        <v>-1.8844000000000001</v>
      </c>
      <c r="G1708" s="184">
        <v>-1.8844000000000001</v>
      </c>
      <c r="H1708" s="184">
        <v>-9.8165999999999993</v>
      </c>
      <c r="I1708" s="184">
        <v>-0.33250000000000002</v>
      </c>
      <c r="J1708" s="184">
        <v>2.6398000000000001</v>
      </c>
      <c r="K1708" s="184">
        <v>6.83</v>
      </c>
      <c r="L1708" s="184">
        <v>3.2120000000000002</v>
      </c>
      <c r="M1708" s="184">
        <v>5.1980000000000004</v>
      </c>
      <c r="N1708" s="184">
        <v>5.2126000000000001</v>
      </c>
      <c r="O1708" s="184">
        <v>8.6359999999999992</v>
      </c>
      <c r="P1708" s="184">
        <v>8.0281000000000002</v>
      </c>
      <c r="Q1708" s="184">
        <v>8.4824000000000002</v>
      </c>
      <c r="R1708" s="184">
        <v>8.2867999999999995</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44368</v>
      </c>
      <c r="E1709" s="184">
        <v>21.104900000000001</v>
      </c>
      <c r="F1709" s="184">
        <v>-2.4207999999999998</v>
      </c>
      <c r="G1709" s="184">
        <v>-2.4207999999999998</v>
      </c>
      <c r="H1709" s="184">
        <v>-10.306900000000001</v>
      </c>
      <c r="I1709" s="184">
        <v>-0.81510000000000005</v>
      </c>
      <c r="J1709" s="184">
        <v>2.1518000000000002</v>
      </c>
      <c r="K1709" s="184">
        <v>6.3369999999999997</v>
      </c>
      <c r="L1709" s="184">
        <v>2.7179000000000002</v>
      </c>
      <c r="M1709" s="184">
        <v>4.6883999999999997</v>
      </c>
      <c r="N1709" s="184">
        <v>4.6944999999999997</v>
      </c>
      <c r="O1709" s="184">
        <v>8.1008999999999993</v>
      </c>
      <c r="P1709" s="184">
        <v>7.4912000000000001</v>
      </c>
      <c r="Q1709" s="184">
        <v>8.1882999999999999</v>
      </c>
      <c r="R1709" s="184">
        <v>7.7598000000000003</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44368</v>
      </c>
      <c r="E1710" s="184">
        <v>12.131500000000001</v>
      </c>
      <c r="F1710" s="184">
        <v>4.3140000000000001</v>
      </c>
      <c r="G1710" s="184">
        <v>4.3140000000000001</v>
      </c>
      <c r="H1710" s="184">
        <v>-9.3530999999999995</v>
      </c>
      <c r="I1710" s="184">
        <v>1.7848999999999999</v>
      </c>
      <c r="J1710" s="184">
        <v>3.1627999999999998</v>
      </c>
      <c r="K1710" s="184">
        <v>6.3269000000000002</v>
      </c>
      <c r="L1710" s="184">
        <v>3.0085000000000002</v>
      </c>
      <c r="M1710" s="184">
        <v>4.8301999999999996</v>
      </c>
      <c r="N1710" s="184">
        <v>5.0949999999999998</v>
      </c>
      <c r="O1710" s="184"/>
      <c r="P1710" s="184"/>
      <c r="Q1710" s="184">
        <v>8.4338999999999995</v>
      </c>
      <c r="R1710" s="184">
        <v>7.7881</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44368</v>
      </c>
      <c r="E1711" s="184">
        <v>11.830500000000001</v>
      </c>
      <c r="F1711" s="184">
        <v>3.2917999999999998</v>
      </c>
      <c r="G1711" s="184">
        <v>3.2917999999999998</v>
      </c>
      <c r="H1711" s="184">
        <v>-10.424899999999999</v>
      </c>
      <c r="I1711" s="184">
        <v>0.72740000000000005</v>
      </c>
      <c r="J1711" s="184">
        <v>2.1036999999999999</v>
      </c>
      <c r="K1711" s="184">
        <v>5.2594000000000003</v>
      </c>
      <c r="L1711" s="184">
        <v>1.9460999999999999</v>
      </c>
      <c r="M1711" s="184">
        <v>3.7456</v>
      </c>
      <c r="N1711" s="184">
        <v>3.9952999999999999</v>
      </c>
      <c r="O1711" s="184"/>
      <c r="P1711" s="184"/>
      <c r="Q1711" s="184">
        <v>7.2981999999999996</v>
      </c>
      <c r="R1711" s="184">
        <v>6.6597999999999997</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44368</v>
      </c>
      <c r="E1712" s="184">
        <v>10.215</v>
      </c>
      <c r="F1712" s="184">
        <v>1.4294</v>
      </c>
      <c r="G1712" s="184">
        <v>1.4294</v>
      </c>
      <c r="H1712" s="184">
        <v>-5.9654999999999996</v>
      </c>
      <c r="I1712" s="184">
        <v>2.1711999999999998</v>
      </c>
      <c r="J1712" s="184">
        <v>3.7928000000000002</v>
      </c>
      <c r="K1712" s="184">
        <v>7.3395000000000001</v>
      </c>
      <c r="L1712" s="184"/>
      <c r="M1712" s="184"/>
      <c r="N1712" s="184"/>
      <c r="O1712" s="184"/>
      <c r="P1712" s="184"/>
      <c r="Q1712" s="184">
        <v>6.6504000000000003</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44368</v>
      </c>
      <c r="E1713" s="184">
        <v>10.184799999999999</v>
      </c>
      <c r="F1713" s="184">
        <v>0.47789999999999999</v>
      </c>
      <c r="G1713" s="184">
        <v>0.47789999999999999</v>
      </c>
      <c r="H1713" s="184">
        <v>-6.9024000000000001</v>
      </c>
      <c r="I1713" s="184">
        <v>1.2293000000000001</v>
      </c>
      <c r="J1713" s="184">
        <v>2.8624000000000001</v>
      </c>
      <c r="K1713" s="184">
        <v>6.41</v>
      </c>
      <c r="L1713" s="184"/>
      <c r="M1713" s="184"/>
      <c r="N1713" s="184"/>
      <c r="O1713" s="184"/>
      <c r="P1713" s="184"/>
      <c r="Q1713" s="184">
        <v>5.7163000000000004</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44368</v>
      </c>
      <c r="E1714" s="184">
        <v>12.55</v>
      </c>
      <c r="F1714" s="184">
        <v>3.6850000000000001</v>
      </c>
      <c r="G1714" s="184">
        <v>3.6850000000000001</v>
      </c>
      <c r="H1714" s="184">
        <v>-10.1594</v>
      </c>
      <c r="I1714" s="184">
        <v>0.45710000000000001</v>
      </c>
      <c r="J1714" s="184">
        <v>1.8794</v>
      </c>
      <c r="K1714" s="184">
        <v>6.48</v>
      </c>
      <c r="L1714" s="184">
        <v>2.9428999999999998</v>
      </c>
      <c r="M1714" s="184">
        <v>4.4790000000000001</v>
      </c>
      <c r="N1714" s="184">
        <v>4.7564000000000002</v>
      </c>
      <c r="O1714" s="184">
        <v>7.6395</v>
      </c>
      <c r="P1714" s="184"/>
      <c r="Q1714" s="184">
        <v>7.1963999999999997</v>
      </c>
      <c r="R1714" s="184">
        <v>7.1578999999999997</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44368</v>
      </c>
      <c r="E1715" s="184">
        <v>12.874700000000001</v>
      </c>
      <c r="F1715" s="184">
        <v>4.4431000000000003</v>
      </c>
      <c r="G1715" s="184">
        <v>4.4431000000000003</v>
      </c>
      <c r="H1715" s="184">
        <v>-9.3388000000000009</v>
      </c>
      <c r="I1715" s="184">
        <v>1.2764</v>
      </c>
      <c r="J1715" s="184">
        <v>2.7132000000000001</v>
      </c>
      <c r="K1715" s="184">
        <v>7.3289</v>
      </c>
      <c r="L1715" s="184">
        <v>3.7966000000000002</v>
      </c>
      <c r="M1715" s="184">
        <v>5.3503999999999996</v>
      </c>
      <c r="N1715" s="184">
        <v>5.6284999999999998</v>
      </c>
      <c r="O1715" s="184">
        <v>8.4855</v>
      </c>
      <c r="P1715" s="184"/>
      <c r="Q1715" s="184">
        <v>8.0373999999999999</v>
      </c>
      <c r="R1715" s="184">
        <v>8.0231999999999992</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44368</v>
      </c>
      <c r="E1716" s="184">
        <v>41.451900000000002</v>
      </c>
      <c r="F1716" s="184">
        <v>2.4954000000000001</v>
      </c>
      <c r="G1716" s="184">
        <v>2.4954000000000001</v>
      </c>
      <c r="H1716" s="184">
        <v>-8.7904999999999998</v>
      </c>
      <c r="I1716" s="184">
        <v>1.9134</v>
      </c>
      <c r="J1716" s="184">
        <v>4.3448000000000002</v>
      </c>
      <c r="K1716" s="184">
        <v>8.8361999999999998</v>
      </c>
      <c r="L1716" s="184">
        <v>4.7252999999999998</v>
      </c>
      <c r="M1716" s="184">
        <v>6.3327999999999998</v>
      </c>
      <c r="N1716" s="184">
        <v>6.6959999999999997</v>
      </c>
      <c r="O1716" s="184">
        <v>8.2551000000000005</v>
      </c>
      <c r="P1716" s="184">
        <v>7.5528000000000004</v>
      </c>
      <c r="Q1716" s="184">
        <v>7.9801000000000002</v>
      </c>
      <c r="R1716" s="184">
        <v>8.2559000000000005</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44368</v>
      </c>
      <c r="E1717" s="184">
        <v>43.823399999999999</v>
      </c>
      <c r="F1717" s="184">
        <v>3.3325</v>
      </c>
      <c r="G1717" s="184">
        <v>3.3325</v>
      </c>
      <c r="H1717" s="184">
        <v>-7.9715999999999996</v>
      </c>
      <c r="I1717" s="184">
        <v>2.7334999999999998</v>
      </c>
      <c r="J1717" s="184">
        <v>5.1677</v>
      </c>
      <c r="K1717" s="184">
        <v>9.6408000000000005</v>
      </c>
      <c r="L1717" s="184">
        <v>5.5523999999999996</v>
      </c>
      <c r="M1717" s="184">
        <v>7.1898999999999997</v>
      </c>
      <c r="N1717" s="184">
        <v>7.5761000000000003</v>
      </c>
      <c r="O1717" s="184">
        <v>9.0891000000000002</v>
      </c>
      <c r="P1717" s="184">
        <v>8.3116000000000003</v>
      </c>
      <c r="Q1717" s="184">
        <v>8.8168000000000006</v>
      </c>
      <c r="R1717" s="184">
        <v>9.1361000000000008</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44368</v>
      </c>
      <c r="E1718" s="184">
        <v>35.892000000000003</v>
      </c>
      <c r="F1718" s="184">
        <v>8.9216999999999995</v>
      </c>
      <c r="G1718" s="184">
        <v>8.9216999999999995</v>
      </c>
      <c r="H1718" s="184">
        <v>-6.3989000000000003</v>
      </c>
      <c r="I1718" s="184">
        <v>2.9451999999999998</v>
      </c>
      <c r="J1718" s="184">
        <v>3.6427</v>
      </c>
      <c r="K1718" s="184">
        <v>7.2671999999999999</v>
      </c>
      <c r="L1718" s="184">
        <v>3.3037999999999998</v>
      </c>
      <c r="M1718" s="184">
        <v>4.492</v>
      </c>
      <c r="N1718" s="184">
        <v>4.8402000000000003</v>
      </c>
      <c r="O1718" s="184">
        <v>4.0256999999999996</v>
      </c>
      <c r="P1718" s="184">
        <v>5.2991999999999999</v>
      </c>
      <c r="Q1718" s="184">
        <v>7.1877000000000004</v>
      </c>
      <c r="R1718" s="184">
        <v>9.9045000000000005</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44368</v>
      </c>
      <c r="E1719" s="184">
        <v>38.512700000000002</v>
      </c>
      <c r="F1719" s="184">
        <v>9.6430000000000007</v>
      </c>
      <c r="G1719" s="184">
        <v>9.6430000000000007</v>
      </c>
      <c r="H1719" s="184">
        <v>-5.6802000000000001</v>
      </c>
      <c r="I1719" s="184">
        <v>3.6743000000000001</v>
      </c>
      <c r="J1719" s="184">
        <v>4.3727</v>
      </c>
      <c r="K1719" s="184">
        <v>8.0109999999999992</v>
      </c>
      <c r="L1719" s="184">
        <v>4.0312999999999999</v>
      </c>
      <c r="M1719" s="184">
        <v>5.2285000000000004</v>
      </c>
      <c r="N1719" s="184">
        <v>5.6535000000000002</v>
      </c>
      <c r="O1719" s="184">
        <v>4.8639000000000001</v>
      </c>
      <c r="P1719" s="184">
        <v>6.1727999999999996</v>
      </c>
      <c r="Q1719" s="184">
        <v>7.6836000000000002</v>
      </c>
      <c r="R1719" s="184">
        <v>10.7163</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44368</v>
      </c>
      <c r="E1720" s="184">
        <v>34.804299999999998</v>
      </c>
      <c r="F1720" s="184">
        <v>0.45450000000000002</v>
      </c>
      <c r="G1720" s="184">
        <v>0.45450000000000002</v>
      </c>
      <c r="H1720" s="184">
        <v>-15.043100000000001</v>
      </c>
      <c r="I1720" s="184">
        <v>-0.74890000000000001</v>
      </c>
      <c r="J1720" s="184">
        <v>1.3446</v>
      </c>
      <c r="K1720" s="184">
        <v>7.4535</v>
      </c>
      <c r="L1720" s="184">
        <v>2.4054000000000002</v>
      </c>
      <c r="M1720" s="184">
        <v>4.5488999999999997</v>
      </c>
      <c r="N1720" s="184">
        <v>11.7309</v>
      </c>
      <c r="O1720" s="184">
        <v>4.3738999999999999</v>
      </c>
      <c r="P1720" s="184">
        <v>5.2714999999999996</v>
      </c>
      <c r="Q1720" s="184">
        <v>7.1158999999999999</v>
      </c>
      <c r="R1720" s="184">
        <v>7.6189999999999998</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44368</v>
      </c>
      <c r="E1721" s="184">
        <v>36.833199999999998</v>
      </c>
      <c r="F1721" s="184">
        <v>0.8589</v>
      </c>
      <c r="G1721" s="184">
        <v>0.8589</v>
      </c>
      <c r="H1721" s="184">
        <v>-14.667199999999999</v>
      </c>
      <c r="I1721" s="184">
        <v>-0.3609</v>
      </c>
      <c r="J1721" s="184">
        <v>1.7415</v>
      </c>
      <c r="K1721" s="184">
        <v>7.8655999999999997</v>
      </c>
      <c r="L1721" s="184">
        <v>2.8113999999999999</v>
      </c>
      <c r="M1721" s="184">
        <v>4.9745999999999997</v>
      </c>
      <c r="N1721" s="184">
        <v>12.1892</v>
      </c>
      <c r="O1721" s="184">
        <v>4.9166999999999996</v>
      </c>
      <c r="P1721" s="184">
        <v>5.9505999999999997</v>
      </c>
      <c r="Q1721" s="184">
        <v>7.3376000000000001</v>
      </c>
      <c r="R1721" s="184">
        <v>8.0724999999999998</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44368</v>
      </c>
      <c r="E1722" s="184">
        <v>26.376999999999999</v>
      </c>
      <c r="F1722" s="184">
        <v>-1.3835999999999999</v>
      </c>
      <c r="G1722" s="184">
        <v>-1.3835999999999999</v>
      </c>
      <c r="H1722" s="184">
        <v>-7.4025999999999996</v>
      </c>
      <c r="I1722" s="184">
        <v>-0.44469999999999998</v>
      </c>
      <c r="J1722" s="184">
        <v>3.3260000000000001</v>
      </c>
      <c r="K1722" s="184">
        <v>6.7714999999999996</v>
      </c>
      <c r="L1722" s="184">
        <v>2.7782</v>
      </c>
      <c r="M1722" s="184">
        <v>5.1230000000000002</v>
      </c>
      <c r="N1722" s="184">
        <v>5.4969000000000001</v>
      </c>
      <c r="O1722" s="184">
        <v>8.5937000000000001</v>
      </c>
      <c r="P1722" s="184">
        <v>8.0991999999999997</v>
      </c>
      <c r="Q1722" s="184">
        <v>8.5006000000000004</v>
      </c>
      <c r="R1722" s="184">
        <v>8.3274000000000008</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44368</v>
      </c>
      <c r="E1723" s="184">
        <v>25.328399999999998</v>
      </c>
      <c r="F1723" s="184">
        <v>-1.9211</v>
      </c>
      <c r="G1723" s="184">
        <v>-1.9211</v>
      </c>
      <c r="H1723" s="184">
        <v>-7.9138999999999999</v>
      </c>
      <c r="I1723" s="184">
        <v>-0.9466</v>
      </c>
      <c r="J1723" s="184">
        <v>2.8237999999999999</v>
      </c>
      <c r="K1723" s="184">
        <v>6.2622999999999998</v>
      </c>
      <c r="L1723" s="184">
        <v>2.2709999999999999</v>
      </c>
      <c r="M1723" s="184">
        <v>4.6031000000000004</v>
      </c>
      <c r="N1723" s="184">
        <v>4.9701000000000004</v>
      </c>
      <c r="O1723" s="184">
        <v>8.0302000000000007</v>
      </c>
      <c r="P1723" s="184">
        <v>7.5025000000000004</v>
      </c>
      <c r="Q1723" s="184">
        <v>6.9066999999999998</v>
      </c>
      <c r="R1723" s="184">
        <v>7.7866</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44368</v>
      </c>
      <c r="E1724" s="184">
        <v>32.6678</v>
      </c>
      <c r="F1724" s="184">
        <v>-0.48409999999999997</v>
      </c>
      <c r="G1724" s="184">
        <v>-0.48409999999999997</v>
      </c>
      <c r="H1724" s="184">
        <v>-9.1617999999999995</v>
      </c>
      <c r="I1724" s="184">
        <v>-0.80579999999999996</v>
      </c>
      <c r="J1724" s="184">
        <v>1.0388999999999999</v>
      </c>
      <c r="K1724" s="184">
        <v>4.8086000000000002</v>
      </c>
      <c r="L1724" s="184">
        <v>3.0089999999999999</v>
      </c>
      <c r="M1724" s="184">
        <v>4.0218999999999996</v>
      </c>
      <c r="N1724" s="184">
        <v>4.9646999999999997</v>
      </c>
      <c r="O1724" s="184">
        <v>2.9447999999999999</v>
      </c>
      <c r="P1724" s="184">
        <v>4.3697999999999997</v>
      </c>
      <c r="Q1724" s="184">
        <v>6.4964000000000004</v>
      </c>
      <c r="R1724" s="184">
        <v>4.5884999999999998</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44368</v>
      </c>
      <c r="E1725" s="184">
        <v>34.974200000000003</v>
      </c>
      <c r="F1725" s="184">
        <v>0.24349999999999999</v>
      </c>
      <c r="G1725" s="184">
        <v>0.24349999999999999</v>
      </c>
      <c r="H1725" s="184">
        <v>-8.4397000000000002</v>
      </c>
      <c r="I1725" s="184">
        <v>-7.4499999999999997E-2</v>
      </c>
      <c r="J1725" s="184">
        <v>1.7701</v>
      </c>
      <c r="K1725" s="184">
        <v>5.4340999999999999</v>
      </c>
      <c r="L1725" s="184">
        <v>3.6924999999999999</v>
      </c>
      <c r="M1725" s="184">
        <v>4.7355999999999998</v>
      </c>
      <c r="N1725" s="184">
        <v>5.7031999999999998</v>
      </c>
      <c r="O1725" s="184">
        <v>3.6659000000000002</v>
      </c>
      <c r="P1725" s="184">
        <v>5.2374000000000001</v>
      </c>
      <c r="Q1725" s="184">
        <v>7.0688000000000004</v>
      </c>
      <c r="R1725" s="184">
        <v>5.2976000000000001</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44368</v>
      </c>
      <c r="E1726" s="184">
        <v>38.356499999999997</v>
      </c>
      <c r="F1726" s="184">
        <v>1.8083</v>
      </c>
      <c r="G1726" s="184">
        <v>1.8083</v>
      </c>
      <c r="H1726" s="184">
        <v>-10.582000000000001</v>
      </c>
      <c r="I1726" s="184">
        <v>0.57789999999999997</v>
      </c>
      <c r="J1726" s="184">
        <v>2.1435</v>
      </c>
      <c r="K1726" s="184">
        <v>6.3785999999999996</v>
      </c>
      <c r="L1726" s="184">
        <v>2.4215</v>
      </c>
      <c r="M1726" s="184">
        <v>4.2953000000000001</v>
      </c>
      <c r="N1726" s="184">
        <v>4.9819000000000004</v>
      </c>
      <c r="O1726" s="184">
        <v>5.76</v>
      </c>
      <c r="P1726" s="184">
        <v>6.0019999999999998</v>
      </c>
      <c r="Q1726" s="184">
        <v>7.3792</v>
      </c>
      <c r="R1726" s="184">
        <v>7.5720999999999998</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44368</v>
      </c>
      <c r="E1727" s="184">
        <v>41.022399999999998</v>
      </c>
      <c r="F1727" s="184">
        <v>2.7292000000000001</v>
      </c>
      <c r="G1727" s="184">
        <v>2.7292000000000001</v>
      </c>
      <c r="H1727" s="184">
        <v>-9.6677</v>
      </c>
      <c r="I1727" s="184">
        <v>1.5006999999999999</v>
      </c>
      <c r="J1727" s="184">
        <v>3.0676000000000001</v>
      </c>
      <c r="K1727" s="184">
        <v>7.3098999999999998</v>
      </c>
      <c r="L1727" s="184">
        <v>3.3632</v>
      </c>
      <c r="M1727" s="184">
        <v>5.2821999999999996</v>
      </c>
      <c r="N1727" s="184">
        <v>5.9813999999999998</v>
      </c>
      <c r="O1727" s="184">
        <v>6.7290999999999999</v>
      </c>
      <c r="P1727" s="184">
        <v>6.9390999999999998</v>
      </c>
      <c r="Q1727" s="184">
        <v>8.1262000000000008</v>
      </c>
      <c r="R1727" s="184">
        <v>8.5869</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44368</v>
      </c>
      <c r="E1728" s="184">
        <v>24.729600000000001</v>
      </c>
      <c r="F1728" s="184">
        <v>3.7403</v>
      </c>
      <c r="G1728" s="184">
        <v>3.7403</v>
      </c>
      <c r="H1728" s="184">
        <v>-6.36</v>
      </c>
      <c r="I1728" s="184">
        <v>3.0398000000000001</v>
      </c>
      <c r="J1728" s="184">
        <v>4.5069999999999997</v>
      </c>
      <c r="K1728" s="184">
        <v>7.7088999999999999</v>
      </c>
      <c r="L1728" s="184">
        <v>4.0625</v>
      </c>
      <c r="M1728" s="184">
        <v>5.7824</v>
      </c>
      <c r="N1728" s="184">
        <v>6.3673999999999999</v>
      </c>
      <c r="O1728" s="184">
        <v>4.2763</v>
      </c>
      <c r="P1728" s="184">
        <v>5.6662999999999997</v>
      </c>
      <c r="Q1728" s="184">
        <v>7.2758000000000003</v>
      </c>
      <c r="R1728" s="184">
        <v>9.0245999999999995</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44368</v>
      </c>
      <c r="E1729" s="184">
        <v>23.770499999999998</v>
      </c>
      <c r="F1729" s="184">
        <v>3.1230000000000002</v>
      </c>
      <c r="G1729" s="184">
        <v>3.1230000000000002</v>
      </c>
      <c r="H1729" s="184">
        <v>-6.9663000000000004</v>
      </c>
      <c r="I1729" s="184">
        <v>2.4262000000000001</v>
      </c>
      <c r="J1729" s="184">
        <v>3.8912</v>
      </c>
      <c r="K1729" s="184">
        <v>7.0857999999999999</v>
      </c>
      <c r="L1729" s="184">
        <v>3.4542999999999999</v>
      </c>
      <c r="M1729" s="184">
        <v>5.1879</v>
      </c>
      <c r="N1729" s="184">
        <v>5.7824</v>
      </c>
      <c r="O1729" s="184">
        <v>3.78</v>
      </c>
      <c r="P1729" s="184">
        <v>5.1620999999999997</v>
      </c>
      <c r="Q1729" s="184">
        <v>6.4912999999999998</v>
      </c>
      <c r="R1729" s="184">
        <v>8.5157000000000007</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3.9834499999999986</v>
      </c>
      <c r="G1730" s="186">
        <v>3.9834499999999986</v>
      </c>
      <c r="H1730" s="186">
        <v>-7.5603500000000032</v>
      </c>
      <c r="I1730" s="186">
        <v>1.8277833333333331</v>
      </c>
      <c r="J1730" s="186">
        <v>3.4723351851851851</v>
      </c>
      <c r="K1730" s="186">
        <v>7.4704351851851882</v>
      </c>
      <c r="L1730" s="186">
        <v>3.9689211538461535</v>
      </c>
      <c r="M1730" s="186">
        <v>5.756586538461538</v>
      </c>
      <c r="N1730" s="186">
        <v>6.5206499999999981</v>
      </c>
      <c r="O1730" s="186">
        <v>6.6352339999999979</v>
      </c>
      <c r="P1730" s="186">
        <v>6.8367770833333319</v>
      </c>
      <c r="Q1730" s="186">
        <v>7.6186685185185201</v>
      </c>
      <c r="R1730" s="186">
        <v>7.1259365384615387</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3.1763000000000003</v>
      </c>
      <c r="G1731" s="186">
        <v>3.1763000000000003</v>
      </c>
      <c r="H1731" s="186">
        <v>-8.1381499999999996</v>
      </c>
      <c r="I1731" s="186">
        <v>1.1554500000000001</v>
      </c>
      <c r="J1731" s="186">
        <v>3.0943000000000001</v>
      </c>
      <c r="K1731" s="186">
        <v>7.1777999999999995</v>
      </c>
      <c r="L1731" s="186">
        <v>3.4358</v>
      </c>
      <c r="M1731" s="186">
        <v>5.1349499999999999</v>
      </c>
      <c r="N1731" s="186">
        <v>5.694</v>
      </c>
      <c r="O1731" s="186">
        <v>7.8605999999999998</v>
      </c>
      <c r="P1731" s="186">
        <v>7.4282500000000002</v>
      </c>
      <c r="Q1731" s="186">
        <v>7.6638999999999999</v>
      </c>
      <c r="R1731" s="186">
        <v>7.9558999999999997</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44368</v>
      </c>
      <c r="E1734" s="184">
        <v>48.9193</v>
      </c>
      <c r="F1734" s="184">
        <v>0.4284</v>
      </c>
      <c r="G1734" s="184">
        <v>0.4284</v>
      </c>
      <c r="H1734" s="184">
        <v>-0.92249999999999999</v>
      </c>
      <c r="I1734" s="184">
        <v>-9.35E-2</v>
      </c>
      <c r="J1734" s="184">
        <v>5.0228000000000002</v>
      </c>
      <c r="K1734" s="184">
        <v>15.9102</v>
      </c>
      <c r="L1734" s="184">
        <v>41.395099999999999</v>
      </c>
      <c r="M1734" s="184">
        <v>64.417500000000004</v>
      </c>
      <c r="N1734" s="184">
        <v>99.271299999999997</v>
      </c>
      <c r="O1734" s="184">
        <v>7.4946999999999999</v>
      </c>
      <c r="P1734" s="184">
        <v>12.3584</v>
      </c>
      <c r="Q1734" s="184">
        <v>11.8512</v>
      </c>
      <c r="R1734" s="184">
        <v>21.569199999999999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44368</v>
      </c>
      <c r="E1735" s="184">
        <v>53.261800000000001</v>
      </c>
      <c r="F1735" s="184">
        <v>0.43730000000000002</v>
      </c>
      <c r="G1735" s="184">
        <v>0.43730000000000002</v>
      </c>
      <c r="H1735" s="184">
        <v>-0.9022</v>
      </c>
      <c r="I1735" s="184">
        <v>-5.2499999999999998E-2</v>
      </c>
      <c r="J1735" s="184">
        <v>5.1185999999999998</v>
      </c>
      <c r="K1735" s="184">
        <v>16.220300000000002</v>
      </c>
      <c r="L1735" s="184">
        <v>42.065199999999997</v>
      </c>
      <c r="M1735" s="184">
        <v>65.674800000000005</v>
      </c>
      <c r="N1735" s="184">
        <v>101.4867</v>
      </c>
      <c r="O1735" s="184">
        <v>8.7274999999999991</v>
      </c>
      <c r="P1735" s="184">
        <v>13.6356</v>
      </c>
      <c r="Q1735" s="184">
        <v>17.8217</v>
      </c>
      <c r="R1735" s="184">
        <v>22.945799999999998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44368</v>
      </c>
      <c r="E1736" s="184">
        <v>54.96</v>
      </c>
      <c r="F1736" s="184">
        <v>0.29199999999999998</v>
      </c>
      <c r="G1736" s="184">
        <v>0.29199999999999998</v>
      </c>
      <c r="H1736" s="184">
        <v>-0.84789999999999999</v>
      </c>
      <c r="I1736" s="184">
        <v>-0.1091</v>
      </c>
      <c r="J1736" s="184">
        <v>2.6905999999999999</v>
      </c>
      <c r="K1736" s="184">
        <v>17.2105</v>
      </c>
      <c r="L1736" s="184">
        <v>35.436199999999999</v>
      </c>
      <c r="M1736" s="184">
        <v>52.7515</v>
      </c>
      <c r="N1736" s="184">
        <v>81.806200000000004</v>
      </c>
      <c r="O1736" s="184">
        <v>24.929500000000001</v>
      </c>
      <c r="P1736" s="184">
        <v>21.251000000000001</v>
      </c>
      <c r="Q1736" s="184">
        <v>25.265999999999998</v>
      </c>
      <c r="R1736" s="184">
        <v>33.7896</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44368</v>
      </c>
      <c r="E1737" s="184">
        <v>50.04</v>
      </c>
      <c r="F1737" s="184">
        <v>0.28060000000000002</v>
      </c>
      <c r="G1737" s="184">
        <v>0.28060000000000002</v>
      </c>
      <c r="H1737" s="184">
        <v>-0.87160000000000004</v>
      </c>
      <c r="I1737" s="184">
        <v>-0.17949999999999999</v>
      </c>
      <c r="J1737" s="184">
        <v>2.5619999999999998</v>
      </c>
      <c r="K1737" s="184">
        <v>16.752199999999998</v>
      </c>
      <c r="L1737" s="184">
        <v>34.335599999999999</v>
      </c>
      <c r="M1737" s="184">
        <v>50.859200000000001</v>
      </c>
      <c r="N1737" s="184">
        <v>78.778099999999995</v>
      </c>
      <c r="O1737" s="184">
        <v>23.145800000000001</v>
      </c>
      <c r="P1737" s="184">
        <v>19.680299999999999</v>
      </c>
      <c r="Q1737" s="184">
        <v>23.7225</v>
      </c>
      <c r="R1737" s="184">
        <v>31.650400000000001</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44368</v>
      </c>
      <c r="E1738" s="184">
        <v>22.84</v>
      </c>
      <c r="F1738" s="184">
        <v>0.21940000000000001</v>
      </c>
      <c r="G1738" s="184">
        <v>0.21940000000000001</v>
      </c>
      <c r="H1738" s="184">
        <v>-0.73880000000000001</v>
      </c>
      <c r="I1738" s="184">
        <v>0.83889999999999998</v>
      </c>
      <c r="J1738" s="184">
        <v>5.6917999999999997</v>
      </c>
      <c r="K1738" s="184">
        <v>21.038699999999999</v>
      </c>
      <c r="L1738" s="184">
        <v>45.6633</v>
      </c>
      <c r="M1738" s="184">
        <v>64.198400000000007</v>
      </c>
      <c r="N1738" s="184">
        <v>110.89570000000001</v>
      </c>
      <c r="O1738" s="184"/>
      <c r="P1738" s="184"/>
      <c r="Q1738" s="184">
        <v>39.0229</v>
      </c>
      <c r="R1738" s="184">
        <v>47.548900000000003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44368</v>
      </c>
      <c r="E1739" s="184">
        <v>21.81</v>
      </c>
      <c r="F1739" s="184">
        <v>0.1837</v>
      </c>
      <c r="G1739" s="184">
        <v>0.1837</v>
      </c>
      <c r="H1739" s="184">
        <v>-0.72829999999999995</v>
      </c>
      <c r="I1739" s="184">
        <v>0.78559999999999997</v>
      </c>
      <c r="J1739" s="184">
        <v>5.5663</v>
      </c>
      <c r="K1739" s="184">
        <v>20.497199999999999</v>
      </c>
      <c r="L1739" s="184">
        <v>44.341500000000003</v>
      </c>
      <c r="M1739" s="184">
        <v>62.035699999999999</v>
      </c>
      <c r="N1739" s="184">
        <v>107.1225</v>
      </c>
      <c r="O1739" s="184"/>
      <c r="P1739" s="184"/>
      <c r="Q1739" s="184">
        <v>36.487299999999998</v>
      </c>
      <c r="R1739" s="184">
        <v>44.880099999999999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44368</v>
      </c>
      <c r="E1740" s="184">
        <v>19.13</v>
      </c>
      <c r="F1740" s="184">
        <v>0.52549999999999997</v>
      </c>
      <c r="G1740" s="184">
        <v>0.52549999999999997</v>
      </c>
      <c r="H1740" s="184">
        <v>-0.57169999999999999</v>
      </c>
      <c r="I1740" s="184">
        <v>-0.2087</v>
      </c>
      <c r="J1740" s="184">
        <v>4.8219000000000003</v>
      </c>
      <c r="K1740" s="184">
        <v>20.3902</v>
      </c>
      <c r="L1740" s="184">
        <v>44.595599999999997</v>
      </c>
      <c r="M1740" s="184">
        <v>61.981400000000001</v>
      </c>
      <c r="N1740" s="184">
        <v>103.5106</v>
      </c>
      <c r="O1740" s="184"/>
      <c r="P1740" s="184"/>
      <c r="Q1740" s="184">
        <v>31.820699999999999</v>
      </c>
      <c r="R1740" s="184">
        <v>39.156100000000002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44368</v>
      </c>
      <c r="E1741" s="184">
        <v>18.36</v>
      </c>
      <c r="F1741" s="184">
        <v>0.49259999999999998</v>
      </c>
      <c r="G1741" s="184">
        <v>0.49259999999999998</v>
      </c>
      <c r="H1741" s="184">
        <v>-0.64939999999999998</v>
      </c>
      <c r="I1741" s="184">
        <v>-0.27160000000000001</v>
      </c>
      <c r="J1741" s="184">
        <v>4.6749999999999998</v>
      </c>
      <c r="K1741" s="184">
        <v>19.843299999999999</v>
      </c>
      <c r="L1741" s="184">
        <v>43.325499999999998</v>
      </c>
      <c r="M1741" s="184">
        <v>59.7911</v>
      </c>
      <c r="N1741" s="184">
        <v>100</v>
      </c>
      <c r="O1741" s="184"/>
      <c r="P1741" s="184"/>
      <c r="Q1741" s="184">
        <v>29.534199999999998</v>
      </c>
      <c r="R1741" s="184">
        <v>36.746299999999998</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44368</v>
      </c>
      <c r="E1742" s="184">
        <v>97.882000000000005</v>
      </c>
      <c r="F1742" s="184">
        <v>0.433</v>
      </c>
      <c r="G1742" s="184">
        <v>0.433</v>
      </c>
      <c r="H1742" s="184">
        <v>-1.0932999999999999</v>
      </c>
      <c r="I1742" s="184">
        <v>0.1125</v>
      </c>
      <c r="J1742" s="184">
        <v>4.7470999999999997</v>
      </c>
      <c r="K1742" s="184">
        <v>18.4267</v>
      </c>
      <c r="L1742" s="184">
        <v>37.072400000000002</v>
      </c>
      <c r="M1742" s="184">
        <v>56.089199999999998</v>
      </c>
      <c r="N1742" s="184">
        <v>93.293700000000001</v>
      </c>
      <c r="O1742" s="184">
        <v>16.895199999999999</v>
      </c>
      <c r="P1742" s="184">
        <v>15.686500000000001</v>
      </c>
      <c r="Q1742" s="184">
        <v>22.498000000000001</v>
      </c>
      <c r="R1742" s="184">
        <v>31.377199999999998</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44368</v>
      </c>
      <c r="E1743" s="184">
        <v>92.352000000000004</v>
      </c>
      <c r="F1743" s="184">
        <v>0.42520000000000002</v>
      </c>
      <c r="G1743" s="184">
        <v>0.42520000000000002</v>
      </c>
      <c r="H1743" s="184">
        <v>-1.1104000000000001</v>
      </c>
      <c r="I1743" s="184">
        <v>7.9100000000000004E-2</v>
      </c>
      <c r="J1743" s="184">
        <v>4.6683000000000003</v>
      </c>
      <c r="K1743" s="184">
        <v>18.156099999999999</v>
      </c>
      <c r="L1743" s="184">
        <v>36.4559</v>
      </c>
      <c r="M1743" s="184">
        <v>55.0441</v>
      </c>
      <c r="N1743" s="184">
        <v>91.565899999999999</v>
      </c>
      <c r="O1743" s="184">
        <v>15.936</v>
      </c>
      <c r="P1743" s="184">
        <v>14.891</v>
      </c>
      <c r="Q1743" s="184">
        <v>17.168900000000001</v>
      </c>
      <c r="R1743" s="184">
        <v>30.219100000000001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44368</v>
      </c>
      <c r="E1744" s="184">
        <v>21.196000000000002</v>
      </c>
      <c r="F1744" s="184">
        <v>0.61229999999999996</v>
      </c>
      <c r="G1744" s="184">
        <v>0.61229999999999996</v>
      </c>
      <c r="H1744" s="184">
        <v>0.14169999999999999</v>
      </c>
      <c r="I1744" s="184">
        <v>1.0296000000000001</v>
      </c>
      <c r="J1744" s="184">
        <v>4.4962</v>
      </c>
      <c r="K1744" s="184">
        <v>16.7181</v>
      </c>
      <c r="L1744" s="184">
        <v>46.5837</v>
      </c>
      <c r="M1744" s="184">
        <v>65.762100000000004</v>
      </c>
      <c r="N1744" s="184">
        <v>104.9903</v>
      </c>
      <c r="O1744" s="184"/>
      <c r="P1744" s="184"/>
      <c r="Q1744" s="184">
        <v>37.299100000000003</v>
      </c>
      <c r="R1744" s="184">
        <v>38.813899999999997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44368</v>
      </c>
      <c r="E1745" s="184">
        <v>20.433</v>
      </c>
      <c r="F1745" s="184">
        <v>0.60070000000000001</v>
      </c>
      <c r="G1745" s="184">
        <v>0.60070000000000001</v>
      </c>
      <c r="H1745" s="184">
        <v>0.11269999999999999</v>
      </c>
      <c r="I1745" s="184">
        <v>0.96850000000000003</v>
      </c>
      <c r="J1745" s="184">
        <v>4.3564999999999996</v>
      </c>
      <c r="K1745" s="184">
        <v>16.235299999999999</v>
      </c>
      <c r="L1745" s="184">
        <v>45.430599999999998</v>
      </c>
      <c r="M1745" s="184">
        <v>63.817799999999998</v>
      </c>
      <c r="N1745" s="184">
        <v>101.78749999999999</v>
      </c>
      <c r="O1745" s="184"/>
      <c r="P1745" s="184"/>
      <c r="Q1745" s="184">
        <v>35.191499999999998</v>
      </c>
      <c r="R1745" s="184">
        <v>36.662799999999997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44368</v>
      </c>
      <c r="E1746" s="184">
        <v>75.925600000000003</v>
      </c>
      <c r="F1746" s="184">
        <v>0.1421</v>
      </c>
      <c r="G1746" s="184">
        <v>0.1421</v>
      </c>
      <c r="H1746" s="184">
        <v>-0.79430000000000001</v>
      </c>
      <c r="I1746" s="184">
        <v>-3.5900000000000001E-2</v>
      </c>
      <c r="J1746" s="184">
        <v>5.0885999999999996</v>
      </c>
      <c r="K1746" s="184">
        <v>14.3386</v>
      </c>
      <c r="L1746" s="184">
        <v>37.128500000000003</v>
      </c>
      <c r="M1746" s="184">
        <v>59.058100000000003</v>
      </c>
      <c r="N1746" s="184">
        <v>92.433999999999997</v>
      </c>
      <c r="O1746" s="184">
        <v>9.2996999999999996</v>
      </c>
      <c r="P1746" s="184">
        <v>12.2056</v>
      </c>
      <c r="Q1746" s="184">
        <v>14.0238</v>
      </c>
      <c r="R1746" s="184">
        <v>20.0032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44368</v>
      </c>
      <c r="E1747" s="184">
        <v>83.044600000000003</v>
      </c>
      <c r="F1747" s="184">
        <v>0.14860000000000001</v>
      </c>
      <c r="G1747" s="184">
        <v>0.14860000000000001</v>
      </c>
      <c r="H1747" s="184">
        <v>-0.77859999999999996</v>
      </c>
      <c r="I1747" s="184">
        <v>-3.5999999999999999E-3</v>
      </c>
      <c r="J1747" s="184">
        <v>5.1632999999999996</v>
      </c>
      <c r="K1747" s="184">
        <v>14.5854</v>
      </c>
      <c r="L1747" s="184">
        <v>37.700600000000001</v>
      </c>
      <c r="M1747" s="184">
        <v>60.049599999999998</v>
      </c>
      <c r="N1747" s="184">
        <v>94.048000000000002</v>
      </c>
      <c r="O1747" s="184">
        <v>10.3508</v>
      </c>
      <c r="P1747" s="184">
        <v>13.418699999999999</v>
      </c>
      <c r="Q1747" s="184">
        <v>20.417100000000001</v>
      </c>
      <c r="R1747" s="184">
        <v>21.0501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44368</v>
      </c>
      <c r="E1748" s="184">
        <v>69.988</v>
      </c>
      <c r="F1748" s="184">
        <v>0.17749999999999999</v>
      </c>
      <c r="G1748" s="184">
        <v>0.17749999999999999</v>
      </c>
      <c r="H1748" s="184">
        <v>-0.38569999999999999</v>
      </c>
      <c r="I1748" s="184">
        <v>1.5968</v>
      </c>
      <c r="J1748" s="184">
        <v>7.5349000000000004</v>
      </c>
      <c r="K1748" s="184">
        <v>23.2075</v>
      </c>
      <c r="L1748" s="184">
        <v>49.658900000000003</v>
      </c>
      <c r="M1748" s="184">
        <v>70.142200000000003</v>
      </c>
      <c r="N1748" s="184">
        <v>105.32769999999999</v>
      </c>
      <c r="O1748" s="184">
        <v>13.9261</v>
      </c>
      <c r="P1748" s="184">
        <v>19.9757</v>
      </c>
      <c r="Q1748" s="184">
        <v>19.103400000000001</v>
      </c>
      <c r="R1748" s="184">
        <v>24.889900000000001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44368</v>
      </c>
      <c r="E1749" s="184">
        <v>63.945999999999998</v>
      </c>
      <c r="F1749" s="184">
        <v>0.17069999999999999</v>
      </c>
      <c r="G1749" s="184">
        <v>0.17069999999999999</v>
      </c>
      <c r="H1749" s="184">
        <v>-0.40339999999999998</v>
      </c>
      <c r="I1749" s="184">
        <v>1.5580000000000001</v>
      </c>
      <c r="J1749" s="184">
        <v>7.4470000000000001</v>
      </c>
      <c r="K1749" s="184">
        <v>22.904499999999999</v>
      </c>
      <c r="L1749" s="184">
        <v>48.954099999999997</v>
      </c>
      <c r="M1749" s="184">
        <v>68.923500000000004</v>
      </c>
      <c r="N1749" s="184">
        <v>103.33880000000001</v>
      </c>
      <c r="O1749" s="184">
        <v>12.6488</v>
      </c>
      <c r="P1749" s="184">
        <v>18.5685</v>
      </c>
      <c r="Q1749" s="184">
        <v>15.062200000000001</v>
      </c>
      <c r="R1749" s="184">
        <v>23.6539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44368</v>
      </c>
      <c r="E1750" s="184">
        <v>73.794899999999998</v>
      </c>
      <c r="F1750" s="184">
        <v>0.46939999999999998</v>
      </c>
      <c r="G1750" s="184">
        <v>0.46939999999999998</v>
      </c>
      <c r="H1750" s="184">
        <v>1.7434000000000001</v>
      </c>
      <c r="I1750" s="184">
        <v>2.2330999999999999</v>
      </c>
      <c r="J1750" s="184">
        <v>7.7866999999999997</v>
      </c>
      <c r="K1750" s="184">
        <v>16.3202</v>
      </c>
      <c r="L1750" s="184">
        <v>38.046599999999998</v>
      </c>
      <c r="M1750" s="184">
        <v>57.462699999999998</v>
      </c>
      <c r="N1750" s="184">
        <v>89.203599999999994</v>
      </c>
      <c r="O1750" s="184">
        <v>10.3531</v>
      </c>
      <c r="P1750" s="184">
        <v>12.6515</v>
      </c>
      <c r="Q1750" s="184">
        <v>13.2166</v>
      </c>
      <c r="R1750" s="184">
        <v>24.596599999999999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44368</v>
      </c>
      <c r="E1751" s="184">
        <v>79.736400000000003</v>
      </c>
      <c r="F1751" s="184">
        <v>0.48149999999999998</v>
      </c>
      <c r="G1751" s="184">
        <v>0.48149999999999998</v>
      </c>
      <c r="H1751" s="184">
        <v>1.7721</v>
      </c>
      <c r="I1751" s="184">
        <v>2.2904</v>
      </c>
      <c r="J1751" s="184">
        <v>7.9180000000000001</v>
      </c>
      <c r="K1751" s="184">
        <v>16.7486</v>
      </c>
      <c r="L1751" s="184">
        <v>39.032299999999999</v>
      </c>
      <c r="M1751" s="184">
        <v>59.148099999999999</v>
      </c>
      <c r="N1751" s="184">
        <v>91.928700000000006</v>
      </c>
      <c r="O1751" s="184">
        <v>11.7028</v>
      </c>
      <c r="P1751" s="184">
        <v>13.811299999999999</v>
      </c>
      <c r="Q1751" s="184">
        <v>17.260000000000002</v>
      </c>
      <c r="R1751" s="184">
        <v>26.357900000000001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44368</v>
      </c>
      <c r="E1752" s="184">
        <v>42.93</v>
      </c>
      <c r="F1752" s="184">
        <v>0.32719999999999999</v>
      </c>
      <c r="G1752" s="184">
        <v>0.32719999999999999</v>
      </c>
      <c r="H1752" s="184">
        <v>-4.6600000000000003E-2</v>
      </c>
      <c r="I1752" s="184">
        <v>1.1546000000000001</v>
      </c>
      <c r="J1752" s="184">
        <v>7.7290000000000001</v>
      </c>
      <c r="K1752" s="184">
        <v>18.3949</v>
      </c>
      <c r="L1752" s="184">
        <v>43.052300000000002</v>
      </c>
      <c r="M1752" s="184">
        <v>65.752899999999997</v>
      </c>
      <c r="N1752" s="184">
        <v>105.2103</v>
      </c>
      <c r="O1752" s="184">
        <v>18.6953</v>
      </c>
      <c r="P1752" s="184">
        <v>16.635899999999999</v>
      </c>
      <c r="Q1752" s="184">
        <v>11.2341</v>
      </c>
      <c r="R1752" s="184">
        <v>30.189900000000002</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44368</v>
      </c>
      <c r="E1753" s="184">
        <v>45.92</v>
      </c>
      <c r="F1753" s="184">
        <v>0.34970000000000001</v>
      </c>
      <c r="G1753" s="184">
        <v>0.34970000000000001</v>
      </c>
      <c r="H1753" s="184">
        <v>0</v>
      </c>
      <c r="I1753" s="184">
        <v>1.2345999999999999</v>
      </c>
      <c r="J1753" s="184">
        <v>7.8947000000000003</v>
      </c>
      <c r="K1753" s="184">
        <v>18.871300000000002</v>
      </c>
      <c r="L1753" s="184">
        <v>44.085299999999997</v>
      </c>
      <c r="M1753" s="184">
        <v>67.591200000000001</v>
      </c>
      <c r="N1753" s="184">
        <v>108.3485</v>
      </c>
      <c r="O1753" s="184">
        <v>20.212599999999998</v>
      </c>
      <c r="P1753" s="184">
        <v>17.7697</v>
      </c>
      <c r="Q1753" s="184">
        <v>16.835799999999999</v>
      </c>
      <c r="R1753" s="184">
        <v>32.061100000000003</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44368</v>
      </c>
      <c r="E1754" s="184">
        <v>14.15</v>
      </c>
      <c r="F1754" s="184">
        <v>-7.0599999999999996E-2</v>
      </c>
      <c r="G1754" s="184">
        <v>-7.0599999999999996E-2</v>
      </c>
      <c r="H1754" s="184">
        <v>-1.1872</v>
      </c>
      <c r="I1754" s="184">
        <v>-0.97970000000000002</v>
      </c>
      <c r="J1754" s="184">
        <v>2.9091</v>
      </c>
      <c r="K1754" s="184">
        <v>16.556799999999999</v>
      </c>
      <c r="L1754" s="184">
        <v>39.408900000000003</v>
      </c>
      <c r="M1754" s="184">
        <v>57.047699999999999</v>
      </c>
      <c r="N1754" s="184">
        <v>89.424400000000006</v>
      </c>
      <c r="O1754" s="184">
        <v>10.834</v>
      </c>
      <c r="P1754" s="184"/>
      <c r="Q1754" s="184">
        <v>9.0594999999999999</v>
      </c>
      <c r="R1754" s="184">
        <v>23.847000000000001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44368</v>
      </c>
      <c r="E1755" s="184">
        <v>15.17</v>
      </c>
      <c r="F1755" s="184">
        <v>-0.13170000000000001</v>
      </c>
      <c r="G1755" s="184">
        <v>-0.13170000000000001</v>
      </c>
      <c r="H1755" s="184">
        <v>-1.1726000000000001</v>
      </c>
      <c r="I1755" s="184">
        <v>-0.97909999999999997</v>
      </c>
      <c r="J1755" s="184">
        <v>2.9870999999999999</v>
      </c>
      <c r="K1755" s="184">
        <v>16.7821</v>
      </c>
      <c r="L1755" s="184">
        <v>39.944600000000001</v>
      </c>
      <c r="M1755" s="184">
        <v>58.020800000000001</v>
      </c>
      <c r="N1755" s="184">
        <v>91.057900000000004</v>
      </c>
      <c r="O1755" s="184">
        <v>12.3629</v>
      </c>
      <c r="P1755" s="184"/>
      <c r="Q1755" s="184">
        <v>10.9725</v>
      </c>
      <c r="R1755" s="184">
        <v>25.0184</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44368</v>
      </c>
      <c r="E1756" s="184">
        <v>19.96</v>
      </c>
      <c r="F1756" s="184">
        <v>0.30149999999999999</v>
      </c>
      <c r="G1756" s="184">
        <v>0.30149999999999999</v>
      </c>
      <c r="H1756" s="184">
        <v>-0.79520000000000002</v>
      </c>
      <c r="I1756" s="184">
        <v>0.80810000000000004</v>
      </c>
      <c r="J1756" s="184">
        <v>8.8331999999999997</v>
      </c>
      <c r="K1756" s="184">
        <v>22.228999999999999</v>
      </c>
      <c r="L1756" s="184">
        <v>40.860999999999997</v>
      </c>
      <c r="M1756" s="184">
        <v>60.450200000000002</v>
      </c>
      <c r="N1756" s="184">
        <v>99.799800000000005</v>
      </c>
      <c r="O1756" s="184"/>
      <c r="P1756" s="184"/>
      <c r="Q1756" s="184">
        <v>68.771799999999999</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44368</v>
      </c>
      <c r="E1757" s="184">
        <v>19.45</v>
      </c>
      <c r="F1757" s="184">
        <v>0.25769999999999998</v>
      </c>
      <c r="G1757" s="184">
        <v>0.25769999999999998</v>
      </c>
      <c r="H1757" s="184">
        <v>-0.86650000000000005</v>
      </c>
      <c r="I1757" s="184">
        <v>0.72499999999999998</v>
      </c>
      <c r="J1757" s="184">
        <v>8.5984999999999996</v>
      </c>
      <c r="K1757" s="184">
        <v>21.638500000000001</v>
      </c>
      <c r="L1757" s="184">
        <v>39.426499999999997</v>
      </c>
      <c r="M1757" s="184">
        <v>58.001600000000003</v>
      </c>
      <c r="N1757" s="184">
        <v>95.871099999999998</v>
      </c>
      <c r="O1757" s="184"/>
      <c r="P1757" s="184"/>
      <c r="Q1757" s="184">
        <v>65.496099999999998</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44368</v>
      </c>
      <c r="E1758" s="184">
        <v>18.68</v>
      </c>
      <c r="F1758" s="184">
        <v>0.21460000000000001</v>
      </c>
      <c r="G1758" s="184">
        <v>0.21460000000000001</v>
      </c>
      <c r="H1758" s="184">
        <v>-0.90190000000000003</v>
      </c>
      <c r="I1758" s="184">
        <v>0.43009999999999998</v>
      </c>
      <c r="J1758" s="184">
        <v>6.0159000000000002</v>
      </c>
      <c r="K1758" s="184">
        <v>17.116</v>
      </c>
      <c r="L1758" s="184">
        <v>43.361499999999999</v>
      </c>
      <c r="M1758" s="184">
        <v>59.794699999999999</v>
      </c>
      <c r="N1758" s="184">
        <v>85.870599999999996</v>
      </c>
      <c r="O1758" s="184"/>
      <c r="P1758" s="184"/>
      <c r="Q1758" s="184">
        <v>26.6616</v>
      </c>
      <c r="R1758" s="184">
        <v>33.391800000000003</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44368</v>
      </c>
      <c r="E1759" s="184">
        <v>17.89</v>
      </c>
      <c r="F1759" s="184">
        <v>0.16800000000000001</v>
      </c>
      <c r="G1759" s="184">
        <v>0.16800000000000001</v>
      </c>
      <c r="H1759" s="184">
        <v>-0.94130000000000003</v>
      </c>
      <c r="I1759" s="184">
        <v>0.39279999999999998</v>
      </c>
      <c r="J1759" s="184">
        <v>5.8579999999999997</v>
      </c>
      <c r="K1759" s="184">
        <v>16.5472</v>
      </c>
      <c r="L1759" s="184">
        <v>42.096899999999998</v>
      </c>
      <c r="M1759" s="184">
        <v>57.760100000000001</v>
      </c>
      <c r="N1759" s="184">
        <v>82.737499999999997</v>
      </c>
      <c r="O1759" s="184"/>
      <c r="P1759" s="184"/>
      <c r="Q1759" s="184">
        <v>24.6083</v>
      </c>
      <c r="R1759" s="184">
        <v>31.296700000000001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44368</v>
      </c>
      <c r="E1760" s="184">
        <v>15.147399999999999</v>
      </c>
      <c r="F1760" s="184">
        <v>-0.1371</v>
      </c>
      <c r="G1760" s="184">
        <v>-0.1371</v>
      </c>
      <c r="H1760" s="184">
        <v>-1.6549</v>
      </c>
      <c r="I1760" s="184">
        <v>0.86029999999999995</v>
      </c>
      <c r="J1760" s="184">
        <v>4.9912000000000001</v>
      </c>
      <c r="K1760" s="184">
        <v>18.6951</v>
      </c>
      <c r="L1760" s="184">
        <v>40.630000000000003</v>
      </c>
      <c r="M1760" s="184">
        <v>55.837400000000002</v>
      </c>
      <c r="N1760" s="184">
        <v>86.042599999999993</v>
      </c>
      <c r="O1760" s="184"/>
      <c r="P1760" s="184"/>
      <c r="Q1760" s="184">
        <v>36.249000000000002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44368</v>
      </c>
      <c r="E1761" s="184">
        <v>14.705299999999999</v>
      </c>
      <c r="F1761" s="184">
        <v>-0.1555</v>
      </c>
      <c r="G1761" s="184">
        <v>-0.1555</v>
      </c>
      <c r="H1761" s="184">
        <v>-1.6973</v>
      </c>
      <c r="I1761" s="184">
        <v>0.77370000000000005</v>
      </c>
      <c r="J1761" s="184">
        <v>4.7908999999999997</v>
      </c>
      <c r="K1761" s="184">
        <v>18.011500000000002</v>
      </c>
      <c r="L1761" s="184">
        <v>39.107199999999999</v>
      </c>
      <c r="M1761" s="184">
        <v>53.306399999999996</v>
      </c>
      <c r="N1761" s="184">
        <v>81.969300000000004</v>
      </c>
      <c r="O1761" s="184"/>
      <c r="P1761" s="184"/>
      <c r="Q1761" s="184">
        <v>33.275700000000001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44368</v>
      </c>
      <c r="E1762" s="184">
        <v>138.43100000000001</v>
      </c>
      <c r="F1762" s="184">
        <v>0.46739999999999998</v>
      </c>
      <c r="G1762" s="184">
        <v>0.46739999999999998</v>
      </c>
      <c r="H1762" s="184">
        <v>0.55059999999999998</v>
      </c>
      <c r="I1762" s="184">
        <v>1.2211000000000001</v>
      </c>
      <c r="J1762" s="184">
        <v>6.8487</v>
      </c>
      <c r="K1762" s="184">
        <v>17.785499999999999</v>
      </c>
      <c r="L1762" s="184">
        <v>48.52</v>
      </c>
      <c r="M1762" s="184">
        <v>74.559600000000003</v>
      </c>
      <c r="N1762" s="184">
        <v>118.2903</v>
      </c>
      <c r="O1762" s="184">
        <v>22.3245</v>
      </c>
      <c r="P1762" s="184">
        <v>19.9468</v>
      </c>
      <c r="Q1762" s="184">
        <v>17.457100000000001</v>
      </c>
      <c r="R1762" s="184">
        <v>40.264200000000002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44368</v>
      </c>
      <c r="E1763" s="184">
        <v>154.209</v>
      </c>
      <c r="F1763" s="184">
        <v>0.47960000000000003</v>
      </c>
      <c r="G1763" s="184">
        <v>0.47960000000000003</v>
      </c>
      <c r="H1763" s="184">
        <v>0.57920000000000005</v>
      </c>
      <c r="I1763" s="184">
        <v>1.2781</v>
      </c>
      <c r="J1763" s="184">
        <v>6.9819000000000004</v>
      </c>
      <c r="K1763" s="184">
        <v>18.227599999999999</v>
      </c>
      <c r="L1763" s="184">
        <v>49.6158</v>
      </c>
      <c r="M1763" s="184">
        <v>76.486900000000006</v>
      </c>
      <c r="N1763" s="184">
        <v>121.5137</v>
      </c>
      <c r="O1763" s="184">
        <v>23.997399999999999</v>
      </c>
      <c r="P1763" s="184">
        <v>21.657</v>
      </c>
      <c r="Q1763" s="184">
        <v>21.110900000000001</v>
      </c>
      <c r="R1763" s="184">
        <v>42.273600000000002</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44368</v>
      </c>
      <c r="E1764" s="184">
        <v>38.670999999999999</v>
      </c>
      <c r="F1764" s="184">
        <v>0.59309999999999996</v>
      </c>
      <c r="G1764" s="184">
        <v>0.59309999999999996</v>
      </c>
      <c r="H1764" s="184">
        <v>-0.65249999999999997</v>
      </c>
      <c r="I1764" s="184">
        <v>0.66639999999999999</v>
      </c>
      <c r="J1764" s="184">
        <v>6.2272999999999996</v>
      </c>
      <c r="K1764" s="184">
        <v>21.595400000000001</v>
      </c>
      <c r="L1764" s="184">
        <v>46.664400000000001</v>
      </c>
      <c r="M1764" s="184">
        <v>66.793199999999999</v>
      </c>
      <c r="N1764" s="184">
        <v>101.53740000000001</v>
      </c>
      <c r="O1764" s="184">
        <v>12.5374</v>
      </c>
      <c r="P1764" s="184">
        <v>19.608899999999998</v>
      </c>
      <c r="Q1764" s="184">
        <v>20.9359</v>
      </c>
      <c r="R1764" s="184">
        <v>25.9451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44368</v>
      </c>
      <c r="E1765" s="184">
        <v>36.313000000000002</v>
      </c>
      <c r="F1765" s="184">
        <v>0.58450000000000002</v>
      </c>
      <c r="G1765" s="184">
        <v>0.58450000000000002</v>
      </c>
      <c r="H1765" s="184">
        <v>-0.67290000000000005</v>
      </c>
      <c r="I1765" s="184">
        <v>0.62629999999999997</v>
      </c>
      <c r="J1765" s="184">
        <v>6.1349</v>
      </c>
      <c r="K1765" s="184">
        <v>21.265699999999999</v>
      </c>
      <c r="L1765" s="184">
        <v>45.905700000000003</v>
      </c>
      <c r="M1765" s="184">
        <v>65.4803</v>
      </c>
      <c r="N1765" s="184">
        <v>99.412400000000005</v>
      </c>
      <c r="O1765" s="184">
        <v>11.3139</v>
      </c>
      <c r="P1765" s="184">
        <v>18.438300000000002</v>
      </c>
      <c r="Q1765" s="184">
        <v>19.871200000000002</v>
      </c>
      <c r="R1765" s="184">
        <v>24.572600000000001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44368</v>
      </c>
      <c r="E1766" s="184">
        <v>69.936099999999996</v>
      </c>
      <c r="F1766" s="184">
        <v>0.37240000000000001</v>
      </c>
      <c r="G1766" s="184">
        <v>0.37240000000000001</v>
      </c>
      <c r="H1766" s="184">
        <v>-1.2625</v>
      </c>
      <c r="I1766" s="184">
        <v>0.46560000000000001</v>
      </c>
      <c r="J1766" s="184">
        <v>5.9774000000000003</v>
      </c>
      <c r="K1766" s="184">
        <v>19.960899999999999</v>
      </c>
      <c r="L1766" s="184">
        <v>48.731200000000001</v>
      </c>
      <c r="M1766" s="184">
        <v>67.622399999999999</v>
      </c>
      <c r="N1766" s="184">
        <v>105.75369999999999</v>
      </c>
      <c r="O1766" s="184">
        <v>18.225999999999999</v>
      </c>
      <c r="P1766" s="184">
        <v>21.320900000000002</v>
      </c>
      <c r="Q1766" s="184">
        <v>19.793099999999999</v>
      </c>
      <c r="R1766" s="184">
        <v>33.814700000000002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44368</v>
      </c>
      <c r="E1767" s="184">
        <v>75.736900000000006</v>
      </c>
      <c r="F1767" s="184">
        <v>0.37840000000000001</v>
      </c>
      <c r="G1767" s="184">
        <v>0.37840000000000001</v>
      </c>
      <c r="H1767" s="184">
        <v>-1.2466999999999999</v>
      </c>
      <c r="I1767" s="184">
        <v>0.49869999999999998</v>
      </c>
      <c r="J1767" s="184">
        <v>6.0533000000000001</v>
      </c>
      <c r="K1767" s="184">
        <v>20.2331</v>
      </c>
      <c r="L1767" s="184">
        <v>49.3827</v>
      </c>
      <c r="M1767" s="184">
        <v>68.703100000000006</v>
      </c>
      <c r="N1767" s="184">
        <v>107.541</v>
      </c>
      <c r="O1767" s="184">
        <v>19.3261</v>
      </c>
      <c r="P1767" s="184">
        <v>22.589200000000002</v>
      </c>
      <c r="Q1767" s="184">
        <v>25.5776</v>
      </c>
      <c r="R1767" s="184">
        <v>34.960500000000003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44368</v>
      </c>
      <c r="E1768" s="184">
        <v>19.809999999999999</v>
      </c>
      <c r="F1768" s="184">
        <v>0.30380000000000001</v>
      </c>
      <c r="G1768" s="184">
        <v>0.30380000000000001</v>
      </c>
      <c r="H1768" s="184">
        <v>-0.90049999999999997</v>
      </c>
      <c r="I1768" s="184">
        <v>0.45639999999999997</v>
      </c>
      <c r="J1768" s="184">
        <v>4.4279999999999999</v>
      </c>
      <c r="K1768" s="184">
        <v>20.206299999999999</v>
      </c>
      <c r="L1768" s="184">
        <v>44.493099999999998</v>
      </c>
      <c r="M1768" s="184">
        <v>64.262</v>
      </c>
      <c r="N1768" s="184">
        <v>100.9128</v>
      </c>
      <c r="O1768" s="184"/>
      <c r="P1768" s="184"/>
      <c r="Q1768" s="184">
        <v>38.271000000000001</v>
      </c>
      <c r="R1768" s="184">
        <v>39.709000000000003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44368</v>
      </c>
      <c r="E1769" s="184">
        <v>19.09</v>
      </c>
      <c r="F1769" s="184">
        <v>0.31530000000000002</v>
      </c>
      <c r="G1769" s="184">
        <v>0.31530000000000002</v>
      </c>
      <c r="H1769" s="184">
        <v>-0.88270000000000004</v>
      </c>
      <c r="I1769" s="184">
        <v>0.36799999999999999</v>
      </c>
      <c r="J1769" s="184">
        <v>4.26</v>
      </c>
      <c r="K1769" s="184">
        <v>19.686499999999999</v>
      </c>
      <c r="L1769" s="184">
        <v>43.318300000000001</v>
      </c>
      <c r="M1769" s="184">
        <v>62.192</v>
      </c>
      <c r="N1769" s="184">
        <v>97.414699999999996</v>
      </c>
      <c r="O1769" s="184"/>
      <c r="P1769" s="184"/>
      <c r="Q1769" s="184">
        <v>35.865499999999997</v>
      </c>
      <c r="R1769" s="184">
        <v>37.285299999999999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44368</v>
      </c>
      <c r="E1770" s="184">
        <v>125.17534199526099</v>
      </c>
      <c r="F1770" s="184">
        <v>1.3889</v>
      </c>
      <c r="G1770" s="184">
        <v>1.3889</v>
      </c>
      <c r="H1770" s="184">
        <v>1.1025</v>
      </c>
      <c r="I1770" s="184">
        <v>2.5594999999999999</v>
      </c>
      <c r="J1770" s="184">
        <v>6.1298000000000004</v>
      </c>
      <c r="K1770" s="184">
        <v>35.155999999999999</v>
      </c>
      <c r="L1770" s="184">
        <v>69.591999999999999</v>
      </c>
      <c r="M1770" s="184">
        <v>91.061000000000007</v>
      </c>
      <c r="N1770" s="184">
        <v>177.05410000000001</v>
      </c>
      <c r="O1770" s="184">
        <v>29.794</v>
      </c>
      <c r="P1770" s="184">
        <v>19.473199999999999</v>
      </c>
      <c r="Q1770" s="184">
        <v>10.774900000000001</v>
      </c>
      <c r="R1770" s="184">
        <v>57.4238</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44368</v>
      </c>
      <c r="E1771" s="184">
        <v>114.9966</v>
      </c>
      <c r="F1771" s="184">
        <v>1.4056</v>
      </c>
      <c r="G1771" s="184">
        <v>1.4056</v>
      </c>
      <c r="H1771" s="184">
        <v>1.1420999999999999</v>
      </c>
      <c r="I1771" s="184">
        <v>2.6385999999999998</v>
      </c>
      <c r="J1771" s="184">
        <v>6.3479000000000001</v>
      </c>
      <c r="K1771" s="184">
        <v>35.884300000000003</v>
      </c>
      <c r="L1771" s="184">
        <v>71.255099999999999</v>
      </c>
      <c r="M1771" s="184">
        <v>93.394499999999994</v>
      </c>
      <c r="N1771" s="184">
        <v>181.18379999999999</v>
      </c>
      <c r="O1771" s="184">
        <v>30.689</v>
      </c>
      <c r="P1771" s="184">
        <v>20.028099999999998</v>
      </c>
      <c r="Q1771" s="184">
        <v>15.4534</v>
      </c>
      <c r="R1771" s="184">
        <v>58.684100000000001</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44368</v>
      </c>
      <c r="E1772" s="184">
        <v>98.819500000000005</v>
      </c>
      <c r="F1772" s="184">
        <v>0.39119999999999999</v>
      </c>
      <c r="G1772" s="184">
        <v>0.39119999999999999</v>
      </c>
      <c r="H1772" s="184">
        <v>-0.41760000000000003</v>
      </c>
      <c r="I1772" s="184">
        <v>-1.1302000000000001</v>
      </c>
      <c r="J1772" s="184">
        <v>3.5937000000000001</v>
      </c>
      <c r="K1772" s="184">
        <v>15.2417</v>
      </c>
      <c r="L1772" s="184">
        <v>32.9236</v>
      </c>
      <c r="M1772" s="184">
        <v>54.505699999999997</v>
      </c>
      <c r="N1772" s="184">
        <v>88.766599999999997</v>
      </c>
      <c r="O1772" s="184">
        <v>21.1235</v>
      </c>
      <c r="P1772" s="184">
        <v>23.600300000000001</v>
      </c>
      <c r="Q1772" s="184">
        <v>27.3</v>
      </c>
      <c r="R1772" s="184">
        <v>34.6218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44368</v>
      </c>
      <c r="E1773" s="184">
        <v>89.8947</v>
      </c>
      <c r="F1773" s="184">
        <v>0.38200000000000001</v>
      </c>
      <c r="G1773" s="184">
        <v>0.38200000000000001</v>
      </c>
      <c r="H1773" s="184">
        <v>-0.43919999999999998</v>
      </c>
      <c r="I1773" s="184">
        <v>-1.173</v>
      </c>
      <c r="J1773" s="184">
        <v>3.496</v>
      </c>
      <c r="K1773" s="184">
        <v>14.901199999999999</v>
      </c>
      <c r="L1773" s="184">
        <v>32.198700000000002</v>
      </c>
      <c r="M1773" s="184">
        <v>53.2941</v>
      </c>
      <c r="N1773" s="184">
        <v>86.749899999999997</v>
      </c>
      <c r="O1773" s="184">
        <v>19.694400000000002</v>
      </c>
      <c r="P1773" s="184">
        <v>22.195599999999999</v>
      </c>
      <c r="Q1773" s="184">
        <v>20.475899999999999</v>
      </c>
      <c r="R1773" s="184">
        <v>33.064900000000002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44368</v>
      </c>
      <c r="E1774" s="184">
        <v>124.97329999999999</v>
      </c>
      <c r="F1774" s="184">
        <v>0.2994</v>
      </c>
      <c r="G1774" s="184">
        <v>0.2994</v>
      </c>
      <c r="H1774" s="184">
        <v>-0.67859999999999998</v>
      </c>
      <c r="I1774" s="184">
        <v>1.3100000000000001E-2</v>
      </c>
      <c r="J1774" s="184">
        <v>3.9563999999999999</v>
      </c>
      <c r="K1774" s="184">
        <v>19.347000000000001</v>
      </c>
      <c r="L1774" s="184">
        <v>40.9497</v>
      </c>
      <c r="M1774" s="184">
        <v>62.500700000000002</v>
      </c>
      <c r="N1774" s="184">
        <v>94.248199999999997</v>
      </c>
      <c r="O1774" s="184">
        <v>10.329599999999999</v>
      </c>
      <c r="P1774" s="184">
        <v>11.9747</v>
      </c>
      <c r="Q1774" s="184">
        <v>16.6966</v>
      </c>
      <c r="R1774" s="184">
        <v>24.6553</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44368</v>
      </c>
      <c r="E1775" s="184">
        <v>132.19130000000001</v>
      </c>
      <c r="F1775" s="184">
        <v>0.30780000000000002</v>
      </c>
      <c r="G1775" s="184">
        <v>0.30780000000000002</v>
      </c>
      <c r="H1775" s="184">
        <v>-0.65890000000000004</v>
      </c>
      <c r="I1775" s="184">
        <v>5.1700000000000003E-2</v>
      </c>
      <c r="J1775" s="184">
        <v>4.0450999999999997</v>
      </c>
      <c r="K1775" s="184">
        <v>19.659300000000002</v>
      </c>
      <c r="L1775" s="184">
        <v>41.659199999999998</v>
      </c>
      <c r="M1775" s="184">
        <v>63.726500000000001</v>
      </c>
      <c r="N1775" s="184">
        <v>96.216899999999995</v>
      </c>
      <c r="O1775" s="184">
        <v>11.3574</v>
      </c>
      <c r="P1775" s="184">
        <v>12.868</v>
      </c>
      <c r="Q1775" s="184">
        <v>17.1736</v>
      </c>
      <c r="R1775" s="184">
        <v>25.867899999999999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44368</v>
      </c>
      <c r="E1776" s="184">
        <v>19.4757</v>
      </c>
      <c r="F1776" s="184">
        <v>-0.28770000000000001</v>
      </c>
      <c r="G1776" s="184">
        <v>-0.28770000000000001</v>
      </c>
      <c r="H1776" s="184">
        <v>0.32500000000000001</v>
      </c>
      <c r="I1776" s="184">
        <v>2.3275999999999999</v>
      </c>
      <c r="J1776" s="184">
        <v>7.8174000000000001</v>
      </c>
      <c r="K1776" s="184">
        <v>25.0029</v>
      </c>
      <c r="L1776" s="184">
        <v>53.8</v>
      </c>
      <c r="M1776" s="184">
        <v>70.755600000000001</v>
      </c>
      <c r="N1776" s="184">
        <v>100.1161</v>
      </c>
      <c r="O1776" s="184"/>
      <c r="P1776" s="184"/>
      <c r="Q1776" s="184">
        <v>29.119700000000002</v>
      </c>
      <c r="R1776" s="184">
        <v>36.119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44368</v>
      </c>
      <c r="E1777" s="184">
        <v>18.529599999999999</v>
      </c>
      <c r="F1777" s="184">
        <v>-0.30020000000000002</v>
      </c>
      <c r="G1777" s="184">
        <v>-0.30020000000000002</v>
      </c>
      <c r="H1777" s="184">
        <v>0.2923</v>
      </c>
      <c r="I1777" s="184">
        <v>2.2593999999999999</v>
      </c>
      <c r="J1777" s="184">
        <v>7.6563999999999997</v>
      </c>
      <c r="K1777" s="184">
        <v>24.421500000000002</v>
      </c>
      <c r="L1777" s="184">
        <v>52.458100000000002</v>
      </c>
      <c r="M1777" s="184">
        <v>68.486099999999993</v>
      </c>
      <c r="N1777" s="184">
        <v>96.592200000000005</v>
      </c>
      <c r="O1777" s="184"/>
      <c r="P1777" s="184"/>
      <c r="Q1777" s="184">
        <v>26.677900000000001</v>
      </c>
      <c r="R1777" s="184">
        <v>33.6753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44368</v>
      </c>
      <c r="E1778" s="184">
        <v>25.9</v>
      </c>
      <c r="F1778" s="184">
        <v>0.46550000000000002</v>
      </c>
      <c r="G1778" s="184">
        <v>0.46550000000000002</v>
      </c>
      <c r="H1778" s="184">
        <v>-0.72819999999999996</v>
      </c>
      <c r="I1778" s="184">
        <v>0.62160000000000004</v>
      </c>
      <c r="J1778" s="184">
        <v>5.7142999999999997</v>
      </c>
      <c r="K1778" s="184">
        <v>17.300699999999999</v>
      </c>
      <c r="L1778" s="184">
        <v>41.8401</v>
      </c>
      <c r="M1778" s="184">
        <v>55.275799999999997</v>
      </c>
      <c r="N1778" s="184">
        <v>96.509900000000002</v>
      </c>
      <c r="O1778" s="184">
        <v>18.2666</v>
      </c>
      <c r="P1778" s="184">
        <v>15.974299999999999</v>
      </c>
      <c r="Q1778" s="184">
        <v>14.4838</v>
      </c>
      <c r="R1778" s="184">
        <v>36.789400000000001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44368</v>
      </c>
      <c r="E1779" s="184">
        <v>24.51</v>
      </c>
      <c r="F1779" s="184">
        <v>0.49199999999999999</v>
      </c>
      <c r="G1779" s="184">
        <v>0.49199999999999999</v>
      </c>
      <c r="H1779" s="184">
        <v>-0.72899999999999998</v>
      </c>
      <c r="I1779" s="184">
        <v>0.61580000000000001</v>
      </c>
      <c r="J1779" s="184">
        <v>5.6920999999999999</v>
      </c>
      <c r="K1779" s="184">
        <v>17.104600000000001</v>
      </c>
      <c r="L1779" s="184">
        <v>41.430999999999997</v>
      </c>
      <c r="M1779" s="184">
        <v>54.442300000000003</v>
      </c>
      <c r="N1779" s="184">
        <v>95.143299999999996</v>
      </c>
      <c r="O1779" s="184">
        <v>17.505500000000001</v>
      </c>
      <c r="P1779" s="184">
        <v>15.0967</v>
      </c>
      <c r="Q1779" s="184">
        <v>13.589700000000001</v>
      </c>
      <c r="R1779" s="184">
        <v>35.848199999999999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44368</v>
      </c>
      <c r="E1780" s="184">
        <v>12.853300000000001</v>
      </c>
      <c r="F1780" s="184">
        <v>0.25109999999999999</v>
      </c>
      <c r="G1780" s="184">
        <v>0.25109999999999999</v>
      </c>
      <c r="H1780" s="184">
        <v>-1.2605999999999999</v>
      </c>
      <c r="I1780" s="184">
        <v>0.436</v>
      </c>
      <c r="J1780" s="184">
        <v>5.3860000000000001</v>
      </c>
      <c r="K1780" s="184">
        <v>17.587900000000001</v>
      </c>
      <c r="L1780" s="184"/>
      <c r="M1780" s="184"/>
      <c r="N1780" s="184"/>
      <c r="O1780" s="184"/>
      <c r="P1780" s="184"/>
      <c r="Q1780" s="184">
        <v>28.533000000000001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44368</v>
      </c>
      <c r="E1781" s="184">
        <v>12.725199999999999</v>
      </c>
      <c r="F1781" s="184">
        <v>0.2379</v>
      </c>
      <c r="G1781" s="184">
        <v>0.2379</v>
      </c>
      <c r="H1781" s="184">
        <v>-1.2946</v>
      </c>
      <c r="I1781" s="184">
        <v>0.36599999999999999</v>
      </c>
      <c r="J1781" s="184">
        <v>5.2243000000000004</v>
      </c>
      <c r="K1781" s="184">
        <v>16.967099999999999</v>
      </c>
      <c r="L1781" s="184"/>
      <c r="M1781" s="184"/>
      <c r="N1781" s="184"/>
      <c r="O1781" s="184"/>
      <c r="P1781" s="184"/>
      <c r="Q1781" s="184">
        <v>27.251999999999999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0.33692291666666674</v>
      </c>
      <c r="G1782" s="186">
        <v>0.33692291666666674</v>
      </c>
      <c r="H1782" s="186">
        <v>-0.50259374999999995</v>
      </c>
      <c r="I1782" s="186">
        <v>0.62760833333333332</v>
      </c>
      <c r="J1782" s="186">
        <v>5.5819604166666652</v>
      </c>
      <c r="K1782" s="186">
        <v>19.330858333333339</v>
      </c>
      <c r="L1782" s="186">
        <v>43.781184782608698</v>
      </c>
      <c r="M1782" s="186">
        <v>63.137213043478276</v>
      </c>
      <c r="N1782" s="186">
        <v>100.91474565217393</v>
      </c>
      <c r="O1782" s="186">
        <v>16.466669999999997</v>
      </c>
      <c r="P1782" s="186">
        <v>17.403989285714285</v>
      </c>
      <c r="Q1782" s="186">
        <v>24.507172916666661</v>
      </c>
      <c r="R1782" s="186">
        <v>33.030728571428568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0.32125000000000004</v>
      </c>
      <c r="G1783" s="186">
        <v>0.32125000000000004</v>
      </c>
      <c r="H1783" s="186">
        <v>-0.72865000000000002</v>
      </c>
      <c r="I1783" s="186">
        <v>0.55725000000000002</v>
      </c>
      <c r="J1783" s="186">
        <v>5.4761500000000005</v>
      </c>
      <c r="K1783" s="186">
        <v>18.311250000000001</v>
      </c>
      <c r="L1783" s="186">
        <v>42.574600000000004</v>
      </c>
      <c r="M1783" s="186">
        <v>62.113849999999999</v>
      </c>
      <c r="N1783" s="186">
        <v>98.342999999999989</v>
      </c>
      <c r="O1783" s="186">
        <v>16.415599999999998</v>
      </c>
      <c r="P1783" s="186">
        <v>18.103999999999999</v>
      </c>
      <c r="Q1783" s="186">
        <v>21.023400000000002</v>
      </c>
      <c r="R1783" s="186">
        <v>33.228350000000006</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44368</v>
      </c>
      <c r="E1786" s="184">
        <v>11.42</v>
      </c>
      <c r="F1786" s="184">
        <v>0.1754</v>
      </c>
      <c r="G1786" s="184">
        <v>0.1754</v>
      </c>
      <c r="H1786" s="184">
        <v>-0.60919999999999996</v>
      </c>
      <c r="I1786" s="184">
        <v>1.6919</v>
      </c>
      <c r="J1786" s="184">
        <v>6.9287999999999998</v>
      </c>
      <c r="K1786" s="184">
        <v>7.8376000000000001</v>
      </c>
      <c r="L1786" s="184"/>
      <c r="M1786" s="184"/>
      <c r="N1786" s="184"/>
      <c r="O1786" s="184"/>
      <c r="P1786" s="184"/>
      <c r="Q1786" s="184">
        <v>14.2</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44368</v>
      </c>
      <c r="E1787" s="184">
        <v>11.31</v>
      </c>
      <c r="F1787" s="184">
        <v>0.17710000000000001</v>
      </c>
      <c r="G1787" s="184">
        <v>0.17710000000000001</v>
      </c>
      <c r="H1787" s="184">
        <v>-0.70240000000000002</v>
      </c>
      <c r="I1787" s="184">
        <v>1.6173</v>
      </c>
      <c r="J1787" s="184">
        <v>6.6981000000000002</v>
      </c>
      <c r="K1787" s="184">
        <v>7.3055000000000003</v>
      </c>
      <c r="L1787" s="184"/>
      <c r="M1787" s="184"/>
      <c r="N1787" s="184"/>
      <c r="O1787" s="184"/>
      <c r="P1787" s="184"/>
      <c r="Q1787" s="184">
        <v>13.1</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44368</v>
      </c>
      <c r="E1788" s="184">
        <v>14.98</v>
      </c>
      <c r="F1788" s="184">
        <v>-0.26629999999999998</v>
      </c>
      <c r="G1788" s="184">
        <v>-0.26629999999999998</v>
      </c>
      <c r="H1788" s="184">
        <v>0.20069999999999999</v>
      </c>
      <c r="I1788" s="184">
        <v>1.3532</v>
      </c>
      <c r="J1788" s="184">
        <v>4.1725000000000003</v>
      </c>
      <c r="K1788" s="184">
        <v>7.8474000000000004</v>
      </c>
      <c r="L1788" s="184">
        <v>13.9163</v>
      </c>
      <c r="M1788" s="184">
        <v>40.525300000000001</v>
      </c>
      <c r="N1788" s="184">
        <v>49.351900000000001</v>
      </c>
      <c r="O1788" s="184"/>
      <c r="P1788" s="184"/>
      <c r="Q1788" s="184">
        <v>34.715600000000002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44368</v>
      </c>
      <c r="E1789" s="184">
        <v>14.65</v>
      </c>
      <c r="F1789" s="184">
        <v>-0.27229999999999999</v>
      </c>
      <c r="G1789" s="184">
        <v>-0.27229999999999999</v>
      </c>
      <c r="H1789" s="184">
        <v>0.13669999999999999</v>
      </c>
      <c r="I1789" s="184">
        <v>1.244</v>
      </c>
      <c r="J1789" s="184">
        <v>3.9744000000000002</v>
      </c>
      <c r="K1789" s="184">
        <v>7.3259999999999996</v>
      </c>
      <c r="L1789" s="184">
        <v>12.952999999999999</v>
      </c>
      <c r="M1789" s="184">
        <v>38.731099999999998</v>
      </c>
      <c r="N1789" s="184">
        <v>46.940800000000003</v>
      </c>
      <c r="O1789" s="184"/>
      <c r="P1789" s="184"/>
      <c r="Q1789" s="184">
        <v>32.520899999999997</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44368</v>
      </c>
      <c r="E1790" s="184">
        <v>12.71</v>
      </c>
      <c r="F1790" s="184">
        <v>7.8700000000000006E-2</v>
      </c>
      <c r="G1790" s="184">
        <v>7.8700000000000006E-2</v>
      </c>
      <c r="H1790" s="184">
        <v>0.39489999999999997</v>
      </c>
      <c r="I1790" s="184">
        <v>1.4366000000000001</v>
      </c>
      <c r="J1790" s="184">
        <v>4.5229999999999997</v>
      </c>
      <c r="K1790" s="184">
        <v>9.7582000000000004</v>
      </c>
      <c r="L1790" s="184">
        <v>16.712599999999998</v>
      </c>
      <c r="M1790" s="184"/>
      <c r="N1790" s="184"/>
      <c r="O1790" s="184"/>
      <c r="P1790" s="184"/>
      <c r="Q1790" s="184">
        <v>27.1</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44368</v>
      </c>
      <c r="E1791" s="184">
        <v>12.86</v>
      </c>
      <c r="F1791" s="184">
        <v>7.7799999999999994E-2</v>
      </c>
      <c r="G1791" s="184">
        <v>7.7799999999999994E-2</v>
      </c>
      <c r="H1791" s="184">
        <v>0.39029999999999998</v>
      </c>
      <c r="I1791" s="184">
        <v>1.4996</v>
      </c>
      <c r="J1791" s="184">
        <v>4.7230999999999996</v>
      </c>
      <c r="K1791" s="184">
        <v>10.291600000000001</v>
      </c>
      <c r="L1791" s="184">
        <v>17.657800000000002</v>
      </c>
      <c r="M1791" s="184"/>
      <c r="N1791" s="184"/>
      <c r="O1791" s="184"/>
      <c r="P1791" s="184"/>
      <c r="Q1791" s="184">
        <v>28.6</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44368</v>
      </c>
      <c r="E1792" s="184">
        <v>11.03</v>
      </c>
      <c r="F1792" s="184">
        <v>0.2727</v>
      </c>
      <c r="G1792" s="184">
        <v>0.2727</v>
      </c>
      <c r="H1792" s="184">
        <v>0.2727</v>
      </c>
      <c r="I1792" s="184">
        <v>1.4719</v>
      </c>
      <c r="J1792" s="184">
        <v>5.6513</v>
      </c>
      <c r="K1792" s="184">
        <v>10.3</v>
      </c>
      <c r="L1792" s="184"/>
      <c r="M1792" s="184"/>
      <c r="N1792" s="184"/>
      <c r="O1792" s="184"/>
      <c r="P1792" s="184"/>
      <c r="Q1792" s="184">
        <v>10.3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44368</v>
      </c>
      <c r="E1793" s="184">
        <v>10.98</v>
      </c>
      <c r="F1793" s="184">
        <v>0.27400000000000002</v>
      </c>
      <c r="G1793" s="184">
        <v>0.27400000000000002</v>
      </c>
      <c r="H1793" s="184">
        <v>0.27400000000000002</v>
      </c>
      <c r="I1793" s="184">
        <v>1.385</v>
      </c>
      <c r="J1793" s="184">
        <v>5.4755000000000003</v>
      </c>
      <c r="K1793" s="184">
        <v>9.8000000000000007</v>
      </c>
      <c r="L1793" s="184"/>
      <c r="M1793" s="184"/>
      <c r="N1793" s="184"/>
      <c r="O1793" s="184"/>
      <c r="P1793" s="184"/>
      <c r="Q1793" s="184">
        <v>9.8000000000000007</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44368</v>
      </c>
      <c r="E1794" s="184">
        <v>11.429</v>
      </c>
      <c r="F1794" s="184">
        <v>0.38650000000000001</v>
      </c>
      <c r="G1794" s="184">
        <v>0.38650000000000001</v>
      </c>
      <c r="H1794" s="184">
        <v>-0.72099999999999997</v>
      </c>
      <c r="I1794" s="184">
        <v>0.22800000000000001</v>
      </c>
      <c r="J1794" s="184">
        <v>3.7679</v>
      </c>
      <c r="K1794" s="184">
        <v>10.1378</v>
      </c>
      <c r="L1794" s="184">
        <v>14.312900000000001</v>
      </c>
      <c r="M1794" s="184"/>
      <c r="N1794" s="184"/>
      <c r="O1794" s="184"/>
      <c r="P1794" s="184"/>
      <c r="Q1794" s="184">
        <v>14.29</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44368</v>
      </c>
      <c r="E1795" s="184">
        <v>11.321</v>
      </c>
      <c r="F1795" s="184">
        <v>0.36349999999999999</v>
      </c>
      <c r="G1795" s="184">
        <v>0.36349999999999999</v>
      </c>
      <c r="H1795" s="184">
        <v>-0.75390000000000001</v>
      </c>
      <c r="I1795" s="184">
        <v>0.15920000000000001</v>
      </c>
      <c r="J1795" s="184">
        <v>3.6152000000000002</v>
      </c>
      <c r="K1795" s="184">
        <v>9.6464999999999996</v>
      </c>
      <c r="L1795" s="184">
        <v>13.289300000000001</v>
      </c>
      <c r="M1795" s="184"/>
      <c r="N1795" s="184"/>
      <c r="O1795" s="184"/>
      <c r="P1795" s="184"/>
      <c r="Q1795" s="184">
        <v>13.21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44368</v>
      </c>
      <c r="E1796" s="184">
        <v>26.882000000000001</v>
      </c>
      <c r="F1796" s="184">
        <v>0.3135</v>
      </c>
      <c r="G1796" s="184">
        <v>0.3135</v>
      </c>
      <c r="H1796" s="184">
        <v>-0.55859999999999999</v>
      </c>
      <c r="I1796" s="184">
        <v>0.1192</v>
      </c>
      <c r="J1796" s="184">
        <v>4.1654999999999998</v>
      </c>
      <c r="K1796" s="184">
        <v>7.7521000000000004</v>
      </c>
      <c r="L1796" s="184">
        <v>16.969799999999999</v>
      </c>
      <c r="M1796" s="184"/>
      <c r="N1796" s="184"/>
      <c r="O1796" s="184"/>
      <c r="P1796" s="184"/>
      <c r="Q1796" s="184">
        <v>20.520099999999999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44368</v>
      </c>
      <c r="E1797" s="184">
        <v>15.8147</v>
      </c>
      <c r="F1797" s="184">
        <v>1.0401</v>
      </c>
      <c r="G1797" s="184">
        <v>1.0401</v>
      </c>
      <c r="H1797" s="184">
        <v>1.6015999999999999</v>
      </c>
      <c r="I1797" s="184">
        <v>2.0335999999999999</v>
      </c>
      <c r="J1797" s="184">
        <v>5.9241999999999999</v>
      </c>
      <c r="K1797" s="184">
        <v>19.1404</v>
      </c>
      <c r="L1797" s="184">
        <v>41.833300000000001</v>
      </c>
      <c r="M1797" s="184"/>
      <c r="N1797" s="184"/>
      <c r="O1797" s="184"/>
      <c r="P1797" s="184"/>
      <c r="Q1797" s="184">
        <v>58.146999999999998</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44368</v>
      </c>
      <c r="E1798" s="184">
        <v>15.6882</v>
      </c>
      <c r="F1798" s="184">
        <v>1.0304</v>
      </c>
      <c r="G1798" s="184">
        <v>1.0304</v>
      </c>
      <c r="H1798" s="184">
        <v>1.5786</v>
      </c>
      <c r="I1798" s="184">
        <v>1.988</v>
      </c>
      <c r="J1798" s="184">
        <v>5.8169000000000004</v>
      </c>
      <c r="K1798" s="184">
        <v>18.768999999999998</v>
      </c>
      <c r="L1798" s="184">
        <v>40.9099</v>
      </c>
      <c r="M1798" s="184"/>
      <c r="N1798" s="184"/>
      <c r="O1798" s="184"/>
      <c r="P1798" s="184"/>
      <c r="Q1798" s="184">
        <v>56.881999999999998</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44368</v>
      </c>
      <c r="E1799" s="184">
        <v>15.72</v>
      </c>
      <c r="F1799" s="184">
        <v>0.12740000000000001</v>
      </c>
      <c r="G1799" s="184">
        <v>0.12740000000000001</v>
      </c>
      <c r="H1799" s="184">
        <v>-0.25380000000000003</v>
      </c>
      <c r="I1799" s="184">
        <v>0.70469999999999999</v>
      </c>
      <c r="J1799" s="184">
        <v>5.4325999999999999</v>
      </c>
      <c r="K1799" s="184">
        <v>9.2424999999999997</v>
      </c>
      <c r="L1799" s="184">
        <v>23.877099999999999</v>
      </c>
      <c r="M1799" s="184">
        <v>46.232599999999998</v>
      </c>
      <c r="N1799" s="184">
        <v>64.435100000000006</v>
      </c>
      <c r="O1799" s="184"/>
      <c r="P1799" s="184"/>
      <c r="Q1799" s="184">
        <v>26.180800000000001</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44368</v>
      </c>
      <c r="E1800" s="184">
        <v>15.53</v>
      </c>
      <c r="F1800" s="184">
        <v>0.12889999999999999</v>
      </c>
      <c r="G1800" s="184">
        <v>0.12889999999999999</v>
      </c>
      <c r="H1800" s="184">
        <v>-0.25690000000000002</v>
      </c>
      <c r="I1800" s="184">
        <v>0.64810000000000001</v>
      </c>
      <c r="J1800" s="184">
        <v>5.3596000000000004</v>
      </c>
      <c r="K1800" s="184">
        <v>9.0589999999999993</v>
      </c>
      <c r="L1800" s="184">
        <v>23.4499</v>
      </c>
      <c r="M1800" s="184">
        <v>45.411999999999999</v>
      </c>
      <c r="N1800" s="184">
        <v>63.3018</v>
      </c>
      <c r="O1800" s="184"/>
      <c r="P1800" s="184"/>
      <c r="Q1800" s="184">
        <v>25.394400000000001</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44368</v>
      </c>
      <c r="E1801" s="184">
        <v>155.35720000000001</v>
      </c>
      <c r="F1801" s="184">
        <v>3.8199999999999998E-2</v>
      </c>
      <c r="G1801" s="184">
        <v>3.8199999999999998E-2</v>
      </c>
      <c r="H1801" s="184">
        <v>-0.55310000000000004</v>
      </c>
      <c r="I1801" s="184">
        <v>0.31969999999999998</v>
      </c>
      <c r="J1801" s="184">
        <v>4.6424000000000003</v>
      </c>
      <c r="K1801" s="184">
        <v>7.8461999999999996</v>
      </c>
      <c r="L1801" s="184">
        <v>18.8371</v>
      </c>
      <c r="M1801" s="184">
        <v>40.198500000000003</v>
      </c>
      <c r="N1801" s="184">
        <v>54.834499999999998</v>
      </c>
      <c r="O1801" s="184">
        <v>15.103999999999999</v>
      </c>
      <c r="P1801" s="184">
        <v>14.5259</v>
      </c>
      <c r="Q1801" s="184">
        <v>14.802099999999999</v>
      </c>
      <c r="R1801" s="184">
        <v>17.4285</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44368</v>
      </c>
      <c r="E1802" s="184">
        <v>642.51160830352603</v>
      </c>
      <c r="F1802" s="184">
        <v>3.2000000000000001E-2</v>
      </c>
      <c r="G1802" s="184">
        <v>3.2000000000000001E-2</v>
      </c>
      <c r="H1802" s="184">
        <v>-0.56799999999999995</v>
      </c>
      <c r="I1802" s="184">
        <v>0.28949999999999998</v>
      </c>
      <c r="J1802" s="184">
        <v>4.5705999999999998</v>
      </c>
      <c r="K1802" s="184">
        <v>7.6212999999999997</v>
      </c>
      <c r="L1802" s="184">
        <v>18.350999999999999</v>
      </c>
      <c r="M1802" s="184">
        <v>39.358899999999998</v>
      </c>
      <c r="N1802" s="184">
        <v>53.625700000000002</v>
      </c>
      <c r="O1802" s="184">
        <v>14.1714</v>
      </c>
      <c r="P1802" s="184">
        <v>13.571999999999999</v>
      </c>
      <c r="Q1802" s="184">
        <v>14.6287</v>
      </c>
      <c r="R1802" s="184">
        <v>16.4998</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0.23397647058823531</v>
      </c>
      <c r="G1803" s="186">
        <v>0.23397647058823531</v>
      </c>
      <c r="H1803" s="186">
        <v>-7.4941176470588273E-3</v>
      </c>
      <c r="I1803" s="186">
        <v>1.0699705882352941</v>
      </c>
      <c r="J1803" s="186">
        <v>5.0259764705882342</v>
      </c>
      <c r="K1803" s="186">
        <v>9.9812411764705899</v>
      </c>
      <c r="L1803" s="186">
        <v>21.005384615384621</v>
      </c>
      <c r="M1803" s="186">
        <v>41.743066666666671</v>
      </c>
      <c r="N1803" s="186">
        <v>55.414966666666665</v>
      </c>
      <c r="O1803" s="186">
        <v>14.637699999999999</v>
      </c>
      <c r="P1803" s="186">
        <v>14.04895</v>
      </c>
      <c r="Q1803" s="186">
        <v>24.375976470588235</v>
      </c>
      <c r="R1803" s="186">
        <v>16.96415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0.1754</v>
      </c>
      <c r="G1804" s="186">
        <v>0.1754</v>
      </c>
      <c r="H1804" s="186">
        <v>-0.25380000000000003</v>
      </c>
      <c r="I1804" s="186">
        <v>1.3532</v>
      </c>
      <c r="J1804" s="186">
        <v>4.7230999999999996</v>
      </c>
      <c r="K1804" s="186">
        <v>9.2424999999999997</v>
      </c>
      <c r="L1804" s="186">
        <v>17.657800000000002</v>
      </c>
      <c r="M1804" s="186">
        <v>40.361900000000006</v>
      </c>
      <c r="N1804" s="186">
        <v>54.2301</v>
      </c>
      <c r="O1804" s="186">
        <v>14.637699999999999</v>
      </c>
      <c r="P1804" s="186">
        <v>14.04895</v>
      </c>
      <c r="Q1804" s="186">
        <v>20.520099999999999</v>
      </c>
      <c r="R1804" s="186">
        <v>16.96415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44368</v>
      </c>
      <c r="E1807" s="184">
        <v>246.66900000000001</v>
      </c>
      <c r="F1807" s="184">
        <v>5.6501999999999999</v>
      </c>
      <c r="G1807" s="184">
        <v>5.6501999999999999</v>
      </c>
      <c r="H1807" s="184">
        <v>2.6415999999999999</v>
      </c>
      <c r="I1807" s="184">
        <v>4.0034999999999998</v>
      </c>
      <c r="J1807" s="184">
        <v>4.2385999999999999</v>
      </c>
      <c r="K1807" s="184">
        <v>4.8613</v>
      </c>
      <c r="L1807" s="184">
        <v>3.976</v>
      </c>
      <c r="M1807" s="184">
        <v>4.5225</v>
      </c>
      <c r="N1807" s="184">
        <v>5.1887999999999996</v>
      </c>
      <c r="O1807" s="184">
        <v>7.5753000000000004</v>
      </c>
      <c r="P1807" s="184">
        <v>7.5932000000000004</v>
      </c>
      <c r="Q1807" s="184">
        <v>7.8112000000000004</v>
      </c>
      <c r="R1807" s="184">
        <v>6.8311000000000002</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44368</v>
      </c>
      <c r="E1808" s="184">
        <v>431.19069999999999</v>
      </c>
      <c r="F1808" s="184">
        <v>5.9085999999999999</v>
      </c>
      <c r="G1808" s="184">
        <v>5.9085999999999999</v>
      </c>
      <c r="H1808" s="184">
        <v>2.8046000000000002</v>
      </c>
      <c r="I1808" s="184">
        <v>4.0574000000000003</v>
      </c>
      <c r="J1808" s="184">
        <v>4.2887000000000004</v>
      </c>
      <c r="K1808" s="184">
        <v>5.0334000000000003</v>
      </c>
      <c r="L1808" s="184">
        <v>4.0970000000000004</v>
      </c>
      <c r="M1808" s="184">
        <v>4.6139999999999999</v>
      </c>
      <c r="N1808" s="184">
        <v>5.1821000000000002</v>
      </c>
      <c r="O1808" s="184">
        <v>7.3602999999999996</v>
      </c>
      <c r="P1808" s="184">
        <v>7.5274999999999999</v>
      </c>
      <c r="Q1808" s="184">
        <v>8.3142999999999994</v>
      </c>
      <c r="R1808" s="184">
        <v>6.6978</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44368</v>
      </c>
      <c r="E1809" s="184">
        <v>426.85449999999997</v>
      </c>
      <c r="F1809" s="184">
        <v>5.7374999999999998</v>
      </c>
      <c r="G1809" s="184">
        <v>5.7374999999999998</v>
      </c>
      <c r="H1809" s="184">
        <v>2.6349999999999998</v>
      </c>
      <c r="I1809" s="184">
        <v>3.8873000000000002</v>
      </c>
      <c r="J1809" s="184">
        <v>4.1173999999999999</v>
      </c>
      <c r="K1809" s="184">
        <v>4.8604000000000003</v>
      </c>
      <c r="L1809" s="184">
        <v>3.9289000000000001</v>
      </c>
      <c r="M1809" s="184">
        <v>4.4542000000000002</v>
      </c>
      <c r="N1809" s="184">
        <v>5.0221999999999998</v>
      </c>
      <c r="O1809" s="184">
        <v>7.2190000000000003</v>
      </c>
      <c r="P1809" s="184">
        <v>7.3865999999999996</v>
      </c>
      <c r="Q1809" s="184">
        <v>7.6554000000000002</v>
      </c>
      <c r="R1809" s="184">
        <v>6.5514000000000001</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44368</v>
      </c>
      <c r="E1810" s="184">
        <v>12.0807</v>
      </c>
      <c r="F1810" s="184">
        <v>4.5336999999999996</v>
      </c>
      <c r="G1810" s="184">
        <v>4.5336999999999996</v>
      </c>
      <c r="H1810" s="184">
        <v>2.4182000000000001</v>
      </c>
      <c r="I1810" s="184">
        <v>3.6307</v>
      </c>
      <c r="J1810" s="184">
        <v>4.0095999999999998</v>
      </c>
      <c r="K1810" s="184">
        <v>4.6151999999999997</v>
      </c>
      <c r="L1810" s="184">
        <v>4.2431000000000001</v>
      </c>
      <c r="M1810" s="184">
        <v>4.5713999999999997</v>
      </c>
      <c r="N1810" s="184">
        <v>4.8597000000000001</v>
      </c>
      <c r="O1810" s="184"/>
      <c r="P1810" s="184"/>
      <c r="Q1810" s="184">
        <v>7.0338000000000003</v>
      </c>
      <c r="R1810" s="184">
        <v>6.2740999999999998</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44368</v>
      </c>
      <c r="E1811" s="184">
        <v>11.785500000000001</v>
      </c>
      <c r="F1811" s="184">
        <v>3.7176</v>
      </c>
      <c r="G1811" s="184">
        <v>3.7176</v>
      </c>
      <c r="H1811" s="184">
        <v>1.5046999999999999</v>
      </c>
      <c r="I1811" s="184">
        <v>2.746</v>
      </c>
      <c r="J1811" s="184">
        <v>3.1253000000000002</v>
      </c>
      <c r="K1811" s="184">
        <v>3.7221000000000002</v>
      </c>
      <c r="L1811" s="184">
        <v>3.3389000000000002</v>
      </c>
      <c r="M1811" s="184">
        <v>3.6560999999999999</v>
      </c>
      <c r="N1811" s="184">
        <v>3.9272</v>
      </c>
      <c r="O1811" s="184"/>
      <c r="P1811" s="184"/>
      <c r="Q1811" s="184">
        <v>6.0857999999999999</v>
      </c>
      <c r="R1811" s="184">
        <v>5.3205999999999998</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44368</v>
      </c>
      <c r="E1812" s="184">
        <v>1205.75</v>
      </c>
      <c r="F1812" s="184">
        <v>4.7352999999999996</v>
      </c>
      <c r="G1812" s="184">
        <v>4.7352999999999996</v>
      </c>
      <c r="H1812" s="184">
        <v>1.1999</v>
      </c>
      <c r="I1812" s="184">
        <v>3.0028999999999999</v>
      </c>
      <c r="J1812" s="184">
        <v>3.1377999999999999</v>
      </c>
      <c r="K1812" s="184">
        <v>4.2332000000000001</v>
      </c>
      <c r="L1812" s="184">
        <v>3.6417000000000002</v>
      </c>
      <c r="M1812" s="184">
        <v>3.7854000000000001</v>
      </c>
      <c r="N1812" s="184">
        <v>3.7684000000000002</v>
      </c>
      <c r="O1812" s="184">
        <v>6.2294999999999998</v>
      </c>
      <c r="P1812" s="184"/>
      <c r="Q1812" s="184">
        <v>6.3105000000000002</v>
      </c>
      <c r="R1812" s="184">
        <v>5.2892999999999999</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44368</v>
      </c>
      <c r="E1813" s="184">
        <v>1212.692</v>
      </c>
      <c r="F1813" s="184">
        <v>4.9752999999999998</v>
      </c>
      <c r="G1813" s="184">
        <v>4.9752999999999998</v>
      </c>
      <c r="H1813" s="184">
        <v>1.44</v>
      </c>
      <c r="I1813" s="184">
        <v>3.2429999999999999</v>
      </c>
      <c r="J1813" s="184">
        <v>3.3574999999999999</v>
      </c>
      <c r="K1813" s="184">
        <v>4.4341999999999997</v>
      </c>
      <c r="L1813" s="184">
        <v>3.8401000000000001</v>
      </c>
      <c r="M1813" s="184">
        <v>3.9832000000000001</v>
      </c>
      <c r="N1813" s="184">
        <v>3.9647999999999999</v>
      </c>
      <c r="O1813" s="184">
        <v>6.4298000000000002</v>
      </c>
      <c r="P1813" s="184"/>
      <c r="Q1813" s="184">
        <v>6.5103</v>
      </c>
      <c r="R1813" s="184">
        <v>5.4836</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44368</v>
      </c>
      <c r="E1814" s="184">
        <v>2588.6671999999999</v>
      </c>
      <c r="F1814" s="184">
        <v>4.3090999999999999</v>
      </c>
      <c r="G1814" s="184">
        <v>4.3090999999999999</v>
      </c>
      <c r="H1814" s="184">
        <v>1.7749999999999999</v>
      </c>
      <c r="I1814" s="184">
        <v>3.0026999999999999</v>
      </c>
      <c r="J1814" s="184">
        <v>3.0265</v>
      </c>
      <c r="K1814" s="184">
        <v>3.5760999999999998</v>
      </c>
      <c r="L1814" s="184">
        <v>3.2867000000000002</v>
      </c>
      <c r="M1814" s="184">
        <v>3.5068999999999999</v>
      </c>
      <c r="N1814" s="184">
        <v>3.6469999999999998</v>
      </c>
      <c r="O1814" s="184">
        <v>6.234</v>
      </c>
      <c r="P1814" s="184">
        <v>7.0561999999999996</v>
      </c>
      <c r="Q1814" s="184">
        <v>7.9955999999999996</v>
      </c>
      <c r="R1814" s="184">
        <v>5.3017000000000003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44368</v>
      </c>
      <c r="E1815" s="184">
        <v>2538.8024999999998</v>
      </c>
      <c r="F1815" s="184">
        <v>4.0972999999999997</v>
      </c>
      <c r="G1815" s="184">
        <v>4.0972999999999997</v>
      </c>
      <c r="H1815" s="184">
        <v>1.5636000000000001</v>
      </c>
      <c r="I1815" s="184">
        <v>2.7902</v>
      </c>
      <c r="J1815" s="184">
        <v>2.8144999999999998</v>
      </c>
      <c r="K1815" s="184">
        <v>3.3475000000000001</v>
      </c>
      <c r="L1815" s="184">
        <v>3.0486</v>
      </c>
      <c r="M1815" s="184">
        <v>3.2656000000000001</v>
      </c>
      <c r="N1815" s="184">
        <v>3.4026999999999998</v>
      </c>
      <c r="O1815" s="184">
        <v>5.9904999999999999</v>
      </c>
      <c r="P1815" s="184">
        <v>6.8413000000000004</v>
      </c>
      <c r="Q1815" s="184">
        <v>7.4657999999999998</v>
      </c>
      <c r="R1815" s="184">
        <v>5.0529000000000002</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44368</v>
      </c>
      <c r="E1816" s="184">
        <v>3188.1237000000001</v>
      </c>
      <c r="F1816" s="184">
        <v>3.6983000000000001</v>
      </c>
      <c r="G1816" s="184">
        <v>3.6983000000000001</v>
      </c>
      <c r="H1816" s="184">
        <v>2.3633000000000002</v>
      </c>
      <c r="I1816" s="184">
        <v>3.0055999999999998</v>
      </c>
      <c r="J1816" s="184">
        <v>2.9706999999999999</v>
      </c>
      <c r="K1816" s="184">
        <v>3.3923999999999999</v>
      </c>
      <c r="L1816" s="184">
        <v>3.1635</v>
      </c>
      <c r="M1816" s="184">
        <v>3.3010999999999999</v>
      </c>
      <c r="N1816" s="184">
        <v>3.4809000000000001</v>
      </c>
      <c r="O1816" s="184">
        <v>5.7840999999999996</v>
      </c>
      <c r="P1816" s="184">
        <v>6.1721000000000004</v>
      </c>
      <c r="Q1816" s="184">
        <v>7.3630000000000004</v>
      </c>
      <c r="R1816" s="184">
        <v>5.14</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44368</v>
      </c>
      <c r="E1817" s="184">
        <v>3064.2345999999998</v>
      </c>
      <c r="F1817" s="184">
        <v>3.1903999999999999</v>
      </c>
      <c r="G1817" s="184">
        <v>3.1903999999999999</v>
      </c>
      <c r="H1817" s="184">
        <v>1.8507</v>
      </c>
      <c r="I1817" s="184">
        <v>2.4925999999999999</v>
      </c>
      <c r="J1817" s="184">
        <v>2.4575999999999998</v>
      </c>
      <c r="K1817" s="184">
        <v>2.8576000000000001</v>
      </c>
      <c r="L1817" s="184">
        <v>2.6036000000000001</v>
      </c>
      <c r="M1817" s="184">
        <v>2.7191000000000001</v>
      </c>
      <c r="N1817" s="184">
        <v>2.8914</v>
      </c>
      <c r="O1817" s="184">
        <v>5.2184999999999997</v>
      </c>
      <c r="P1817" s="184">
        <v>5.5357000000000003</v>
      </c>
      <c r="Q1817" s="184">
        <v>7.2290999999999999</v>
      </c>
      <c r="R1817" s="184">
        <v>4.5374999999999996</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44368</v>
      </c>
      <c r="E1818" s="184">
        <v>2876.9029</v>
      </c>
      <c r="F1818" s="184">
        <v>4.0922000000000001</v>
      </c>
      <c r="G1818" s="184">
        <v>4.0922000000000001</v>
      </c>
      <c r="H1818" s="184">
        <v>2.2789000000000001</v>
      </c>
      <c r="I1818" s="184">
        <v>3.0554999999999999</v>
      </c>
      <c r="J1818" s="184">
        <v>3.2551000000000001</v>
      </c>
      <c r="K1818" s="184">
        <v>3.8597999999999999</v>
      </c>
      <c r="L1818" s="184">
        <v>3.5960000000000001</v>
      </c>
      <c r="M1818" s="184">
        <v>3.8027000000000002</v>
      </c>
      <c r="N1818" s="184">
        <v>3.8439000000000001</v>
      </c>
      <c r="O1818" s="184">
        <v>5.8304999999999998</v>
      </c>
      <c r="P1818" s="184">
        <v>6.43</v>
      </c>
      <c r="Q1818" s="184">
        <v>7.4969999999999999</v>
      </c>
      <c r="R1818" s="184">
        <v>5.5955000000000004</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44368</v>
      </c>
      <c r="E1819" s="184">
        <v>2723.3676</v>
      </c>
      <c r="F1819" s="184">
        <v>3.3917999999999999</v>
      </c>
      <c r="G1819" s="184">
        <v>3.3917999999999999</v>
      </c>
      <c r="H1819" s="184">
        <v>1.5785</v>
      </c>
      <c r="I1819" s="184">
        <v>2.355</v>
      </c>
      <c r="J1819" s="184">
        <v>2.5537999999999998</v>
      </c>
      <c r="K1819" s="184">
        <v>3.1534</v>
      </c>
      <c r="L1819" s="184">
        <v>2.879</v>
      </c>
      <c r="M1819" s="184">
        <v>3.0764999999999998</v>
      </c>
      <c r="N1819" s="184">
        <v>3.1173000000000002</v>
      </c>
      <c r="O1819" s="184">
        <v>5.0644999999999998</v>
      </c>
      <c r="P1819" s="184">
        <v>5.6494999999999997</v>
      </c>
      <c r="Q1819" s="184">
        <v>6.9545000000000003</v>
      </c>
      <c r="R1819" s="184">
        <v>4.8483000000000001</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44368</v>
      </c>
      <c r="E1822" s="184">
        <v>30.311699999999998</v>
      </c>
      <c r="F1822" s="184">
        <v>81.908500000000004</v>
      </c>
      <c r="G1822" s="184">
        <v>81.908500000000004</v>
      </c>
      <c r="H1822" s="184">
        <v>38.296100000000003</v>
      </c>
      <c r="I1822" s="184">
        <v>22.6526</v>
      </c>
      <c r="J1822" s="184">
        <v>17.967300000000002</v>
      </c>
      <c r="K1822" s="184">
        <v>8.6281999999999996</v>
      </c>
      <c r="L1822" s="184">
        <v>7.9581</v>
      </c>
      <c r="M1822" s="184">
        <v>7.8587999999999996</v>
      </c>
      <c r="N1822" s="184">
        <v>8.3353999999999999</v>
      </c>
      <c r="O1822" s="184">
        <v>7.4402999999999997</v>
      </c>
      <c r="P1822" s="184">
        <v>7.8796999999999997</v>
      </c>
      <c r="Q1822" s="184">
        <v>8.5495000000000001</v>
      </c>
      <c r="R1822" s="184">
        <v>6.3399000000000001</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44368</v>
      </c>
      <c r="E1823" s="184">
        <v>30.4998</v>
      </c>
      <c r="F1823" s="184">
        <v>81.885099999999994</v>
      </c>
      <c r="G1823" s="184">
        <v>81.885099999999994</v>
      </c>
      <c r="H1823" s="184">
        <v>38.283700000000003</v>
      </c>
      <c r="I1823" s="184">
        <v>22.642199999999999</v>
      </c>
      <c r="J1823" s="184">
        <v>17.966200000000001</v>
      </c>
      <c r="K1823" s="184">
        <v>8.6083999999999996</v>
      </c>
      <c r="L1823" s="184">
        <v>7.9938000000000002</v>
      </c>
      <c r="M1823" s="184">
        <v>7.9146999999999998</v>
      </c>
      <c r="N1823" s="184">
        <v>8.4026999999999994</v>
      </c>
      <c r="O1823" s="184">
        <v>7.5255999999999998</v>
      </c>
      <c r="P1823" s="184">
        <v>7.9625000000000004</v>
      </c>
      <c r="Q1823" s="184">
        <v>8.7721</v>
      </c>
      <c r="R1823" s="184">
        <v>6.4263000000000003</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44368</v>
      </c>
      <c r="E1824" s="184">
        <v>12.0473</v>
      </c>
      <c r="F1824" s="184">
        <v>4.6474000000000002</v>
      </c>
      <c r="G1824" s="184">
        <v>4.6474000000000002</v>
      </c>
      <c r="H1824" s="184">
        <v>1.8617999999999999</v>
      </c>
      <c r="I1824" s="184">
        <v>3.4453999999999998</v>
      </c>
      <c r="J1824" s="184">
        <v>3.5781000000000001</v>
      </c>
      <c r="K1824" s="184">
        <v>4.45</v>
      </c>
      <c r="L1824" s="184">
        <v>3.9621</v>
      </c>
      <c r="M1824" s="184">
        <v>4.2965999999999998</v>
      </c>
      <c r="N1824" s="184">
        <v>4.7042000000000002</v>
      </c>
      <c r="O1824" s="184"/>
      <c r="P1824" s="184"/>
      <c r="Q1824" s="184">
        <v>7.0274999999999999</v>
      </c>
      <c r="R1824" s="184">
        <v>6.2881999999999998</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44368</v>
      </c>
      <c r="E1825" s="184">
        <v>11.9438</v>
      </c>
      <c r="F1825" s="184">
        <v>4.2798999999999996</v>
      </c>
      <c r="G1825" s="184">
        <v>4.2798999999999996</v>
      </c>
      <c r="H1825" s="184">
        <v>1.5721000000000001</v>
      </c>
      <c r="I1825" s="184">
        <v>3.1252</v>
      </c>
      <c r="J1825" s="184">
        <v>3.2721</v>
      </c>
      <c r="K1825" s="184">
        <v>4.0869</v>
      </c>
      <c r="L1825" s="184">
        <v>3.6153</v>
      </c>
      <c r="M1825" s="184">
        <v>3.9590000000000001</v>
      </c>
      <c r="N1825" s="184">
        <v>4.3689999999999998</v>
      </c>
      <c r="O1825" s="184"/>
      <c r="P1825" s="184"/>
      <c r="Q1825" s="184">
        <v>6.6913</v>
      </c>
      <c r="R1825" s="184">
        <v>5.9554</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44368</v>
      </c>
      <c r="E1826" s="184">
        <v>1069.6278</v>
      </c>
      <c r="F1826" s="184">
        <v>3.7764000000000002</v>
      </c>
      <c r="G1826" s="184">
        <v>3.7764000000000002</v>
      </c>
      <c r="H1826" s="184">
        <v>2.3151000000000002</v>
      </c>
      <c r="I1826" s="184">
        <v>3.1297999999999999</v>
      </c>
      <c r="J1826" s="184">
        <v>3.2671000000000001</v>
      </c>
      <c r="K1826" s="184">
        <v>3.9102000000000001</v>
      </c>
      <c r="L1826" s="184">
        <v>3.641</v>
      </c>
      <c r="M1826" s="184">
        <v>3.8361999999999998</v>
      </c>
      <c r="N1826" s="184">
        <v>4.016</v>
      </c>
      <c r="O1826" s="184"/>
      <c r="P1826" s="184"/>
      <c r="Q1826" s="184">
        <v>4.9451999999999998</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44368</v>
      </c>
      <c r="E1827" s="184">
        <v>1065.7547999999999</v>
      </c>
      <c r="F1827" s="184">
        <v>3.5183</v>
      </c>
      <c r="G1827" s="184">
        <v>3.5183</v>
      </c>
      <c r="H1827" s="184">
        <v>2.0562</v>
      </c>
      <c r="I1827" s="184">
        <v>2.8704999999999998</v>
      </c>
      <c r="J1827" s="184">
        <v>3.0074999999999998</v>
      </c>
      <c r="K1827" s="184">
        <v>3.6472000000000002</v>
      </c>
      <c r="L1827" s="184">
        <v>3.3712</v>
      </c>
      <c r="M1827" s="184">
        <v>3.5632999999999999</v>
      </c>
      <c r="N1827" s="184">
        <v>3.7423999999999999</v>
      </c>
      <c r="O1827" s="184"/>
      <c r="P1827" s="184"/>
      <c r="Q1827" s="184">
        <v>4.6726000000000001</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44368</v>
      </c>
      <c r="E1828" s="184">
        <v>21.776599999999998</v>
      </c>
      <c r="F1828" s="184">
        <v>4.6390000000000002</v>
      </c>
      <c r="G1828" s="184">
        <v>4.6390000000000002</v>
      </c>
      <c r="H1828" s="184">
        <v>2.7311000000000001</v>
      </c>
      <c r="I1828" s="184">
        <v>3.8967999999999998</v>
      </c>
      <c r="J1828" s="184">
        <v>4.2596999999999996</v>
      </c>
      <c r="K1828" s="184">
        <v>4.6135999999999999</v>
      </c>
      <c r="L1828" s="184">
        <v>4.1951999999999998</v>
      </c>
      <c r="M1828" s="184">
        <v>4.5762999999999998</v>
      </c>
      <c r="N1828" s="184">
        <v>5.2519999999999998</v>
      </c>
      <c r="O1828" s="184">
        <v>7.0537999999999998</v>
      </c>
      <c r="P1828" s="184">
        <v>7.3482000000000003</v>
      </c>
      <c r="Q1828" s="184">
        <v>7.9752999999999998</v>
      </c>
      <c r="R1828" s="184">
        <v>6.4504999999999999</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44368</v>
      </c>
      <c r="E1829" s="184">
        <v>23.130500000000001</v>
      </c>
      <c r="F1829" s="184">
        <v>5.2096</v>
      </c>
      <c r="G1829" s="184">
        <v>5.2096</v>
      </c>
      <c r="H1829" s="184">
        <v>3.2932999999999999</v>
      </c>
      <c r="I1829" s="184">
        <v>4.4710999999999999</v>
      </c>
      <c r="J1829" s="184">
        <v>4.8403999999999998</v>
      </c>
      <c r="K1829" s="184">
        <v>5.2005999999999997</v>
      </c>
      <c r="L1829" s="184">
        <v>4.7885</v>
      </c>
      <c r="M1829" s="184">
        <v>5.1779000000000002</v>
      </c>
      <c r="N1829" s="184">
        <v>5.8772000000000002</v>
      </c>
      <c r="O1829" s="184">
        <v>7.6734</v>
      </c>
      <c r="P1829" s="184">
        <v>8.0770999999999997</v>
      </c>
      <c r="Q1829" s="184">
        <v>8.7231000000000005</v>
      </c>
      <c r="R1829" s="184">
        <v>7.0769000000000002</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44368</v>
      </c>
      <c r="E1830" s="184">
        <v>2182.9256</v>
      </c>
      <c r="F1830" s="184">
        <v>3.5508000000000002</v>
      </c>
      <c r="G1830" s="184">
        <v>3.5508000000000002</v>
      </c>
      <c r="H1830" s="184">
        <v>2.8075000000000001</v>
      </c>
      <c r="I1830" s="184">
        <v>2.9243000000000001</v>
      </c>
      <c r="J1830" s="184">
        <v>2.9392</v>
      </c>
      <c r="K1830" s="184">
        <v>3.2570000000000001</v>
      </c>
      <c r="L1830" s="184">
        <v>3.3898999999999999</v>
      </c>
      <c r="M1830" s="184">
        <v>3.9079999999999999</v>
      </c>
      <c r="N1830" s="184">
        <v>4.3114999999999997</v>
      </c>
      <c r="O1830" s="184">
        <v>5.7984</v>
      </c>
      <c r="P1830" s="184">
        <v>6.0627000000000004</v>
      </c>
      <c r="Q1830" s="184">
        <v>7.4920999999999998</v>
      </c>
      <c r="R1830" s="184">
        <v>9.8987999999999996</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44368</v>
      </c>
      <c r="E1831" s="184">
        <v>2285.5504999999998</v>
      </c>
      <c r="F1831" s="184">
        <v>3.8713000000000002</v>
      </c>
      <c r="G1831" s="184">
        <v>3.8713000000000002</v>
      </c>
      <c r="H1831" s="184">
        <v>3.1278999999999999</v>
      </c>
      <c r="I1831" s="184">
        <v>3.2446999999999999</v>
      </c>
      <c r="J1831" s="184">
        <v>3.2601</v>
      </c>
      <c r="K1831" s="184">
        <v>3.5798999999999999</v>
      </c>
      <c r="L1831" s="184">
        <v>3.7158000000000002</v>
      </c>
      <c r="M1831" s="184">
        <v>4.2504</v>
      </c>
      <c r="N1831" s="184">
        <v>4.6772</v>
      </c>
      <c r="O1831" s="184">
        <v>6.2840999999999996</v>
      </c>
      <c r="P1831" s="184">
        <v>6.7221000000000002</v>
      </c>
      <c r="Q1831" s="184">
        <v>7.6227</v>
      </c>
      <c r="R1831" s="184">
        <v>10.332599999999999</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44368</v>
      </c>
      <c r="E1832" s="184">
        <v>12.0647</v>
      </c>
      <c r="F1832" s="184">
        <v>3.9342000000000001</v>
      </c>
      <c r="G1832" s="184">
        <v>3.9342000000000001</v>
      </c>
      <c r="H1832" s="184">
        <v>2.1185999999999998</v>
      </c>
      <c r="I1832" s="184">
        <v>3.0289000000000001</v>
      </c>
      <c r="J1832" s="184">
        <v>3.2195999999999998</v>
      </c>
      <c r="K1832" s="184">
        <v>3.7204000000000002</v>
      </c>
      <c r="L1832" s="184">
        <v>3.3772000000000002</v>
      </c>
      <c r="M1832" s="184">
        <v>3.5762</v>
      </c>
      <c r="N1832" s="184">
        <v>3.7208999999999999</v>
      </c>
      <c r="O1832" s="184"/>
      <c r="P1832" s="184"/>
      <c r="Q1832" s="184">
        <v>6.6185999999999998</v>
      </c>
      <c r="R1832" s="184">
        <v>5.7020999999999997</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44368</v>
      </c>
      <c r="E1833" s="184">
        <v>12.007999999999999</v>
      </c>
      <c r="F1833" s="184">
        <v>3.8513999999999999</v>
      </c>
      <c r="G1833" s="184">
        <v>3.8513999999999999</v>
      </c>
      <c r="H1833" s="184">
        <v>1.9982</v>
      </c>
      <c r="I1833" s="184">
        <v>2.8908999999999998</v>
      </c>
      <c r="J1833" s="184">
        <v>3.0672000000000001</v>
      </c>
      <c r="K1833" s="184">
        <v>3.5669</v>
      </c>
      <c r="L1833" s="184">
        <v>3.2191000000000001</v>
      </c>
      <c r="M1833" s="184">
        <v>3.4165000000000001</v>
      </c>
      <c r="N1833" s="184">
        <v>3.5585</v>
      </c>
      <c r="O1833" s="184"/>
      <c r="P1833" s="184"/>
      <c r="Q1833" s="184">
        <v>6.4473000000000003</v>
      </c>
      <c r="R1833" s="184">
        <v>5.5416999999999996</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44368</v>
      </c>
      <c r="E1836" s="184">
        <v>2144.4373000000001</v>
      </c>
      <c r="F1836" s="184">
        <v>3.6446999999999998</v>
      </c>
      <c r="G1836" s="184">
        <v>3.6446999999999998</v>
      </c>
      <c r="H1836" s="184">
        <v>1.5236000000000001</v>
      </c>
      <c r="I1836" s="184">
        <v>2.4525999999999999</v>
      </c>
      <c r="J1836" s="184">
        <v>2.6095999999999999</v>
      </c>
      <c r="K1836" s="184">
        <v>3.2989000000000002</v>
      </c>
      <c r="L1836" s="184">
        <v>3.0188999999999999</v>
      </c>
      <c r="M1836" s="184">
        <v>3.1855000000000002</v>
      </c>
      <c r="N1836" s="184">
        <v>3.3096999999999999</v>
      </c>
      <c r="O1836" s="184">
        <v>6.0448000000000004</v>
      </c>
      <c r="P1836" s="184">
        <v>6.6246999999999998</v>
      </c>
      <c r="Q1836" s="184">
        <v>7.5491999999999999</v>
      </c>
      <c r="R1836" s="184">
        <v>5.1337000000000002</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44368</v>
      </c>
      <c r="E1837" s="184">
        <v>2240.7728999999999</v>
      </c>
      <c r="F1837" s="184">
        <v>4.2953000000000001</v>
      </c>
      <c r="G1837" s="184">
        <v>4.2953000000000001</v>
      </c>
      <c r="H1837" s="184">
        <v>2.1743000000000001</v>
      </c>
      <c r="I1837" s="184">
        <v>3.1034999999999999</v>
      </c>
      <c r="J1837" s="184">
        <v>3.2610999999999999</v>
      </c>
      <c r="K1837" s="184">
        <v>3.9550000000000001</v>
      </c>
      <c r="L1837" s="184">
        <v>3.6795</v>
      </c>
      <c r="M1837" s="184">
        <v>3.8521999999999998</v>
      </c>
      <c r="N1837" s="184">
        <v>3.9830999999999999</v>
      </c>
      <c r="O1837" s="184">
        <v>6.6493000000000002</v>
      </c>
      <c r="P1837" s="184">
        <v>7.1639999999999997</v>
      </c>
      <c r="Q1837" s="184">
        <v>7.8718000000000004</v>
      </c>
      <c r="R1837" s="184">
        <v>5.77</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44368</v>
      </c>
      <c r="E1840" s="184">
        <v>33.9724</v>
      </c>
      <c r="F1840" s="184">
        <v>4.1916000000000002</v>
      </c>
      <c r="G1840" s="184">
        <v>4.1916000000000002</v>
      </c>
      <c r="H1840" s="184">
        <v>1.3664000000000001</v>
      </c>
      <c r="I1840" s="184">
        <v>2.8809999999999998</v>
      </c>
      <c r="J1840" s="184">
        <v>2.9464000000000001</v>
      </c>
      <c r="K1840" s="184">
        <v>3.5653999999999999</v>
      </c>
      <c r="L1840" s="184">
        <v>3.1381000000000001</v>
      </c>
      <c r="M1840" s="184">
        <v>3.5185</v>
      </c>
      <c r="N1840" s="184">
        <v>3.8166000000000002</v>
      </c>
      <c r="O1840" s="184">
        <v>6.4062999999999999</v>
      </c>
      <c r="P1840" s="184">
        <v>6.6948999999999996</v>
      </c>
      <c r="Q1840" s="184">
        <v>7.5205000000000002</v>
      </c>
      <c r="R1840" s="184">
        <v>5.5820999999999996</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44368</v>
      </c>
      <c r="E1841" s="184">
        <v>34.965899999999998</v>
      </c>
      <c r="F1841" s="184">
        <v>4.6295999999999999</v>
      </c>
      <c r="G1841" s="184">
        <v>4.6295999999999999</v>
      </c>
      <c r="H1841" s="184">
        <v>1.8049999999999999</v>
      </c>
      <c r="I1841" s="184">
        <v>3.3148</v>
      </c>
      <c r="J1841" s="184">
        <v>3.3872</v>
      </c>
      <c r="K1841" s="184">
        <v>4.0099</v>
      </c>
      <c r="L1841" s="184">
        <v>3.5846</v>
      </c>
      <c r="M1841" s="184">
        <v>3.9706999999999999</v>
      </c>
      <c r="N1841" s="184">
        <v>4.2743000000000002</v>
      </c>
      <c r="O1841" s="184">
        <v>6.8478000000000003</v>
      </c>
      <c r="P1841" s="184">
        <v>7.1097000000000001</v>
      </c>
      <c r="Q1841" s="184">
        <v>7.9513999999999996</v>
      </c>
      <c r="R1841" s="184">
        <v>6.0452000000000004</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44368</v>
      </c>
      <c r="E1842" s="184">
        <v>34.477400000000003</v>
      </c>
      <c r="F1842" s="184">
        <v>4.3421000000000003</v>
      </c>
      <c r="G1842" s="184">
        <v>4.3421000000000003</v>
      </c>
      <c r="H1842" s="184">
        <v>2.1333000000000002</v>
      </c>
      <c r="I1842" s="184">
        <v>2.8614999999999999</v>
      </c>
      <c r="J1842" s="184">
        <v>2.9889000000000001</v>
      </c>
      <c r="K1842" s="184">
        <v>3.4565000000000001</v>
      </c>
      <c r="L1842" s="184">
        <v>3.2902</v>
      </c>
      <c r="M1842" s="184">
        <v>3.4182999999999999</v>
      </c>
      <c r="N1842" s="184">
        <v>3.4775</v>
      </c>
      <c r="O1842" s="184">
        <v>6.2428999999999997</v>
      </c>
      <c r="P1842" s="184">
        <v>6.6193999999999997</v>
      </c>
      <c r="Q1842" s="184">
        <v>3.8389000000000002</v>
      </c>
      <c r="R1842" s="184">
        <v>5.4040999999999997</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44368</v>
      </c>
      <c r="E1843" s="184">
        <v>35.360199999999999</v>
      </c>
      <c r="F1843" s="184">
        <v>4.4747000000000003</v>
      </c>
      <c r="G1843" s="184">
        <v>4.4747000000000003</v>
      </c>
      <c r="H1843" s="184">
        <v>2.2867000000000002</v>
      </c>
      <c r="I1843" s="184">
        <v>3.0116999999999998</v>
      </c>
      <c r="J1843" s="184">
        <v>3.1484000000000001</v>
      </c>
      <c r="K1843" s="184">
        <v>3.6177000000000001</v>
      </c>
      <c r="L1843" s="184">
        <v>3.4523000000000001</v>
      </c>
      <c r="M1843" s="184">
        <v>3.5819000000000001</v>
      </c>
      <c r="N1843" s="184">
        <v>3.6745999999999999</v>
      </c>
      <c r="O1843" s="184">
        <v>6.5328999999999997</v>
      </c>
      <c r="P1843" s="184">
        <v>6.9438000000000004</v>
      </c>
      <c r="Q1843" s="184">
        <v>7.891</v>
      </c>
      <c r="R1843" s="184">
        <v>5.6679000000000004</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44368</v>
      </c>
      <c r="E1844" s="184">
        <v>1067.3496</v>
      </c>
      <c r="F1844" s="184">
        <v>3.2757999999999998</v>
      </c>
      <c r="G1844" s="184">
        <v>3.2757999999999998</v>
      </c>
      <c r="H1844" s="184">
        <v>2.9807000000000001</v>
      </c>
      <c r="I1844" s="184">
        <v>3.1892999999999998</v>
      </c>
      <c r="J1844" s="184">
        <v>3.2435999999999998</v>
      </c>
      <c r="K1844" s="184">
        <v>3.4767000000000001</v>
      </c>
      <c r="L1844" s="184">
        <v>3.2864</v>
      </c>
      <c r="M1844" s="184">
        <v>3.4580000000000002</v>
      </c>
      <c r="N1844" s="184">
        <v>3.6383000000000001</v>
      </c>
      <c r="O1844" s="184"/>
      <c r="P1844" s="184"/>
      <c r="Q1844" s="184">
        <v>4.2468000000000004</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44368</v>
      </c>
      <c r="E1845" s="184">
        <v>1063.4239</v>
      </c>
      <c r="F1845" s="184">
        <v>3.0737999999999999</v>
      </c>
      <c r="G1845" s="184">
        <v>3.0737999999999999</v>
      </c>
      <c r="H1845" s="184">
        <v>2.7797000000000001</v>
      </c>
      <c r="I1845" s="184">
        <v>2.9872999999999998</v>
      </c>
      <c r="J1845" s="184">
        <v>3.0430999999999999</v>
      </c>
      <c r="K1845" s="184">
        <v>3.2970000000000002</v>
      </c>
      <c r="L1845" s="184">
        <v>3.0945</v>
      </c>
      <c r="M1845" s="184">
        <v>3.2605</v>
      </c>
      <c r="N1845" s="184">
        <v>3.4339</v>
      </c>
      <c r="O1845" s="184"/>
      <c r="P1845" s="184"/>
      <c r="Q1845" s="184">
        <v>4.0019999999999998</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44368</v>
      </c>
      <c r="E1846" s="184">
        <v>1096.652</v>
      </c>
      <c r="F1846" s="184">
        <v>4.1230000000000002</v>
      </c>
      <c r="G1846" s="184">
        <v>4.1230000000000002</v>
      </c>
      <c r="H1846" s="184">
        <v>2.1976</v>
      </c>
      <c r="I1846" s="184">
        <v>3.4190999999999998</v>
      </c>
      <c r="J1846" s="184">
        <v>3.5036999999999998</v>
      </c>
      <c r="K1846" s="184">
        <v>4.0610999999999997</v>
      </c>
      <c r="L1846" s="184">
        <v>3.6324999999999998</v>
      </c>
      <c r="M1846" s="184">
        <v>3.9392</v>
      </c>
      <c r="N1846" s="184">
        <v>4.2458</v>
      </c>
      <c r="O1846" s="184"/>
      <c r="P1846" s="184"/>
      <c r="Q1846" s="184">
        <v>5.6473000000000004</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44368</v>
      </c>
      <c r="E1847" s="184">
        <v>1088.9148</v>
      </c>
      <c r="F1847" s="184">
        <v>3.7039</v>
      </c>
      <c r="G1847" s="184">
        <v>3.7039</v>
      </c>
      <c r="H1847" s="184">
        <v>1.7776000000000001</v>
      </c>
      <c r="I1847" s="184">
        <v>2.9986999999999999</v>
      </c>
      <c r="J1847" s="184">
        <v>3.0827</v>
      </c>
      <c r="K1847" s="184">
        <v>3.6368999999999998</v>
      </c>
      <c r="L1847" s="184">
        <v>3.2052</v>
      </c>
      <c r="M1847" s="184">
        <v>3.5076000000000001</v>
      </c>
      <c r="N1847" s="184">
        <v>3.8090999999999999</v>
      </c>
      <c r="O1847" s="184"/>
      <c r="P1847" s="184"/>
      <c r="Q1847" s="184">
        <v>5.2027999999999999</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44368</v>
      </c>
      <c r="E1848" s="184">
        <v>1025.9308000000001</v>
      </c>
      <c r="F1848" s="184">
        <v>4.0536000000000003</v>
      </c>
      <c r="G1848" s="184">
        <v>4.0536000000000003</v>
      </c>
      <c r="H1848" s="184">
        <v>1.9966999999999999</v>
      </c>
      <c r="I1848" s="184">
        <v>3.3332999999999999</v>
      </c>
      <c r="J1848" s="184">
        <v>3.4121999999999999</v>
      </c>
      <c r="K1848" s="184">
        <v>3.9133</v>
      </c>
      <c r="L1848" s="184">
        <v>3.5287000000000002</v>
      </c>
      <c r="M1848" s="184"/>
      <c r="N1848" s="184"/>
      <c r="O1848" s="184"/>
      <c r="P1848" s="184"/>
      <c r="Q1848" s="184">
        <v>3.6827999999999999</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44368</v>
      </c>
      <c r="E1849" s="184">
        <v>1024.0507</v>
      </c>
      <c r="F1849" s="184">
        <v>3.8233000000000001</v>
      </c>
      <c r="G1849" s="184">
        <v>3.8233000000000001</v>
      </c>
      <c r="H1849" s="184">
        <v>1.7675000000000001</v>
      </c>
      <c r="I1849" s="184">
        <v>3.1074000000000002</v>
      </c>
      <c r="J1849" s="184">
        <v>3.1815000000000002</v>
      </c>
      <c r="K1849" s="184">
        <v>3.6918000000000002</v>
      </c>
      <c r="L1849" s="184">
        <v>3.3016000000000001</v>
      </c>
      <c r="M1849" s="184"/>
      <c r="N1849" s="184"/>
      <c r="O1849" s="184"/>
      <c r="P1849" s="184"/>
      <c r="Q1849" s="184">
        <v>3.4157999999999999</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44368</v>
      </c>
      <c r="E1850" s="184">
        <v>14.046099999999999</v>
      </c>
      <c r="F1850" s="184">
        <v>3.2924000000000002</v>
      </c>
      <c r="G1850" s="184">
        <v>3.2924000000000002</v>
      </c>
      <c r="H1850" s="184">
        <v>1.7081999999999999</v>
      </c>
      <c r="I1850" s="184">
        <v>2.5825999999999998</v>
      </c>
      <c r="J1850" s="184">
        <v>2.8822000000000001</v>
      </c>
      <c r="K1850" s="184">
        <v>3.1463999999999999</v>
      </c>
      <c r="L1850" s="184">
        <v>3.0998000000000001</v>
      </c>
      <c r="M1850" s="184">
        <v>3.2456999999999998</v>
      </c>
      <c r="N1850" s="184">
        <v>3.2155</v>
      </c>
      <c r="O1850" s="184">
        <v>0.1978</v>
      </c>
      <c r="P1850" s="184">
        <v>2.6154000000000002</v>
      </c>
      <c r="Q1850" s="184">
        <v>4.4554</v>
      </c>
      <c r="R1850" s="184">
        <v>4.431</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44368</v>
      </c>
      <c r="E1851" s="184">
        <v>13.606199999999999</v>
      </c>
      <c r="F1851" s="184">
        <v>2.5043000000000002</v>
      </c>
      <c r="G1851" s="184">
        <v>2.5043000000000002</v>
      </c>
      <c r="H1851" s="184">
        <v>0.91990000000000005</v>
      </c>
      <c r="I1851" s="184">
        <v>1.7831999999999999</v>
      </c>
      <c r="J1851" s="184">
        <v>2.0804999999999998</v>
      </c>
      <c r="K1851" s="184">
        <v>2.3399000000000001</v>
      </c>
      <c r="L1851" s="184">
        <v>2.3170000000000002</v>
      </c>
      <c r="M1851" s="184">
        <v>2.7201</v>
      </c>
      <c r="N1851" s="184">
        <v>2.8218999999999999</v>
      </c>
      <c r="O1851" s="184">
        <v>2.5499999999999998E-2</v>
      </c>
      <c r="P1851" s="184">
        <v>2.3193000000000001</v>
      </c>
      <c r="Q1851" s="184">
        <v>4.0297999999999998</v>
      </c>
      <c r="R1851" s="184">
        <v>4.2309000000000001</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44368</v>
      </c>
      <c r="E1852" s="184">
        <v>2326.1478999999999</v>
      </c>
      <c r="F1852" s="184">
        <v>3.0495999999999999</v>
      </c>
      <c r="G1852" s="184">
        <v>3.0495999999999999</v>
      </c>
      <c r="H1852" s="184">
        <v>0.39700000000000002</v>
      </c>
      <c r="I1852" s="184">
        <v>1.9785999999999999</v>
      </c>
      <c r="J1852" s="184">
        <v>2.4933000000000001</v>
      </c>
      <c r="K1852" s="184">
        <v>2.9823</v>
      </c>
      <c r="L1852" s="184">
        <v>2.6659999999999999</v>
      </c>
      <c r="M1852" s="184">
        <v>2.7852999999999999</v>
      </c>
      <c r="N1852" s="184">
        <v>2.9946000000000002</v>
      </c>
      <c r="O1852" s="184">
        <v>5.7317</v>
      </c>
      <c r="P1852" s="184">
        <v>6.3003</v>
      </c>
      <c r="Q1852" s="184">
        <v>7.4307999999999996</v>
      </c>
      <c r="R1852" s="184">
        <v>4.6364999999999998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44368</v>
      </c>
      <c r="E1853" s="184">
        <v>2203.0091000000002</v>
      </c>
      <c r="F1853" s="184">
        <v>2.1294</v>
      </c>
      <c r="G1853" s="184">
        <v>2.1294</v>
      </c>
      <c r="H1853" s="184">
        <v>-0.52329999999999999</v>
      </c>
      <c r="I1853" s="184">
        <v>1.0576000000000001</v>
      </c>
      <c r="J1853" s="184">
        <v>1.5707</v>
      </c>
      <c r="K1853" s="184">
        <v>2.0566</v>
      </c>
      <c r="L1853" s="184">
        <v>1.7366999999999999</v>
      </c>
      <c r="M1853" s="184">
        <v>1.8503000000000001</v>
      </c>
      <c r="N1853" s="184">
        <v>2.0554000000000001</v>
      </c>
      <c r="O1853" s="184">
        <v>4.8788999999999998</v>
      </c>
      <c r="P1853" s="184">
        <v>5.5075000000000003</v>
      </c>
      <c r="Q1853" s="184">
        <v>7.2115999999999998</v>
      </c>
      <c r="R1853" s="184">
        <v>3.8089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44368</v>
      </c>
      <c r="E1854" s="184">
        <v>3107.5538000000001</v>
      </c>
      <c r="F1854" s="184">
        <v>5.9363999999999999</v>
      </c>
      <c r="G1854" s="184">
        <v>5.9363999999999999</v>
      </c>
      <c r="H1854" s="184">
        <v>2.7298</v>
      </c>
      <c r="I1854" s="184">
        <v>31.2136</v>
      </c>
      <c r="J1854" s="184">
        <v>16.431000000000001</v>
      </c>
      <c r="K1854" s="184">
        <v>9.1654</v>
      </c>
      <c r="L1854" s="184">
        <v>6.6768999999999998</v>
      </c>
      <c r="M1854" s="184">
        <v>6.6650999999999998</v>
      </c>
      <c r="N1854" s="184">
        <v>5.8295000000000003</v>
      </c>
      <c r="O1854" s="184">
        <v>4.3502000000000001</v>
      </c>
      <c r="P1854" s="184">
        <v>5.0397999999999996</v>
      </c>
      <c r="Q1854" s="184">
        <v>5.9701000000000004</v>
      </c>
      <c r="R1854" s="184">
        <v>3.5817999999999999</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44368</v>
      </c>
      <c r="E1855" s="184">
        <v>3320.8602999999998</v>
      </c>
      <c r="F1855" s="184">
        <v>6.8066000000000004</v>
      </c>
      <c r="G1855" s="184">
        <v>6.8066000000000004</v>
      </c>
      <c r="H1855" s="184">
        <v>3.6004</v>
      </c>
      <c r="I1855" s="184">
        <v>32.0929</v>
      </c>
      <c r="J1855" s="184">
        <v>17.3124</v>
      </c>
      <c r="K1855" s="184">
        <v>9.9993999999999996</v>
      </c>
      <c r="L1855" s="184">
        <v>7.4966999999999997</v>
      </c>
      <c r="M1855" s="184">
        <v>7.4909999999999997</v>
      </c>
      <c r="N1855" s="184">
        <v>6.6590999999999996</v>
      </c>
      <c r="O1855" s="184">
        <v>5.1694000000000004</v>
      </c>
      <c r="P1855" s="184">
        <v>5.93</v>
      </c>
      <c r="Q1855" s="184">
        <v>7.1174999999999997</v>
      </c>
      <c r="R1855" s="184">
        <v>4.3914999999999997</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44368</v>
      </c>
      <c r="E1858" s="184">
        <v>27.259</v>
      </c>
      <c r="F1858" s="184">
        <v>3.7504</v>
      </c>
      <c r="G1858" s="184">
        <v>3.7504</v>
      </c>
      <c r="H1858" s="184">
        <v>1.9327000000000001</v>
      </c>
      <c r="I1858" s="184">
        <v>2.8820000000000001</v>
      </c>
      <c r="J1858" s="184">
        <v>3.0964999999999998</v>
      </c>
      <c r="K1858" s="184">
        <v>3.5535000000000001</v>
      </c>
      <c r="L1858" s="184">
        <v>3.2917999999999998</v>
      </c>
      <c r="M1858" s="184">
        <v>3.59</v>
      </c>
      <c r="N1858" s="184">
        <v>3.7410999999999999</v>
      </c>
      <c r="O1858" s="184">
        <v>8.4255999999999993</v>
      </c>
      <c r="P1858" s="184">
        <v>7.9550999999999998</v>
      </c>
      <c r="Q1858" s="184">
        <v>8.0367999999999995</v>
      </c>
      <c r="R1858" s="184">
        <v>8.0696999999999992</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44368</v>
      </c>
      <c r="E1859" s="184">
        <v>27.8111</v>
      </c>
      <c r="F1859" s="184">
        <v>4.2012</v>
      </c>
      <c r="G1859" s="184">
        <v>4.2012</v>
      </c>
      <c r="H1859" s="184">
        <v>2.4009999999999998</v>
      </c>
      <c r="I1859" s="184">
        <v>3.351</v>
      </c>
      <c r="J1859" s="184">
        <v>3.5670000000000002</v>
      </c>
      <c r="K1859" s="184">
        <v>4.0189000000000004</v>
      </c>
      <c r="L1859" s="184">
        <v>3.7627999999999999</v>
      </c>
      <c r="M1859" s="184">
        <v>4.0633999999999997</v>
      </c>
      <c r="N1859" s="184">
        <v>4.2187000000000001</v>
      </c>
      <c r="O1859" s="184">
        <v>8.7098999999999993</v>
      </c>
      <c r="P1859" s="184">
        <v>8.2236999999999991</v>
      </c>
      <c r="Q1859" s="184">
        <v>8.7844999999999995</v>
      </c>
      <c r="R1859" s="184">
        <v>8.3180999999999994</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44368</v>
      </c>
      <c r="E1860" s="184">
        <v>2189.8197</v>
      </c>
      <c r="F1860" s="184">
        <v>2.8986999999999998</v>
      </c>
      <c r="G1860" s="184">
        <v>2.8986999999999998</v>
      </c>
      <c r="H1860" s="184">
        <v>1.9876</v>
      </c>
      <c r="I1860" s="184">
        <v>2.5689000000000002</v>
      </c>
      <c r="J1860" s="184">
        <v>2.4842</v>
      </c>
      <c r="K1860" s="184">
        <v>2.9542000000000002</v>
      </c>
      <c r="L1860" s="184">
        <v>2.6938</v>
      </c>
      <c r="M1860" s="184">
        <v>2.7953000000000001</v>
      </c>
      <c r="N1860" s="184">
        <v>2.8557999999999999</v>
      </c>
      <c r="O1860" s="184">
        <v>3.2235999999999998</v>
      </c>
      <c r="P1860" s="184">
        <v>4.6176000000000004</v>
      </c>
      <c r="Q1860" s="184">
        <v>5.9823000000000004</v>
      </c>
      <c r="R1860" s="184">
        <v>4.1959999999999997</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44368</v>
      </c>
      <c r="E1861" s="184">
        <v>2278.5192000000002</v>
      </c>
      <c r="F1861" s="184">
        <v>3.6989000000000001</v>
      </c>
      <c r="G1861" s="184">
        <v>3.6989000000000001</v>
      </c>
      <c r="H1861" s="184">
        <v>2.7879</v>
      </c>
      <c r="I1861" s="184">
        <v>3.3694999999999999</v>
      </c>
      <c r="J1861" s="184">
        <v>3.2883</v>
      </c>
      <c r="K1861" s="184">
        <v>3.7753999999999999</v>
      </c>
      <c r="L1861" s="184">
        <v>3.5234000000000001</v>
      </c>
      <c r="M1861" s="184">
        <v>3.6272000000000002</v>
      </c>
      <c r="N1861" s="184">
        <v>3.6985000000000001</v>
      </c>
      <c r="O1861" s="184">
        <v>4.0846999999999998</v>
      </c>
      <c r="P1861" s="184">
        <v>5.3878000000000004</v>
      </c>
      <c r="Q1861" s="184">
        <v>6.9829999999999997</v>
      </c>
      <c r="R1861" s="184">
        <v>5.0513000000000003</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44368</v>
      </c>
      <c r="E1862" s="184">
        <v>4755.5142999999998</v>
      </c>
      <c r="F1862" s="184">
        <v>4.1279000000000003</v>
      </c>
      <c r="G1862" s="184">
        <v>4.1279000000000003</v>
      </c>
      <c r="H1862" s="184">
        <v>2.6543000000000001</v>
      </c>
      <c r="I1862" s="184">
        <v>3.3997000000000002</v>
      </c>
      <c r="J1862" s="184">
        <v>3.2208999999999999</v>
      </c>
      <c r="K1862" s="184">
        <v>3.7765</v>
      </c>
      <c r="L1862" s="184">
        <v>3.4988000000000001</v>
      </c>
      <c r="M1862" s="184">
        <v>3.7945000000000002</v>
      </c>
      <c r="N1862" s="184">
        <v>4.0803000000000003</v>
      </c>
      <c r="O1862" s="184">
        <v>6.7451999999999996</v>
      </c>
      <c r="P1862" s="184">
        <v>6.8663999999999996</v>
      </c>
      <c r="Q1862" s="184">
        <v>7.6852</v>
      </c>
      <c r="R1862" s="184">
        <v>5.9006999999999996</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44368</v>
      </c>
      <c r="E1863" s="184">
        <v>4712.1323000000002</v>
      </c>
      <c r="F1863" s="184">
        <v>3.9373</v>
      </c>
      <c r="G1863" s="184">
        <v>3.9373</v>
      </c>
      <c r="H1863" s="184">
        <v>2.4698000000000002</v>
      </c>
      <c r="I1863" s="184">
        <v>3.2170000000000001</v>
      </c>
      <c r="J1863" s="184">
        <v>3.0394000000000001</v>
      </c>
      <c r="K1863" s="184">
        <v>3.5948000000000002</v>
      </c>
      <c r="L1863" s="184">
        <v>3.3151000000000002</v>
      </c>
      <c r="M1863" s="184">
        <v>3.6103999999999998</v>
      </c>
      <c r="N1863" s="184">
        <v>3.8969</v>
      </c>
      <c r="O1863" s="184">
        <v>6.5789</v>
      </c>
      <c r="P1863" s="184">
        <v>6.7203999999999997</v>
      </c>
      <c r="Q1863" s="184">
        <v>7.2637</v>
      </c>
      <c r="R1863" s="184">
        <v>5.7217000000000002</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44368</v>
      </c>
      <c r="E1864" s="184">
        <v>11.1645</v>
      </c>
      <c r="F1864" s="184">
        <v>3.9243999999999999</v>
      </c>
      <c r="G1864" s="184">
        <v>3.9243999999999999</v>
      </c>
      <c r="H1864" s="184">
        <v>2.383</v>
      </c>
      <c r="I1864" s="184">
        <v>3.3904999999999998</v>
      </c>
      <c r="J1864" s="184">
        <v>3.4268999999999998</v>
      </c>
      <c r="K1864" s="184">
        <v>4.0804</v>
      </c>
      <c r="L1864" s="184">
        <v>3.7159</v>
      </c>
      <c r="M1864" s="184">
        <v>3.8932000000000002</v>
      </c>
      <c r="N1864" s="184">
        <v>4.1616</v>
      </c>
      <c r="O1864" s="184"/>
      <c r="P1864" s="184"/>
      <c r="Q1864" s="184">
        <v>5.6782000000000004</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44368</v>
      </c>
      <c r="E1865" s="184">
        <v>10.905900000000001</v>
      </c>
      <c r="F1865" s="184">
        <v>2.5663999999999998</v>
      </c>
      <c r="G1865" s="184">
        <v>2.5663999999999998</v>
      </c>
      <c r="H1865" s="184">
        <v>1.0521</v>
      </c>
      <c r="I1865" s="184">
        <v>2.0575000000000001</v>
      </c>
      <c r="J1865" s="184">
        <v>2.109</v>
      </c>
      <c r="K1865" s="184">
        <v>2.7248999999999999</v>
      </c>
      <c r="L1865" s="184">
        <v>2.3252999999999999</v>
      </c>
      <c r="M1865" s="184">
        <v>2.5486</v>
      </c>
      <c r="N1865" s="184">
        <v>2.8325</v>
      </c>
      <c r="O1865" s="184"/>
      <c r="P1865" s="184"/>
      <c r="Q1865" s="184">
        <v>4.4438000000000004</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44368</v>
      </c>
      <c r="E1866" s="184">
        <v>11.5375</v>
      </c>
      <c r="F1866" s="184">
        <v>4.3250999999999999</v>
      </c>
      <c r="G1866" s="184">
        <v>4.3250999999999999</v>
      </c>
      <c r="H1866" s="184">
        <v>2.1701999999999999</v>
      </c>
      <c r="I1866" s="184">
        <v>3.3033999999999999</v>
      </c>
      <c r="J1866" s="184">
        <v>3.3466</v>
      </c>
      <c r="K1866" s="184">
        <v>4.1738999999999997</v>
      </c>
      <c r="L1866" s="184">
        <v>3.7865000000000002</v>
      </c>
      <c r="M1866" s="184">
        <v>4.0792999999999999</v>
      </c>
      <c r="N1866" s="184">
        <v>4.1440000000000001</v>
      </c>
      <c r="O1866" s="184"/>
      <c r="P1866" s="184"/>
      <c r="Q1866" s="184">
        <v>6.1043000000000003</v>
      </c>
      <c r="R1866" s="184">
        <v>5.7022000000000004</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44368</v>
      </c>
      <c r="E1867" s="184">
        <v>11.345700000000001</v>
      </c>
      <c r="F1867" s="184">
        <v>3.5398000000000001</v>
      </c>
      <c r="G1867" s="184">
        <v>3.5398000000000001</v>
      </c>
      <c r="H1867" s="184">
        <v>1.4251</v>
      </c>
      <c r="I1867" s="184">
        <v>2.5531999999999999</v>
      </c>
      <c r="J1867" s="184">
        <v>2.621</v>
      </c>
      <c r="K1867" s="184">
        <v>3.4144999999999999</v>
      </c>
      <c r="L1867" s="184">
        <v>2.9942000000000002</v>
      </c>
      <c r="M1867" s="184">
        <v>3.2568000000000001</v>
      </c>
      <c r="N1867" s="184">
        <v>3.3752</v>
      </c>
      <c r="O1867" s="184"/>
      <c r="P1867" s="184"/>
      <c r="Q1867" s="184">
        <v>5.3699000000000003</v>
      </c>
      <c r="R1867" s="184">
        <v>4.9363999999999999</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44368</v>
      </c>
      <c r="E1868" s="184">
        <v>3443.9342000000001</v>
      </c>
      <c r="F1868" s="184">
        <v>4.4678000000000004</v>
      </c>
      <c r="G1868" s="184">
        <v>4.4678000000000004</v>
      </c>
      <c r="H1868" s="184">
        <v>2.7389999999999999</v>
      </c>
      <c r="I1868" s="184">
        <v>3.5562999999999998</v>
      </c>
      <c r="J1868" s="184">
        <v>3.7279</v>
      </c>
      <c r="K1868" s="184">
        <v>4.1326000000000001</v>
      </c>
      <c r="L1868" s="184">
        <v>3.9182000000000001</v>
      </c>
      <c r="M1868" s="184">
        <v>4.3758999999999997</v>
      </c>
      <c r="N1868" s="184">
        <v>4.5917000000000003</v>
      </c>
      <c r="O1868" s="184">
        <v>5.2350000000000003</v>
      </c>
      <c r="P1868" s="184">
        <v>6.2649999999999997</v>
      </c>
      <c r="Q1868" s="184">
        <v>7.6254</v>
      </c>
      <c r="R1868" s="184">
        <v>5.7881</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44368</v>
      </c>
      <c r="E1869" s="184">
        <v>3283.1379000000002</v>
      </c>
      <c r="F1869" s="184">
        <v>3.9676</v>
      </c>
      <c r="G1869" s="184">
        <v>3.9676</v>
      </c>
      <c r="H1869" s="184">
        <v>2.2389000000000001</v>
      </c>
      <c r="I1869" s="184">
        <v>3.0556999999999999</v>
      </c>
      <c r="J1869" s="184">
        <v>3.2263999999999999</v>
      </c>
      <c r="K1869" s="184">
        <v>3.5478999999999998</v>
      </c>
      <c r="L1869" s="184">
        <v>3.3734000000000002</v>
      </c>
      <c r="M1869" s="184">
        <v>3.8424999999999998</v>
      </c>
      <c r="N1869" s="184">
        <v>4.0476999999999999</v>
      </c>
      <c r="O1869" s="184">
        <v>4.6635999999999997</v>
      </c>
      <c r="P1869" s="184">
        <v>5.6582999999999997</v>
      </c>
      <c r="Q1869" s="184">
        <v>6.8967999999999998</v>
      </c>
      <c r="R1869" s="184">
        <v>5.2092000000000001</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44368</v>
      </c>
      <c r="E1870" s="184">
        <v>1103.1464000000001</v>
      </c>
      <c r="F1870" s="184">
        <v>2.9251</v>
      </c>
      <c r="G1870" s="184">
        <v>2.9531999999999998</v>
      </c>
      <c r="H1870" s="184">
        <v>2.9365000000000001</v>
      </c>
      <c r="I1870" s="184">
        <v>2.9095</v>
      </c>
      <c r="J1870" s="184">
        <v>2.9356</v>
      </c>
      <c r="K1870" s="184">
        <v>3.0983000000000001</v>
      </c>
      <c r="L1870" s="184">
        <v>4.4922000000000004</v>
      </c>
      <c r="M1870" s="184">
        <v>4.0660999999999996</v>
      </c>
      <c r="N1870" s="184">
        <v>4.2930000000000001</v>
      </c>
      <c r="O1870" s="184"/>
      <c r="P1870" s="184"/>
      <c r="Q1870" s="184">
        <v>4.9203000000000001</v>
      </c>
      <c r="R1870" s="184">
        <v>4.8842999999999996</v>
      </c>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44368</v>
      </c>
      <c r="E1871" s="184">
        <v>1091.3486</v>
      </c>
      <c r="F1871" s="184">
        <v>2.4283000000000001</v>
      </c>
      <c r="G1871" s="184">
        <v>2.4531000000000001</v>
      </c>
      <c r="H1871" s="184">
        <v>2.4344999999999999</v>
      </c>
      <c r="I1871" s="184">
        <v>2.41</v>
      </c>
      <c r="J1871" s="184">
        <v>2.4340000000000002</v>
      </c>
      <c r="K1871" s="184">
        <v>2.5939999999999999</v>
      </c>
      <c r="L1871" s="184">
        <v>3.9819</v>
      </c>
      <c r="M1871" s="184">
        <v>3.552</v>
      </c>
      <c r="N1871" s="184">
        <v>3.7732000000000001</v>
      </c>
      <c r="O1871" s="184"/>
      <c r="P1871" s="184"/>
      <c r="Q1871" s="184">
        <v>4.3696999999999999</v>
      </c>
      <c r="R1871" s="184">
        <v>4.3364000000000003</v>
      </c>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6.7582140350877191</v>
      </c>
      <c r="G1872" s="186">
        <v>6.759142105263158</v>
      </c>
      <c r="H1872" s="186">
        <v>3.3640228070175451</v>
      </c>
      <c r="I1872" s="186">
        <v>4.7190824561403524</v>
      </c>
      <c r="J1872" s="186">
        <v>4.1596456140350879</v>
      </c>
      <c r="K1872" s="186">
        <v>4.0758929824561401</v>
      </c>
      <c r="L1872" s="186">
        <v>3.7148982456140351</v>
      </c>
      <c r="M1872" s="186">
        <v>3.9479581818181817</v>
      </c>
      <c r="N1872" s="186">
        <v>4.1493181818181801</v>
      </c>
      <c r="O1872" s="186">
        <v>5.8771783783783782</v>
      </c>
      <c r="P1872" s="186">
        <v>6.4230714285714283</v>
      </c>
      <c r="Q1872" s="186">
        <v>6.5779473684210528</v>
      </c>
      <c r="R1872" s="186">
        <v>5.7390191489361699</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3.9676</v>
      </c>
      <c r="G1873" s="186">
        <v>3.9676</v>
      </c>
      <c r="H1873" s="186">
        <v>2.1743000000000001</v>
      </c>
      <c r="I1873" s="186">
        <v>3.0556999999999999</v>
      </c>
      <c r="J1873" s="186">
        <v>3.2195999999999998</v>
      </c>
      <c r="K1873" s="186">
        <v>3.6918000000000002</v>
      </c>
      <c r="L1873" s="186">
        <v>3.4988000000000001</v>
      </c>
      <c r="M1873" s="186">
        <v>3.7854000000000001</v>
      </c>
      <c r="N1873" s="186">
        <v>3.8969</v>
      </c>
      <c r="O1873" s="186">
        <v>6.234</v>
      </c>
      <c r="P1873" s="186">
        <v>6.6948999999999996</v>
      </c>
      <c r="Q1873" s="186">
        <v>7.0274999999999999</v>
      </c>
      <c r="R1873" s="186">
        <v>5.5820999999999996</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44368</v>
      </c>
      <c r="E1876" s="184">
        <v>66.015500000000003</v>
      </c>
      <c r="F1876" s="184">
        <v>0.21360000000000001</v>
      </c>
      <c r="G1876" s="184">
        <v>0.21360000000000001</v>
      </c>
      <c r="H1876" s="184">
        <v>-1.7609999999999999</v>
      </c>
      <c r="I1876" s="184">
        <v>-1.9305000000000001</v>
      </c>
      <c r="J1876" s="184">
        <v>1.5692999999999999</v>
      </c>
      <c r="K1876" s="184">
        <v>12.297800000000001</v>
      </c>
      <c r="L1876" s="184">
        <v>31.345400000000001</v>
      </c>
      <c r="M1876" s="184">
        <v>48.694899999999997</v>
      </c>
      <c r="N1876" s="184">
        <v>71.412700000000001</v>
      </c>
      <c r="O1876" s="184">
        <v>4.2930999999999999</v>
      </c>
      <c r="P1876" s="184">
        <v>10.4346</v>
      </c>
      <c r="Q1876" s="184">
        <v>15.315799999999999</v>
      </c>
      <c r="R1876" s="184">
        <v>15.085000000000001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44368</v>
      </c>
      <c r="E1877" s="184">
        <v>71.700199999999995</v>
      </c>
      <c r="F1877" s="184">
        <v>0.2215</v>
      </c>
      <c r="G1877" s="184">
        <v>0.2215</v>
      </c>
      <c r="H1877" s="184">
        <v>-1.7428999999999999</v>
      </c>
      <c r="I1877" s="184">
        <v>-1.8939999999999999</v>
      </c>
      <c r="J1877" s="184">
        <v>1.6532</v>
      </c>
      <c r="K1877" s="184">
        <v>12.569599999999999</v>
      </c>
      <c r="L1877" s="184">
        <v>31.938099999999999</v>
      </c>
      <c r="M1877" s="184">
        <v>49.765099999999997</v>
      </c>
      <c r="N1877" s="184">
        <v>73.161699999999996</v>
      </c>
      <c r="O1877" s="184">
        <v>5.4391999999999996</v>
      </c>
      <c r="P1877" s="184">
        <v>11.6714</v>
      </c>
      <c r="Q1877" s="184">
        <v>17.382300000000001</v>
      </c>
      <c r="R1877" s="184">
        <v>16.3049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44368</v>
      </c>
      <c r="E1878" s="184">
        <v>12.276999999999999</v>
      </c>
      <c r="F1878" s="184">
        <v>3.2599999999999997E-2</v>
      </c>
      <c r="G1878" s="184">
        <v>3.2599999999999997E-2</v>
      </c>
      <c r="H1878" s="184">
        <v>-0.24379999999999999</v>
      </c>
      <c r="I1878" s="184">
        <v>0.77159999999999995</v>
      </c>
      <c r="J1878" s="184">
        <v>3.1766999999999999</v>
      </c>
      <c r="K1878" s="184">
        <v>13.0063</v>
      </c>
      <c r="L1878" s="184">
        <v>23.9725</v>
      </c>
      <c r="M1878" s="184"/>
      <c r="N1878" s="184"/>
      <c r="O1878" s="184"/>
      <c r="P1878" s="184"/>
      <c r="Q1878" s="184">
        <v>22.77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44368</v>
      </c>
      <c r="E1879" s="184">
        <v>12.228</v>
      </c>
      <c r="F1879" s="184">
        <v>3.27E-2</v>
      </c>
      <c r="G1879" s="184">
        <v>3.27E-2</v>
      </c>
      <c r="H1879" s="184">
        <v>-0.25290000000000001</v>
      </c>
      <c r="I1879" s="184">
        <v>0.74980000000000002</v>
      </c>
      <c r="J1879" s="184">
        <v>3.1116000000000001</v>
      </c>
      <c r="K1879" s="184">
        <v>12.794</v>
      </c>
      <c r="L1879" s="184">
        <v>23.5152</v>
      </c>
      <c r="M1879" s="184"/>
      <c r="N1879" s="184"/>
      <c r="O1879" s="184"/>
      <c r="P1879" s="184"/>
      <c r="Q1879" s="184">
        <v>22.28</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44368</v>
      </c>
      <c r="E1880" s="184">
        <v>379.291</v>
      </c>
      <c r="F1880" s="184">
        <v>0.36599999999999999</v>
      </c>
      <c r="G1880" s="184">
        <v>0.36599999999999999</v>
      </c>
      <c r="H1880" s="184">
        <v>-0.73770000000000002</v>
      </c>
      <c r="I1880" s="184">
        <v>-0.29339999999999999</v>
      </c>
      <c r="J1880" s="184">
        <v>3.3546999999999998</v>
      </c>
      <c r="K1880" s="184">
        <v>8.9368999999999996</v>
      </c>
      <c r="L1880" s="184">
        <v>24.615500000000001</v>
      </c>
      <c r="M1880" s="184">
        <v>42.891399999999997</v>
      </c>
      <c r="N1880" s="184">
        <v>61.4465</v>
      </c>
      <c r="O1880" s="184">
        <v>9.2774999999999999</v>
      </c>
      <c r="P1880" s="184">
        <v>13.047499999999999</v>
      </c>
      <c r="Q1880" s="184">
        <v>14.1881</v>
      </c>
      <c r="R1880" s="184">
        <v>14.520899999999999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44368</v>
      </c>
      <c r="E1881" s="184">
        <v>408.67500000000001</v>
      </c>
      <c r="F1881" s="184">
        <v>0.37259999999999999</v>
      </c>
      <c r="G1881" s="184">
        <v>0.37259999999999999</v>
      </c>
      <c r="H1881" s="184">
        <v>-0.72050000000000003</v>
      </c>
      <c r="I1881" s="184">
        <v>-0.25750000000000001</v>
      </c>
      <c r="J1881" s="184">
        <v>3.4369000000000001</v>
      </c>
      <c r="K1881" s="184">
        <v>9.2072000000000003</v>
      </c>
      <c r="L1881" s="184">
        <v>25.197199999999999</v>
      </c>
      <c r="M1881" s="184">
        <v>43.8718</v>
      </c>
      <c r="N1881" s="184">
        <v>62.940100000000001</v>
      </c>
      <c r="O1881" s="184">
        <v>10.4131</v>
      </c>
      <c r="P1881" s="184">
        <v>14.2645</v>
      </c>
      <c r="Q1881" s="184">
        <v>15.925000000000001</v>
      </c>
      <c r="R1881" s="184">
        <v>15.5496</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44368</v>
      </c>
      <c r="E1882" s="184">
        <v>213.73</v>
      </c>
      <c r="F1882" s="184">
        <v>0.47010000000000002</v>
      </c>
      <c r="G1882" s="184">
        <v>0.47010000000000002</v>
      </c>
      <c r="H1882" s="184">
        <v>-1.2521</v>
      </c>
      <c r="I1882" s="184">
        <v>-0.47499999999999998</v>
      </c>
      <c r="J1882" s="184">
        <v>2.5575999999999999</v>
      </c>
      <c r="K1882" s="184">
        <v>10.832800000000001</v>
      </c>
      <c r="L1882" s="184">
        <v>28.931699999999999</v>
      </c>
      <c r="M1882" s="184">
        <v>45.3352</v>
      </c>
      <c r="N1882" s="184">
        <v>61.439700000000002</v>
      </c>
      <c r="O1882" s="184">
        <v>14.370900000000001</v>
      </c>
      <c r="P1882" s="184">
        <v>12.801500000000001</v>
      </c>
      <c r="Q1882" s="184">
        <v>19.9191</v>
      </c>
      <c r="R1882" s="184">
        <v>21.531099999999999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44368</v>
      </c>
      <c r="E1883" s="184">
        <v>229.72</v>
      </c>
      <c r="F1883" s="184">
        <v>0.47239999999999999</v>
      </c>
      <c r="G1883" s="184">
        <v>0.47239999999999999</v>
      </c>
      <c r="H1883" s="184">
        <v>-1.2423999999999999</v>
      </c>
      <c r="I1883" s="184">
        <v>-0.45069999999999999</v>
      </c>
      <c r="J1883" s="184">
        <v>2.6040000000000001</v>
      </c>
      <c r="K1883" s="184">
        <v>10.981199999999999</v>
      </c>
      <c r="L1883" s="184">
        <v>29.245000000000001</v>
      </c>
      <c r="M1883" s="184">
        <v>45.890999999999998</v>
      </c>
      <c r="N1883" s="184">
        <v>62.288899999999998</v>
      </c>
      <c r="O1883" s="184">
        <v>15.072800000000001</v>
      </c>
      <c r="P1883" s="184">
        <v>13.7224</v>
      </c>
      <c r="Q1883" s="184">
        <v>17.626899999999999</v>
      </c>
      <c r="R1883" s="184">
        <v>22.188500000000001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44368</v>
      </c>
      <c r="E1884" s="184">
        <v>14.73</v>
      </c>
      <c r="F1884" s="184">
        <v>0.27229999999999999</v>
      </c>
      <c r="G1884" s="184">
        <v>0.27229999999999999</v>
      </c>
      <c r="H1884" s="184">
        <v>-0.9415</v>
      </c>
      <c r="I1884" s="184">
        <v>-0.54020000000000001</v>
      </c>
      <c r="J1884" s="184">
        <v>3.8054999999999999</v>
      </c>
      <c r="K1884" s="184">
        <v>9.9253999999999998</v>
      </c>
      <c r="L1884" s="184">
        <v>27.092300000000002</v>
      </c>
      <c r="M1884" s="184">
        <v>44.5535</v>
      </c>
      <c r="N1884" s="184">
        <v>59.243200000000002</v>
      </c>
      <c r="O1884" s="184"/>
      <c r="P1884" s="184"/>
      <c r="Q1884" s="184">
        <v>14.620100000000001</v>
      </c>
      <c r="R1884" s="184">
        <v>17.911300000000001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44368</v>
      </c>
      <c r="E1885" s="184">
        <v>14.22</v>
      </c>
      <c r="F1885" s="184">
        <v>0.2114</v>
      </c>
      <c r="G1885" s="184">
        <v>0.2114</v>
      </c>
      <c r="H1885" s="184">
        <v>-1.0438000000000001</v>
      </c>
      <c r="I1885" s="184">
        <v>-0.62890000000000001</v>
      </c>
      <c r="J1885" s="184">
        <v>3.6442999999999999</v>
      </c>
      <c r="K1885" s="184">
        <v>9.6376000000000008</v>
      </c>
      <c r="L1885" s="184">
        <v>26.512499999999999</v>
      </c>
      <c r="M1885" s="184">
        <v>43.491399999999999</v>
      </c>
      <c r="N1885" s="184">
        <v>57.824599999999997</v>
      </c>
      <c r="O1885" s="184"/>
      <c r="P1885" s="184"/>
      <c r="Q1885" s="184">
        <v>13.2059</v>
      </c>
      <c r="R1885" s="184">
        <v>16.963100000000001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44368</v>
      </c>
      <c r="E1886" s="184">
        <v>80.83</v>
      </c>
      <c r="F1886" s="184">
        <v>1.24E-2</v>
      </c>
      <c r="G1886" s="184">
        <v>1.24E-2</v>
      </c>
      <c r="H1886" s="184">
        <v>-1.21</v>
      </c>
      <c r="I1886" s="184">
        <v>-0.1852</v>
      </c>
      <c r="J1886" s="184">
        <v>3.9882</v>
      </c>
      <c r="K1886" s="184">
        <v>16.772600000000001</v>
      </c>
      <c r="L1886" s="184">
        <v>44.494100000000003</v>
      </c>
      <c r="M1886" s="184">
        <v>70.707499999999996</v>
      </c>
      <c r="N1886" s="184">
        <v>102.0245</v>
      </c>
      <c r="O1886" s="184">
        <v>12.5558</v>
      </c>
      <c r="P1886" s="184">
        <v>17.419899999999998</v>
      </c>
      <c r="Q1886" s="184">
        <v>16.666599999999999</v>
      </c>
      <c r="R1886" s="184">
        <v>23.134699999999999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44368</v>
      </c>
      <c r="E1887" s="184">
        <v>74.489999999999995</v>
      </c>
      <c r="F1887" s="184">
        <v>0</v>
      </c>
      <c r="G1887" s="184">
        <v>0</v>
      </c>
      <c r="H1887" s="184">
        <v>-1.2331000000000001</v>
      </c>
      <c r="I1887" s="184">
        <v>-0.24110000000000001</v>
      </c>
      <c r="J1887" s="184">
        <v>3.8912</v>
      </c>
      <c r="K1887" s="184">
        <v>16.4452</v>
      </c>
      <c r="L1887" s="184">
        <v>43.692100000000003</v>
      </c>
      <c r="M1887" s="184">
        <v>69.295500000000004</v>
      </c>
      <c r="N1887" s="184">
        <v>99.812200000000004</v>
      </c>
      <c r="O1887" s="184">
        <v>11.333500000000001</v>
      </c>
      <c r="P1887" s="184">
        <v>16.160499999999999</v>
      </c>
      <c r="Q1887" s="184">
        <v>16.299499999999998</v>
      </c>
      <c r="R1887" s="184">
        <v>21.817499999999999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44368</v>
      </c>
      <c r="E1888" s="184">
        <v>17.262</v>
      </c>
      <c r="F1888" s="184">
        <v>0.16539999999999999</v>
      </c>
      <c r="G1888" s="184">
        <v>0.16539999999999999</v>
      </c>
      <c r="H1888" s="184">
        <v>-0.65039999999999998</v>
      </c>
      <c r="I1888" s="184">
        <v>0.65480000000000005</v>
      </c>
      <c r="J1888" s="184">
        <v>5.7721</v>
      </c>
      <c r="K1888" s="184">
        <v>9.6515000000000004</v>
      </c>
      <c r="L1888" s="184">
        <v>18.679099999999998</v>
      </c>
      <c r="M1888" s="184">
        <v>41.782299999999999</v>
      </c>
      <c r="N1888" s="184">
        <v>56.7378</v>
      </c>
      <c r="O1888" s="184">
        <v>8.9359999999999999</v>
      </c>
      <c r="P1888" s="184">
        <v>11.251099999999999</v>
      </c>
      <c r="Q1888" s="184">
        <v>9.8842999999999996</v>
      </c>
      <c r="R1888" s="184">
        <v>16.683399999999999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44368</v>
      </c>
      <c r="E1889" s="184">
        <v>15.417999999999999</v>
      </c>
      <c r="F1889" s="184">
        <v>0.1507</v>
      </c>
      <c r="G1889" s="184">
        <v>0.1507</v>
      </c>
      <c r="H1889" s="184">
        <v>-0.68410000000000004</v>
      </c>
      <c r="I1889" s="184">
        <v>0.58520000000000005</v>
      </c>
      <c r="J1889" s="184">
        <v>5.6085000000000003</v>
      </c>
      <c r="K1889" s="184">
        <v>9.1463000000000001</v>
      </c>
      <c r="L1889" s="184">
        <v>16.949200000000001</v>
      </c>
      <c r="M1889" s="184">
        <v>39.087600000000002</v>
      </c>
      <c r="N1889" s="184">
        <v>53.0383</v>
      </c>
      <c r="O1889" s="184">
        <v>7.0305</v>
      </c>
      <c r="P1889" s="184">
        <v>9.1552000000000007</v>
      </c>
      <c r="Q1889" s="184">
        <v>7.7617000000000003</v>
      </c>
      <c r="R1889" s="184">
        <v>14.402900000000001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44368</v>
      </c>
      <c r="E1890" s="184">
        <v>365.13778699958198</v>
      </c>
      <c r="F1890" s="184">
        <v>0.52329999999999999</v>
      </c>
      <c r="G1890" s="184">
        <v>0.52329999999999999</v>
      </c>
      <c r="H1890" s="184">
        <v>-1.4222999999999999</v>
      </c>
      <c r="I1890" s="184">
        <v>-0.37669999999999998</v>
      </c>
      <c r="J1890" s="184">
        <v>3.3959999999999999</v>
      </c>
      <c r="K1890" s="184">
        <v>7.8292000000000002</v>
      </c>
      <c r="L1890" s="184">
        <v>25.311</v>
      </c>
      <c r="M1890" s="184">
        <v>51.393900000000002</v>
      </c>
      <c r="N1890" s="184">
        <v>62.751600000000003</v>
      </c>
      <c r="O1890" s="184">
        <v>13.511699999999999</v>
      </c>
      <c r="P1890" s="184">
        <v>15.724399999999999</v>
      </c>
      <c r="Q1890" s="184">
        <v>16.122699999999998</v>
      </c>
      <c r="R1890" s="184">
        <v>19.004999999999999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44368</v>
      </c>
      <c r="E1891" s="184">
        <v>48.979100000000003</v>
      </c>
      <c r="F1891" s="184">
        <v>0.52869999999999995</v>
      </c>
      <c r="G1891" s="184">
        <v>0.52869999999999995</v>
      </c>
      <c r="H1891" s="184">
        <v>-1.4097999999999999</v>
      </c>
      <c r="I1891" s="184">
        <v>-0.3518</v>
      </c>
      <c r="J1891" s="184">
        <v>3.4531999999999998</v>
      </c>
      <c r="K1891" s="184">
        <v>8.0098000000000003</v>
      </c>
      <c r="L1891" s="184">
        <v>25.718</v>
      </c>
      <c r="M1891" s="184">
        <v>52.132199999999997</v>
      </c>
      <c r="N1891" s="184">
        <v>63.819000000000003</v>
      </c>
      <c r="O1891" s="184">
        <v>14.2515</v>
      </c>
      <c r="P1891" s="184">
        <v>16.710899999999999</v>
      </c>
      <c r="Q1891" s="184">
        <v>15.461399999999999</v>
      </c>
      <c r="R1891" s="184">
        <v>19.7804</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44368</v>
      </c>
      <c r="E1892" s="184">
        <v>53.752000000000002</v>
      </c>
      <c r="F1892" s="184">
        <v>0.43719999999999998</v>
      </c>
      <c r="G1892" s="184">
        <v>0.43719999999999998</v>
      </c>
      <c r="H1892" s="184">
        <v>-0.54769999999999996</v>
      </c>
      <c r="I1892" s="184">
        <v>0</v>
      </c>
      <c r="J1892" s="184">
        <v>3.3016999999999999</v>
      </c>
      <c r="K1892" s="184">
        <v>11.1175</v>
      </c>
      <c r="L1892" s="184">
        <v>27.923100000000002</v>
      </c>
      <c r="M1892" s="184">
        <v>45.764200000000002</v>
      </c>
      <c r="N1892" s="184">
        <v>65.722200000000001</v>
      </c>
      <c r="O1892" s="184">
        <v>13.292899999999999</v>
      </c>
      <c r="P1892" s="184">
        <v>15.448399999999999</v>
      </c>
      <c r="Q1892" s="184">
        <v>19.033899999999999</v>
      </c>
      <c r="R1892" s="184">
        <v>19.369299999999999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44368</v>
      </c>
      <c r="E1893" s="184">
        <v>50.076999999999998</v>
      </c>
      <c r="F1893" s="184">
        <v>0.42920000000000003</v>
      </c>
      <c r="G1893" s="184">
        <v>0.42920000000000003</v>
      </c>
      <c r="H1893" s="184">
        <v>-0.56789999999999996</v>
      </c>
      <c r="I1893" s="184">
        <v>-3.7900000000000003E-2</v>
      </c>
      <c r="J1893" s="184">
        <v>3.2153999999999998</v>
      </c>
      <c r="K1893" s="184">
        <v>10.838900000000001</v>
      </c>
      <c r="L1893" s="184">
        <v>27.321999999999999</v>
      </c>
      <c r="M1893" s="184">
        <v>44.731200000000001</v>
      </c>
      <c r="N1893" s="184">
        <v>64.138499999999993</v>
      </c>
      <c r="O1893" s="184">
        <v>12.209899999999999</v>
      </c>
      <c r="P1893" s="184">
        <v>14.400399999999999</v>
      </c>
      <c r="Q1893" s="184">
        <v>15.0969</v>
      </c>
      <c r="R1893" s="184">
        <v>18.220600000000001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44368</v>
      </c>
      <c r="E1894" s="184">
        <v>106.98</v>
      </c>
      <c r="F1894" s="184">
        <v>0.60760000000000003</v>
      </c>
      <c r="G1894" s="184">
        <v>0.60760000000000003</v>
      </c>
      <c r="H1894" s="184">
        <v>-0.98919999999999997</v>
      </c>
      <c r="I1894" s="184">
        <v>-0.71640000000000004</v>
      </c>
      <c r="J1894" s="184">
        <v>4.1706000000000003</v>
      </c>
      <c r="K1894" s="184">
        <v>10.704000000000001</v>
      </c>
      <c r="L1894" s="184">
        <v>28.673300000000001</v>
      </c>
      <c r="M1894" s="184">
        <v>50.878399999999999</v>
      </c>
      <c r="N1894" s="184">
        <v>67.774100000000004</v>
      </c>
      <c r="O1894" s="184">
        <v>14.4962</v>
      </c>
      <c r="P1894" s="184">
        <v>15.364599999999999</v>
      </c>
      <c r="Q1894" s="184">
        <v>15.9163</v>
      </c>
      <c r="R1894" s="184">
        <v>20.032900000000001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44368</v>
      </c>
      <c r="E1895" s="184">
        <v>113.803</v>
      </c>
      <c r="F1895" s="184">
        <v>0.61209999999999998</v>
      </c>
      <c r="G1895" s="184">
        <v>0.61209999999999998</v>
      </c>
      <c r="H1895" s="184">
        <v>-0.97829999999999995</v>
      </c>
      <c r="I1895" s="184">
        <v>-0.69369999999999998</v>
      </c>
      <c r="J1895" s="184">
        <v>4.2251000000000003</v>
      </c>
      <c r="K1895" s="184">
        <v>10.8855</v>
      </c>
      <c r="L1895" s="184">
        <v>29.083400000000001</v>
      </c>
      <c r="M1895" s="184">
        <v>51.595999999999997</v>
      </c>
      <c r="N1895" s="184">
        <v>68.8309</v>
      </c>
      <c r="O1895" s="184">
        <v>15.233000000000001</v>
      </c>
      <c r="P1895" s="184">
        <v>16.1889</v>
      </c>
      <c r="Q1895" s="184">
        <v>15.192600000000001</v>
      </c>
      <c r="R1895" s="184">
        <v>20.806899999999999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44368</v>
      </c>
      <c r="E1896" s="184">
        <v>72.349999999999994</v>
      </c>
      <c r="F1896" s="184">
        <v>0.26329999999999998</v>
      </c>
      <c r="G1896" s="184">
        <v>0.26329999999999998</v>
      </c>
      <c r="H1896" s="184">
        <v>-1.4708000000000001</v>
      </c>
      <c r="I1896" s="184">
        <v>-1.2017</v>
      </c>
      <c r="J1896" s="184">
        <v>2.5223</v>
      </c>
      <c r="K1896" s="184">
        <v>8.9116</v>
      </c>
      <c r="L1896" s="184">
        <v>24.8706</v>
      </c>
      <c r="M1896" s="184">
        <v>47.052799999999998</v>
      </c>
      <c r="N1896" s="184">
        <v>64.543999999999997</v>
      </c>
      <c r="O1896" s="184">
        <v>11.0886</v>
      </c>
      <c r="P1896" s="184">
        <v>11.4945</v>
      </c>
      <c r="Q1896" s="184">
        <v>13.8224</v>
      </c>
      <c r="R1896" s="184">
        <v>14.371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44368</v>
      </c>
      <c r="E1897" s="184">
        <v>71.290000000000006</v>
      </c>
      <c r="F1897" s="184">
        <v>0.25309999999999999</v>
      </c>
      <c r="G1897" s="184">
        <v>0.25309999999999999</v>
      </c>
      <c r="H1897" s="184">
        <v>-1.4786999999999999</v>
      </c>
      <c r="I1897" s="184">
        <v>-1.2057</v>
      </c>
      <c r="J1897" s="184">
        <v>2.4723000000000002</v>
      </c>
      <c r="K1897" s="184">
        <v>8.7733000000000008</v>
      </c>
      <c r="L1897" s="184">
        <v>24.567499999999999</v>
      </c>
      <c r="M1897" s="184">
        <v>46.506399999999999</v>
      </c>
      <c r="N1897" s="184">
        <v>63.696899999999999</v>
      </c>
      <c r="O1897" s="184">
        <v>10.620799999999999</v>
      </c>
      <c r="P1897" s="184">
        <v>11.123699999999999</v>
      </c>
      <c r="Q1897" s="184">
        <v>13.507300000000001</v>
      </c>
      <c r="R1897" s="184">
        <v>13.7988</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44368</v>
      </c>
      <c r="E1898" s="184">
        <v>176.26589999999999</v>
      </c>
      <c r="F1898" s="184">
        <v>0.3196</v>
      </c>
      <c r="G1898" s="184">
        <v>0.3196</v>
      </c>
      <c r="H1898" s="184">
        <v>-0.36940000000000001</v>
      </c>
      <c r="I1898" s="184">
        <v>0.1341</v>
      </c>
      <c r="J1898" s="184">
        <v>4.1150000000000002</v>
      </c>
      <c r="K1898" s="184">
        <v>7.2577999999999996</v>
      </c>
      <c r="L1898" s="184">
        <v>18.9407</v>
      </c>
      <c r="M1898" s="184">
        <v>33.941699999999997</v>
      </c>
      <c r="N1898" s="184">
        <v>46.3322</v>
      </c>
      <c r="O1898" s="184">
        <v>8.6870999999999992</v>
      </c>
      <c r="P1898" s="184">
        <v>14.276</v>
      </c>
      <c r="Q1898" s="184">
        <v>18.399899999999999</v>
      </c>
      <c r="R1898" s="184">
        <v>14.810600000000001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44368</v>
      </c>
      <c r="E1899" s="184">
        <v>190.54320000000001</v>
      </c>
      <c r="F1899" s="184">
        <v>0.32219999999999999</v>
      </c>
      <c r="G1899" s="184">
        <v>0.32219999999999999</v>
      </c>
      <c r="H1899" s="184">
        <v>-0.35449999999999998</v>
      </c>
      <c r="I1899" s="184">
        <v>0.16880000000000001</v>
      </c>
      <c r="J1899" s="184">
        <v>4.2034000000000002</v>
      </c>
      <c r="K1899" s="184">
        <v>7.5460000000000003</v>
      </c>
      <c r="L1899" s="184">
        <v>19.601800000000001</v>
      </c>
      <c r="M1899" s="184">
        <v>35.088999999999999</v>
      </c>
      <c r="N1899" s="184">
        <v>48.041600000000003</v>
      </c>
      <c r="O1899" s="184">
        <v>10.152200000000001</v>
      </c>
      <c r="P1899" s="184">
        <v>15.601900000000001</v>
      </c>
      <c r="Q1899" s="184">
        <v>16.902000000000001</v>
      </c>
      <c r="R1899" s="184">
        <v>16.337499999999999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44368</v>
      </c>
      <c r="E1900" s="184">
        <v>14.0367</v>
      </c>
      <c r="F1900" s="184">
        <v>0.34739999999999999</v>
      </c>
      <c r="G1900" s="184">
        <v>0.34739999999999999</v>
      </c>
      <c r="H1900" s="184">
        <v>-0.58779999999999999</v>
      </c>
      <c r="I1900" s="184">
        <v>0.40849999999999997</v>
      </c>
      <c r="J1900" s="184">
        <v>3.1314000000000002</v>
      </c>
      <c r="K1900" s="184">
        <v>11.129</v>
      </c>
      <c r="L1900" s="184">
        <v>24.532699999999998</v>
      </c>
      <c r="M1900" s="184">
        <v>38.565600000000003</v>
      </c>
      <c r="N1900" s="184">
        <v>51.6858</v>
      </c>
      <c r="O1900" s="184"/>
      <c r="P1900" s="184"/>
      <c r="Q1900" s="184">
        <v>12.2143</v>
      </c>
      <c r="R1900" s="184">
        <v>18.478100000000001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44368</v>
      </c>
      <c r="E1901" s="184">
        <v>13.4605</v>
      </c>
      <c r="F1901" s="184">
        <v>0.3377</v>
      </c>
      <c r="G1901" s="184">
        <v>0.3377</v>
      </c>
      <c r="H1901" s="184">
        <v>-0.6099</v>
      </c>
      <c r="I1901" s="184">
        <v>0.3654</v>
      </c>
      <c r="J1901" s="184">
        <v>3.0335000000000001</v>
      </c>
      <c r="K1901" s="184">
        <v>10.811500000000001</v>
      </c>
      <c r="L1901" s="184">
        <v>23.846499999999999</v>
      </c>
      <c r="M1901" s="184">
        <v>37.4208</v>
      </c>
      <c r="N1901" s="184">
        <v>50.002800000000001</v>
      </c>
      <c r="O1901" s="184"/>
      <c r="P1901" s="184"/>
      <c r="Q1901" s="184">
        <v>10.6271</v>
      </c>
      <c r="R1901" s="184">
        <v>17.121700000000001</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44368</v>
      </c>
      <c r="E1902" s="184">
        <v>13.4224</v>
      </c>
      <c r="F1902" s="184">
        <v>0.28239999999999998</v>
      </c>
      <c r="G1902" s="184">
        <v>0.28239999999999998</v>
      </c>
      <c r="H1902" s="184">
        <v>-0.40510000000000002</v>
      </c>
      <c r="I1902" s="184">
        <v>0.66979999999999995</v>
      </c>
      <c r="J1902" s="184">
        <v>3.3208000000000002</v>
      </c>
      <c r="K1902" s="184">
        <v>9.9430999999999994</v>
      </c>
      <c r="L1902" s="184">
        <v>21.7683</v>
      </c>
      <c r="M1902" s="184">
        <v>35.408799999999999</v>
      </c>
      <c r="N1902" s="184">
        <v>48.088000000000001</v>
      </c>
      <c r="O1902" s="184"/>
      <c r="P1902" s="184"/>
      <c r="Q1902" s="184">
        <v>10.741300000000001</v>
      </c>
      <c r="R1902" s="184">
        <v>17.6572</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44368</v>
      </c>
      <c r="E1903" s="184">
        <v>12.856400000000001</v>
      </c>
      <c r="F1903" s="184">
        <v>0.27379999999999999</v>
      </c>
      <c r="G1903" s="184">
        <v>0.27379999999999999</v>
      </c>
      <c r="H1903" s="184">
        <v>-0.42599999999999999</v>
      </c>
      <c r="I1903" s="184">
        <v>0.62770000000000004</v>
      </c>
      <c r="J1903" s="184">
        <v>3.2235999999999998</v>
      </c>
      <c r="K1903" s="184">
        <v>9.6372999999999998</v>
      </c>
      <c r="L1903" s="184">
        <v>21.107399999999998</v>
      </c>
      <c r="M1903" s="184">
        <v>34.304200000000002</v>
      </c>
      <c r="N1903" s="184">
        <v>46.461599999999997</v>
      </c>
      <c r="O1903" s="184"/>
      <c r="P1903" s="184"/>
      <c r="Q1903" s="184">
        <v>9.0998000000000001</v>
      </c>
      <c r="R1903" s="184">
        <v>16.293500000000002</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44368</v>
      </c>
      <c r="E1904" s="184">
        <v>350.8519</v>
      </c>
      <c r="F1904" s="184">
        <v>0.59140000000000004</v>
      </c>
      <c r="G1904" s="184">
        <v>0.59140000000000004</v>
      </c>
      <c r="H1904" s="184">
        <v>-1.2221</v>
      </c>
      <c r="I1904" s="184">
        <v>-0.623</v>
      </c>
      <c r="J1904" s="184">
        <v>5.6826999999999996</v>
      </c>
      <c r="K1904" s="184">
        <v>9.7426999999999992</v>
      </c>
      <c r="L1904" s="184">
        <v>36.908799999999999</v>
      </c>
      <c r="M1904" s="184">
        <v>64.739699999999999</v>
      </c>
      <c r="N1904" s="184">
        <v>82.407700000000006</v>
      </c>
      <c r="O1904" s="184">
        <v>10.1805</v>
      </c>
      <c r="P1904" s="184">
        <v>13.347300000000001</v>
      </c>
      <c r="Q1904" s="184">
        <v>17.263300000000001</v>
      </c>
      <c r="R1904" s="184">
        <v>18.606200000000001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44368</v>
      </c>
      <c r="E1905" s="184">
        <v>373.94499999999999</v>
      </c>
      <c r="F1905" s="184">
        <v>0.59850000000000003</v>
      </c>
      <c r="G1905" s="184">
        <v>0.59850000000000003</v>
      </c>
      <c r="H1905" s="184">
        <v>-1.2055</v>
      </c>
      <c r="I1905" s="184">
        <v>-0.58950000000000002</v>
      </c>
      <c r="J1905" s="184">
        <v>5.7609000000000004</v>
      </c>
      <c r="K1905" s="184">
        <v>9.9871999999999996</v>
      </c>
      <c r="L1905" s="184">
        <v>37.514600000000002</v>
      </c>
      <c r="M1905" s="184">
        <v>65.855199999999996</v>
      </c>
      <c r="N1905" s="184">
        <v>84.106200000000001</v>
      </c>
      <c r="O1905" s="184">
        <v>11.153600000000001</v>
      </c>
      <c r="P1905" s="184">
        <v>14.2936</v>
      </c>
      <c r="Q1905" s="184">
        <v>13.705399999999999</v>
      </c>
      <c r="R1905" s="184">
        <v>19.715900000000001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44368</v>
      </c>
      <c r="E1906" s="184">
        <v>15.06</v>
      </c>
      <c r="F1906" s="184">
        <v>0.46700000000000003</v>
      </c>
      <c r="G1906" s="184">
        <v>0.46700000000000003</v>
      </c>
      <c r="H1906" s="184">
        <v>-1.0511999999999999</v>
      </c>
      <c r="I1906" s="184">
        <v>-0.26490000000000002</v>
      </c>
      <c r="J1906" s="184">
        <v>4.8746999999999998</v>
      </c>
      <c r="K1906" s="184">
        <v>7.4946000000000002</v>
      </c>
      <c r="L1906" s="184">
        <v>22.938800000000001</v>
      </c>
      <c r="M1906" s="184">
        <v>41.941600000000001</v>
      </c>
      <c r="N1906" s="184">
        <v>55.417999999999999</v>
      </c>
      <c r="O1906" s="184"/>
      <c r="P1906" s="184"/>
      <c r="Q1906" s="184">
        <v>17.453700000000001</v>
      </c>
      <c r="R1906" s="184">
        <v>19.110700000000001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44368</v>
      </c>
      <c r="E1907" s="184">
        <v>14.76</v>
      </c>
      <c r="F1907" s="184">
        <v>0.40820000000000001</v>
      </c>
      <c r="G1907" s="184">
        <v>0.40820000000000001</v>
      </c>
      <c r="H1907" s="184">
        <v>-1.0724</v>
      </c>
      <c r="I1907" s="184">
        <v>-0.33760000000000001</v>
      </c>
      <c r="J1907" s="184">
        <v>4.8295000000000003</v>
      </c>
      <c r="K1907" s="184">
        <v>7.2674000000000003</v>
      </c>
      <c r="L1907" s="184">
        <v>22.489599999999999</v>
      </c>
      <c r="M1907" s="184">
        <v>41.244</v>
      </c>
      <c r="N1907" s="184">
        <v>54.393300000000004</v>
      </c>
      <c r="O1907" s="184"/>
      <c r="P1907" s="184"/>
      <c r="Q1907" s="184">
        <v>16.5288</v>
      </c>
      <c r="R1907" s="184">
        <v>18.2544</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44368</v>
      </c>
      <c r="E1908" s="184">
        <v>95.544799999999995</v>
      </c>
      <c r="F1908" s="184">
        <v>0.33210000000000001</v>
      </c>
      <c r="G1908" s="184">
        <v>0.33210000000000001</v>
      </c>
      <c r="H1908" s="184">
        <v>-0.2656</v>
      </c>
      <c r="I1908" s="184">
        <v>0.154</v>
      </c>
      <c r="J1908" s="184">
        <v>3.8439999999999999</v>
      </c>
      <c r="K1908" s="184">
        <v>8.9275000000000002</v>
      </c>
      <c r="L1908" s="184">
        <v>23.781300000000002</v>
      </c>
      <c r="M1908" s="184">
        <v>45.683100000000003</v>
      </c>
      <c r="N1908" s="184">
        <v>60.816800000000001</v>
      </c>
      <c r="O1908" s="184">
        <v>15.3614</v>
      </c>
      <c r="P1908" s="184">
        <v>14.926299999999999</v>
      </c>
      <c r="Q1908" s="184">
        <v>13.6327</v>
      </c>
      <c r="R1908" s="184">
        <v>22.372199999999999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44368</v>
      </c>
      <c r="E1909" s="184">
        <v>89.871099999999998</v>
      </c>
      <c r="F1909" s="184">
        <v>0.32690000000000002</v>
      </c>
      <c r="G1909" s="184">
        <v>0.32690000000000002</v>
      </c>
      <c r="H1909" s="184">
        <v>-0.27900000000000003</v>
      </c>
      <c r="I1909" s="184">
        <v>0.1275</v>
      </c>
      <c r="J1909" s="184">
        <v>3.7847</v>
      </c>
      <c r="K1909" s="184">
        <v>8.7337000000000007</v>
      </c>
      <c r="L1909" s="184">
        <v>23.3553</v>
      </c>
      <c r="M1909" s="184">
        <v>44.944299999999998</v>
      </c>
      <c r="N1909" s="184">
        <v>59.728000000000002</v>
      </c>
      <c r="O1909" s="184">
        <v>14.586499999999999</v>
      </c>
      <c r="P1909" s="184">
        <v>14.119300000000001</v>
      </c>
      <c r="Q1909" s="184">
        <v>14.777699999999999</v>
      </c>
      <c r="R1909" s="184">
        <v>21.5794</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0.33104117647058828</v>
      </c>
      <c r="G1910" s="186">
        <v>0.33104117647058828</v>
      </c>
      <c r="H1910" s="186">
        <v>-0.89498235294117656</v>
      </c>
      <c r="I1910" s="186">
        <v>-0.23171176470588237</v>
      </c>
      <c r="J1910" s="186">
        <v>3.6686647058823532</v>
      </c>
      <c r="K1910" s="186">
        <v>10.228000000000002</v>
      </c>
      <c r="L1910" s="186">
        <v>26.659841176470582</v>
      </c>
      <c r="M1910" s="186">
        <v>46.705009375000003</v>
      </c>
      <c r="N1910" s="186">
        <v>63.441543750000001</v>
      </c>
      <c r="O1910" s="186">
        <v>11.397845833333333</v>
      </c>
      <c r="P1910" s="186">
        <v>13.872866666666669</v>
      </c>
      <c r="Q1910" s="186">
        <v>15.274847058823532</v>
      </c>
      <c r="R1910" s="186">
        <v>18.181724999999997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0.32950000000000002</v>
      </c>
      <c r="G1911" s="186">
        <v>0.32950000000000002</v>
      </c>
      <c r="H1911" s="186">
        <v>-0.95989999999999998</v>
      </c>
      <c r="I1911" s="186">
        <v>-0.26119999999999999</v>
      </c>
      <c r="J1911" s="186">
        <v>3.4450500000000002</v>
      </c>
      <c r="K1911" s="186">
        <v>9.8340499999999995</v>
      </c>
      <c r="L1911" s="186">
        <v>25.033899999999999</v>
      </c>
      <c r="M1911" s="186">
        <v>45.139749999999999</v>
      </c>
      <c r="N1911" s="186">
        <v>61.867699999999999</v>
      </c>
      <c r="O1911" s="186">
        <v>11.243550000000001</v>
      </c>
      <c r="P1911" s="186">
        <v>14.270250000000001</v>
      </c>
      <c r="Q1911" s="186">
        <v>15.3886</v>
      </c>
      <c r="R1911" s="186">
        <v>18.237500000000001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44368</v>
      </c>
      <c r="C8" s="65">
        <f>VLOOKUP($A8,'Return Data'!$B$7:$R$2843,4,0)</f>
        <v>27.545500000000001</v>
      </c>
      <c r="D8" s="65">
        <f>VLOOKUP($A8,'Return Data'!$B$7:$R$2843,10,0)</f>
        <v>7.3087</v>
      </c>
      <c r="E8" s="66">
        <f t="shared" ref="E8:E16" si="0">RANK(D8,D$8:D$16,0)</f>
        <v>4</v>
      </c>
      <c r="F8" s="65">
        <f>VLOOKUP($A8,'Return Data'!$B$7:$R$2843,11,0)</f>
        <v>11.678900000000001</v>
      </c>
      <c r="G8" s="66">
        <f t="shared" ref="G8:G16" si="1">RANK(F8,F$8:F$16,0)</f>
        <v>6</v>
      </c>
      <c r="H8" s="65">
        <f>VLOOKUP($A8,'Return Data'!$B$7:$R$2843,12,0)</f>
        <v>28.495699999999999</v>
      </c>
      <c r="I8" s="66">
        <f t="shared" ref="I8:I16" si="2">RANK(H8,H$8:H$16,0)</f>
        <v>4</v>
      </c>
      <c r="J8" s="65">
        <f>VLOOKUP($A8,'Return Data'!$B$7:$R$2843,13,0)</f>
        <v>38.607700000000001</v>
      </c>
      <c r="K8" s="66">
        <f t="shared" ref="K8:K16" si="3">RANK(J8,J$8:J$16,0)</f>
        <v>4</v>
      </c>
      <c r="L8" s="65">
        <f>VLOOKUP($A8,'Return Data'!$B$7:$R$2843,17,0)</f>
        <v>17.703700000000001</v>
      </c>
      <c r="M8" s="66">
        <f t="shared" ref="M8:M14" si="4">RANK(L8,L$8:L$16,0)</f>
        <v>2</v>
      </c>
      <c r="N8" s="65">
        <f>VLOOKUP($A8,'Return Data'!$B$7:$R$2843,14,0)</f>
        <v>14.0077</v>
      </c>
      <c r="O8" s="66">
        <f t="shared" ref="O8:O14" si="5">RANK(N8,N$8:N$16,0)</f>
        <v>2</v>
      </c>
      <c r="P8" s="65">
        <f>VLOOKUP($A8,'Return Data'!$B$7:$R$2843,15,0)</f>
        <v>11.482799999999999</v>
      </c>
      <c r="Q8" s="66">
        <f t="shared" ref="Q8:Q14" si="6">RANK(P8,P$8:P$16,0)</f>
        <v>3</v>
      </c>
      <c r="R8" s="65">
        <f>VLOOKUP($A8,'Return Data'!$B$7:$R$2843,16,0)</f>
        <v>9.8023000000000007</v>
      </c>
      <c r="S8" s="67">
        <f t="shared" ref="S8:S16" si="7">RANK(R8,R$8:R$16,0)</f>
        <v>5</v>
      </c>
    </row>
    <row r="9" spans="1:20" x14ac:dyDescent="0.3">
      <c r="A9" s="63" t="s">
        <v>1246</v>
      </c>
      <c r="B9" s="64">
        <f>VLOOKUP($A9,'Return Data'!$B$7:$R$2843,3,0)</f>
        <v>44368</v>
      </c>
      <c r="C9" s="65">
        <f>VLOOKUP($A9,'Return Data'!$B$7:$R$2843,4,0)</f>
        <v>43.808999999999997</v>
      </c>
      <c r="D9" s="65">
        <f>VLOOKUP($A9,'Return Data'!$B$7:$R$2843,10,0)</f>
        <v>7.0339999999999998</v>
      </c>
      <c r="E9" s="66">
        <f t="shared" si="0"/>
        <v>6</v>
      </c>
      <c r="F9" s="65">
        <f>VLOOKUP($A9,'Return Data'!$B$7:$R$2843,11,0)</f>
        <v>11.9948</v>
      </c>
      <c r="G9" s="66">
        <f t="shared" si="1"/>
        <v>4</v>
      </c>
      <c r="H9" s="65">
        <f>VLOOKUP($A9,'Return Data'!$B$7:$R$2843,12,0)</f>
        <v>23.625</v>
      </c>
      <c r="I9" s="66">
        <f t="shared" si="2"/>
        <v>5</v>
      </c>
      <c r="J9" s="65">
        <f>VLOOKUP($A9,'Return Data'!$B$7:$R$2843,13,0)</f>
        <v>37.392600000000002</v>
      </c>
      <c r="K9" s="66">
        <f t="shared" si="3"/>
        <v>5</v>
      </c>
      <c r="L9" s="65">
        <f>VLOOKUP($A9,'Return Data'!$B$7:$R$2843,17,0)</f>
        <v>16.709399999999999</v>
      </c>
      <c r="M9" s="66">
        <f t="shared" si="4"/>
        <v>3</v>
      </c>
      <c r="N9" s="65">
        <f>VLOOKUP($A9,'Return Data'!$B$7:$R$2843,14,0)</f>
        <v>12.238799999999999</v>
      </c>
      <c r="O9" s="66">
        <f t="shared" si="5"/>
        <v>4</v>
      </c>
      <c r="P9" s="65">
        <f>VLOOKUP($A9,'Return Data'!$B$7:$R$2843,15,0)</f>
        <v>10.4674</v>
      </c>
      <c r="Q9" s="66">
        <f t="shared" si="6"/>
        <v>4</v>
      </c>
      <c r="R9" s="65">
        <f>VLOOKUP($A9,'Return Data'!$B$7:$R$2843,16,0)</f>
        <v>9.7652999999999999</v>
      </c>
      <c r="S9" s="67">
        <f t="shared" si="7"/>
        <v>6</v>
      </c>
    </row>
    <row r="10" spans="1:20" x14ac:dyDescent="0.3">
      <c r="A10" s="63" t="s">
        <v>1248</v>
      </c>
      <c r="B10" s="64">
        <f>VLOOKUP($A10,'Return Data'!$B$7:$R$2843,3,0)</f>
        <v>44368</v>
      </c>
      <c r="C10" s="65">
        <f>VLOOKUP($A10,'Return Data'!$B$7:$R$2843,4,0)</f>
        <v>362.3442</v>
      </c>
      <c r="D10" s="65">
        <f>VLOOKUP($A10,'Return Data'!$B$7:$R$2843,10,0)</f>
        <v>8.2642000000000007</v>
      </c>
      <c r="E10" s="66">
        <f t="shared" si="0"/>
        <v>3</v>
      </c>
      <c r="F10" s="65">
        <f>VLOOKUP($A10,'Return Data'!$B$7:$R$2843,11,0)</f>
        <v>23.623200000000001</v>
      </c>
      <c r="G10" s="66">
        <f t="shared" si="1"/>
        <v>2</v>
      </c>
      <c r="H10" s="65">
        <f>VLOOKUP($A10,'Return Data'!$B$7:$R$2843,12,0)</f>
        <v>40.102800000000002</v>
      </c>
      <c r="I10" s="66">
        <f t="shared" si="2"/>
        <v>2</v>
      </c>
      <c r="J10" s="65">
        <f>VLOOKUP($A10,'Return Data'!$B$7:$R$2843,13,0)</f>
        <v>44.7333</v>
      </c>
      <c r="K10" s="66">
        <f t="shared" si="3"/>
        <v>2</v>
      </c>
      <c r="L10" s="65">
        <f>VLOOKUP($A10,'Return Data'!$B$7:$R$2843,17,0)</f>
        <v>15.767300000000001</v>
      </c>
      <c r="M10" s="66">
        <f t="shared" si="4"/>
        <v>4</v>
      </c>
      <c r="N10" s="65">
        <f>VLOOKUP($A10,'Return Data'!$B$7:$R$2843,14,0)</f>
        <v>12.983700000000001</v>
      </c>
      <c r="O10" s="66">
        <f t="shared" si="5"/>
        <v>3</v>
      </c>
      <c r="P10" s="65">
        <f>VLOOKUP($A10,'Return Data'!$B$7:$R$2843,15,0)</f>
        <v>14.0694</v>
      </c>
      <c r="Q10" s="66">
        <f t="shared" si="6"/>
        <v>2</v>
      </c>
      <c r="R10" s="65">
        <f>VLOOKUP($A10,'Return Data'!$B$7:$R$2843,16,0)</f>
        <v>21.224299999999999</v>
      </c>
      <c r="S10" s="67">
        <f t="shared" si="7"/>
        <v>2</v>
      </c>
    </row>
    <row r="11" spans="1:20" x14ac:dyDescent="0.3">
      <c r="A11" s="63" t="s">
        <v>2027</v>
      </c>
      <c r="B11" s="64">
        <f>VLOOKUP($A11,'Return Data'!$B$7:$R$2843,3,0)</f>
        <v>44368</v>
      </c>
      <c r="C11" s="65">
        <f>VLOOKUP($A11,'Return Data'!$B$7:$R$2843,4,0)</f>
        <v>23.1328</v>
      </c>
      <c r="D11" s="65">
        <f>VLOOKUP($A11,'Return Data'!$B$7:$R$2843,10,0)</f>
        <v>6.8761000000000001</v>
      </c>
      <c r="E11" s="66">
        <f t="shared" si="0"/>
        <v>7</v>
      </c>
      <c r="F11" s="65">
        <f>VLOOKUP($A11,'Return Data'!$B$7:$R$2843,11,0)</f>
        <v>11.8164</v>
      </c>
      <c r="G11" s="66">
        <f t="shared" si="1"/>
        <v>5</v>
      </c>
      <c r="H11" s="65">
        <f>VLOOKUP($A11,'Return Data'!$B$7:$R$2843,12,0)</f>
        <v>23.092600000000001</v>
      </c>
      <c r="I11" s="66">
        <f t="shared" si="2"/>
        <v>6</v>
      </c>
      <c r="J11" s="65">
        <f>VLOOKUP($A11,'Return Data'!$B$7:$R$2843,13,0)</f>
        <v>33.163699999999999</v>
      </c>
      <c r="K11" s="66">
        <f t="shared" si="3"/>
        <v>6</v>
      </c>
      <c r="L11" s="65">
        <f>VLOOKUP($A11,'Return Data'!$B$7:$R$2843,17,0)</f>
        <v>13.364699999999999</v>
      </c>
      <c r="M11" s="66">
        <f t="shared" si="4"/>
        <v>6</v>
      </c>
      <c r="N11" s="65">
        <f>VLOOKUP($A11,'Return Data'!$B$7:$R$2843,14,0)</f>
        <v>10.4976</v>
      </c>
      <c r="O11" s="66">
        <f t="shared" si="5"/>
        <v>6</v>
      </c>
      <c r="P11" s="65">
        <f>VLOOKUP($A11,'Return Data'!$B$7:$R$2843,15,0)</f>
        <v>8.5574999999999992</v>
      </c>
      <c r="Q11" s="66">
        <f t="shared" si="6"/>
        <v>7</v>
      </c>
      <c r="R11" s="65">
        <f>VLOOKUP($A11,'Return Data'!$B$7:$R$2843,16,0)</f>
        <v>8.5530000000000008</v>
      </c>
      <c r="S11" s="67">
        <f t="shared" si="7"/>
        <v>8</v>
      </c>
    </row>
    <row r="12" spans="1:20" x14ac:dyDescent="0.3">
      <c r="A12" s="63" t="s">
        <v>1250</v>
      </c>
      <c r="B12" s="64">
        <f>VLOOKUP($A12,'Return Data'!$B$7:$R$2843,3,0)</f>
        <v>44368</v>
      </c>
      <c r="C12" s="65">
        <f>VLOOKUP($A12,'Return Data'!$B$7:$R$2843,4,0)</f>
        <v>68.999399999999994</v>
      </c>
      <c r="D12" s="65">
        <f>VLOOKUP($A12,'Return Data'!$B$7:$R$2843,10,0)</f>
        <v>26.884899999999998</v>
      </c>
      <c r="E12" s="66">
        <f t="shared" si="0"/>
        <v>1</v>
      </c>
      <c r="F12" s="65">
        <f>VLOOKUP($A12,'Return Data'!$B$7:$R$2843,11,0)</f>
        <v>40.443600000000004</v>
      </c>
      <c r="G12" s="66">
        <f t="shared" si="1"/>
        <v>1</v>
      </c>
      <c r="H12" s="65">
        <f>VLOOKUP($A12,'Return Data'!$B$7:$R$2843,12,0)</f>
        <v>51.663400000000003</v>
      </c>
      <c r="I12" s="66">
        <f t="shared" si="2"/>
        <v>1</v>
      </c>
      <c r="J12" s="65">
        <f>VLOOKUP($A12,'Return Data'!$B$7:$R$2843,13,0)</f>
        <v>95.240099999999998</v>
      </c>
      <c r="K12" s="66">
        <f t="shared" si="3"/>
        <v>1</v>
      </c>
      <c r="L12" s="65">
        <f>VLOOKUP($A12,'Return Data'!$B$7:$R$2843,17,0)</f>
        <v>36.106900000000003</v>
      </c>
      <c r="M12" s="66">
        <f t="shared" si="4"/>
        <v>1</v>
      </c>
      <c r="N12" s="65">
        <f>VLOOKUP($A12,'Return Data'!$B$7:$R$2843,14,0)</f>
        <v>25.894100000000002</v>
      </c>
      <c r="O12" s="66">
        <f t="shared" si="5"/>
        <v>1</v>
      </c>
      <c r="P12" s="65">
        <f>VLOOKUP($A12,'Return Data'!$B$7:$R$2843,15,0)</f>
        <v>17.1128</v>
      </c>
      <c r="Q12" s="66">
        <f t="shared" si="6"/>
        <v>1</v>
      </c>
      <c r="R12" s="65">
        <f>VLOOKUP($A12,'Return Data'!$B$7:$R$2843,16,0)</f>
        <v>9.9984999999999999</v>
      </c>
      <c r="S12" s="67">
        <f t="shared" si="7"/>
        <v>4</v>
      </c>
    </row>
    <row r="13" spans="1:20" x14ac:dyDescent="0.3">
      <c r="A13" s="63" t="s">
        <v>1608</v>
      </c>
      <c r="B13" s="64">
        <f>VLOOKUP($A13,'Return Data'!$B$7:$R$2843,3,0)</f>
        <v>44368</v>
      </c>
      <c r="C13" s="65">
        <f>VLOOKUP($A13,'Return Data'!$B$7:$R$2843,4,0)</f>
        <v>22.574400000000001</v>
      </c>
      <c r="D13" s="65">
        <f>VLOOKUP($A13,'Return Data'!$B$7:$R$2843,10,0)</f>
        <v>12.772399999999999</v>
      </c>
      <c r="E13" s="66">
        <f t="shared" si="0"/>
        <v>2</v>
      </c>
      <c r="F13" s="65">
        <f>VLOOKUP($A13,'Return Data'!$B$7:$R$2843,11,0)</f>
        <v>10.488099999999999</v>
      </c>
      <c r="G13" s="66">
        <f t="shared" si="1"/>
        <v>7</v>
      </c>
      <c r="H13" s="65">
        <f>VLOOKUP($A13,'Return Data'!$B$7:$R$2843,12,0)</f>
        <v>14.4374</v>
      </c>
      <c r="I13" s="66">
        <f t="shared" si="2"/>
        <v>9</v>
      </c>
      <c r="J13" s="65">
        <f>VLOOKUP($A13,'Return Data'!$B$7:$R$2843,13,0)</f>
        <v>16.7944</v>
      </c>
      <c r="K13" s="66">
        <f t="shared" si="3"/>
        <v>9</v>
      </c>
      <c r="L13" s="65">
        <f>VLOOKUP($A13,'Return Data'!$B$7:$R$2843,17,0)</f>
        <v>10.2273</v>
      </c>
      <c r="M13" s="66">
        <f t="shared" si="4"/>
        <v>8</v>
      </c>
      <c r="N13" s="65">
        <f>VLOOKUP($A13,'Return Data'!$B$7:$R$2843,14,0)</f>
        <v>9.1727000000000007</v>
      </c>
      <c r="O13" s="66">
        <f t="shared" si="5"/>
        <v>7</v>
      </c>
      <c r="P13" s="65">
        <f>VLOOKUP($A13,'Return Data'!$B$7:$R$2843,15,0)</f>
        <v>8.9414999999999996</v>
      </c>
      <c r="Q13" s="66">
        <f t="shared" si="6"/>
        <v>6</v>
      </c>
      <c r="R13" s="65">
        <f>VLOOKUP($A13,'Return Data'!$B$7:$R$2843,16,0)</f>
        <v>9.4657</v>
      </c>
      <c r="S13" s="67">
        <f t="shared" si="7"/>
        <v>7</v>
      </c>
    </row>
    <row r="14" spans="1:20" x14ac:dyDescent="0.3">
      <c r="A14" s="63" t="s">
        <v>1253</v>
      </c>
      <c r="B14" s="64">
        <f>VLOOKUP($A14,'Return Data'!$B$7:$R$2843,3,0)</f>
        <v>44368</v>
      </c>
      <c r="C14" s="65">
        <f>VLOOKUP($A14,'Return Data'!$B$7:$R$2843,4,0)</f>
        <v>35.258699999999997</v>
      </c>
      <c r="D14" s="65">
        <f>VLOOKUP($A14,'Return Data'!$B$7:$R$2843,10,0)</f>
        <v>7.2694000000000001</v>
      </c>
      <c r="E14" s="66">
        <f t="shared" si="0"/>
        <v>5</v>
      </c>
      <c r="F14" s="65">
        <f>VLOOKUP($A14,'Return Data'!$B$7:$R$2843,11,0)</f>
        <v>9.2741000000000007</v>
      </c>
      <c r="G14" s="66">
        <f t="shared" si="1"/>
        <v>8</v>
      </c>
      <c r="H14" s="65">
        <f>VLOOKUP($A14,'Return Data'!$B$7:$R$2843,12,0)</f>
        <v>16.517199999999999</v>
      </c>
      <c r="I14" s="66">
        <f t="shared" si="2"/>
        <v>7</v>
      </c>
      <c r="J14" s="65">
        <f>VLOOKUP($A14,'Return Data'!$B$7:$R$2843,13,0)</f>
        <v>21.4331</v>
      </c>
      <c r="K14" s="66">
        <f t="shared" si="3"/>
        <v>8</v>
      </c>
      <c r="L14" s="65">
        <f>VLOOKUP($A14,'Return Data'!$B$7:$R$2843,17,0)</f>
        <v>14.1914</v>
      </c>
      <c r="M14" s="66">
        <f t="shared" si="4"/>
        <v>5</v>
      </c>
      <c r="N14" s="65">
        <f>VLOOKUP($A14,'Return Data'!$B$7:$R$2843,14,0)</f>
        <v>10.8735</v>
      </c>
      <c r="O14" s="66">
        <f t="shared" si="5"/>
        <v>5</v>
      </c>
      <c r="P14" s="65">
        <f>VLOOKUP($A14,'Return Data'!$B$7:$R$2843,15,0)</f>
        <v>9.4136000000000006</v>
      </c>
      <c r="Q14" s="66">
        <f t="shared" si="6"/>
        <v>5</v>
      </c>
      <c r="R14" s="65">
        <f>VLOOKUP($A14,'Return Data'!$B$7:$R$2843,16,0)</f>
        <v>8.4314</v>
      </c>
      <c r="S14" s="67">
        <f t="shared" si="7"/>
        <v>9</v>
      </c>
    </row>
    <row r="15" spans="1:20" x14ac:dyDescent="0.3">
      <c r="A15" s="63" t="s">
        <v>1255</v>
      </c>
      <c r="B15" s="64">
        <f>VLOOKUP($A15,'Return Data'!$B$7:$R$2843,3,0)</f>
        <v>44368</v>
      </c>
      <c r="C15" s="65">
        <f>VLOOKUP($A15,'Return Data'!$B$7:$R$2843,4,0)</f>
        <v>14.116400000000001</v>
      </c>
      <c r="D15" s="65">
        <f>VLOOKUP($A15,'Return Data'!$B$7:$R$2843,10,0)</f>
        <v>6.8452999999999999</v>
      </c>
      <c r="E15" s="66">
        <f t="shared" si="0"/>
        <v>8</v>
      </c>
      <c r="F15" s="65">
        <f>VLOOKUP($A15,'Return Data'!$B$7:$R$2843,11,0)</f>
        <v>16.633600000000001</v>
      </c>
      <c r="G15" s="66">
        <f t="shared" si="1"/>
        <v>3</v>
      </c>
      <c r="H15" s="65">
        <f>VLOOKUP($A15,'Return Data'!$B$7:$R$2843,12,0)</f>
        <v>29.758199999999999</v>
      </c>
      <c r="I15" s="66">
        <f t="shared" si="2"/>
        <v>3</v>
      </c>
      <c r="J15" s="65">
        <f>VLOOKUP($A15,'Return Data'!$B$7:$R$2843,13,0)</f>
        <v>39.575600000000001</v>
      </c>
      <c r="K15" s="66">
        <f t="shared" si="3"/>
        <v>3</v>
      </c>
      <c r="L15" s="65"/>
      <c r="M15" s="66"/>
      <c r="N15" s="65"/>
      <c r="O15" s="66"/>
      <c r="P15" s="65"/>
      <c r="Q15" s="66"/>
      <c r="R15" s="65">
        <f>VLOOKUP($A15,'Return Data'!$B$7:$R$2843,16,0)</f>
        <v>30.404900000000001</v>
      </c>
      <c r="S15" s="67">
        <f t="shared" si="7"/>
        <v>1</v>
      </c>
    </row>
    <row r="16" spans="1:20" x14ac:dyDescent="0.3">
      <c r="A16" s="63" t="s">
        <v>1257</v>
      </c>
      <c r="B16" s="64">
        <f>VLOOKUP($A16,'Return Data'!$B$7:$R$2843,3,0)</f>
        <v>44368</v>
      </c>
      <c r="C16" s="65">
        <f>VLOOKUP($A16,'Return Data'!$B$7:$R$2843,4,0)</f>
        <v>41.6875</v>
      </c>
      <c r="D16" s="65">
        <f>VLOOKUP($A16,'Return Data'!$B$7:$R$2843,10,0)</f>
        <v>4.1516000000000002</v>
      </c>
      <c r="E16" s="66">
        <f t="shared" si="0"/>
        <v>9</v>
      </c>
      <c r="F16" s="65">
        <f>VLOOKUP($A16,'Return Data'!$B$7:$R$2843,11,0)</f>
        <v>8.5081000000000007</v>
      </c>
      <c r="G16" s="66">
        <f t="shared" si="1"/>
        <v>9</v>
      </c>
      <c r="H16" s="65">
        <f>VLOOKUP($A16,'Return Data'!$B$7:$R$2843,12,0)</f>
        <v>16.0533</v>
      </c>
      <c r="I16" s="66">
        <f t="shared" si="2"/>
        <v>8</v>
      </c>
      <c r="J16" s="65">
        <f>VLOOKUP($A16,'Return Data'!$B$7:$R$2843,13,0)</f>
        <v>25.825099999999999</v>
      </c>
      <c r="K16" s="66">
        <f t="shared" si="3"/>
        <v>7</v>
      </c>
      <c r="L16" s="65">
        <f>VLOOKUP($A16,'Return Data'!$B$7:$R$2843,17,0)</f>
        <v>11.2737</v>
      </c>
      <c r="M16" s="66">
        <f>RANK(L16,L$8:L$16,0)</f>
        <v>7</v>
      </c>
      <c r="N16" s="65">
        <f>VLOOKUP($A16,'Return Data'!$B$7:$R$2843,14,0)</f>
        <v>7.6334</v>
      </c>
      <c r="O16" s="66">
        <f>RANK(N16,N$8:N$16,0)</f>
        <v>8</v>
      </c>
      <c r="P16" s="65">
        <f>VLOOKUP($A16,'Return Data'!$B$7:$R$2843,15,0)</f>
        <v>8.0983000000000001</v>
      </c>
      <c r="Q16" s="66">
        <f>RANK(P16,P$8:P$16,0)</f>
        <v>8</v>
      </c>
      <c r="R16" s="65">
        <f>VLOOKUP($A16,'Return Data'!$B$7:$R$2843,16,0)</f>
        <v>12.080500000000001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9.7118444444444449</v>
      </c>
      <c r="E18" s="74"/>
      <c r="F18" s="75">
        <f>AVERAGE(F8:F16)</f>
        <v>16.051200000000005</v>
      </c>
      <c r="G18" s="74"/>
      <c r="H18" s="75">
        <f>AVERAGE(H8:H16)</f>
        <v>27.082844444444444</v>
      </c>
      <c r="I18" s="74"/>
      <c r="J18" s="75">
        <f>AVERAGE(J8:J16)</f>
        <v>39.196177777777784</v>
      </c>
      <c r="K18" s="74"/>
      <c r="L18" s="75">
        <f>AVERAGE(L8:L16)</f>
        <v>16.918050000000001</v>
      </c>
      <c r="M18" s="74"/>
      <c r="N18" s="75">
        <f>AVERAGE(N8:N16)</f>
        <v>12.912687500000001</v>
      </c>
      <c r="O18" s="74"/>
      <c r="P18" s="75">
        <f>AVERAGE(P8:P16)</f>
        <v>11.0179125</v>
      </c>
      <c r="Q18" s="74"/>
      <c r="R18" s="75">
        <f>AVERAGE(R8:R16)</f>
        <v>13.302877777777777</v>
      </c>
      <c r="S18" s="76"/>
    </row>
    <row r="19" spans="1:19" x14ac:dyDescent="0.3">
      <c r="A19" s="73" t="s">
        <v>28</v>
      </c>
      <c r="B19" s="74"/>
      <c r="C19" s="74"/>
      <c r="D19" s="75">
        <f>MIN(D8:D16)</f>
        <v>4.1516000000000002</v>
      </c>
      <c r="E19" s="74"/>
      <c r="F19" s="75">
        <f>MIN(F8:F16)</f>
        <v>8.5081000000000007</v>
      </c>
      <c r="G19" s="74"/>
      <c r="H19" s="75">
        <f>MIN(H8:H16)</f>
        <v>14.4374</v>
      </c>
      <c r="I19" s="74"/>
      <c r="J19" s="75">
        <f>MIN(J8:J16)</f>
        <v>16.7944</v>
      </c>
      <c r="K19" s="74"/>
      <c r="L19" s="75">
        <f>MIN(L8:L16)</f>
        <v>10.2273</v>
      </c>
      <c r="M19" s="74"/>
      <c r="N19" s="75">
        <f>MIN(N8:N16)</f>
        <v>7.6334</v>
      </c>
      <c r="O19" s="74"/>
      <c r="P19" s="75">
        <f>MIN(P8:P16)</f>
        <v>8.0983000000000001</v>
      </c>
      <c r="Q19" s="74"/>
      <c r="R19" s="75">
        <f>MIN(R8:R16)</f>
        <v>8.4314</v>
      </c>
      <c r="S19" s="76"/>
    </row>
    <row r="20" spans="1:19" ht="15" thickBot="1" x14ac:dyDescent="0.35">
      <c r="A20" s="77" t="s">
        <v>29</v>
      </c>
      <c r="B20" s="78"/>
      <c r="C20" s="78"/>
      <c r="D20" s="79">
        <f>MAX(D8:D16)</f>
        <v>26.884899999999998</v>
      </c>
      <c r="E20" s="78"/>
      <c r="F20" s="79">
        <f>MAX(F8:F16)</f>
        <v>40.443600000000004</v>
      </c>
      <c r="G20" s="78"/>
      <c r="H20" s="79">
        <f>MAX(H8:H16)</f>
        <v>51.663400000000003</v>
      </c>
      <c r="I20" s="78"/>
      <c r="J20" s="79">
        <f>MAX(J8:J16)</f>
        <v>95.240099999999998</v>
      </c>
      <c r="K20" s="78"/>
      <c r="L20" s="79">
        <f>MAX(L8:L16)</f>
        <v>36.106900000000003</v>
      </c>
      <c r="M20" s="78"/>
      <c r="N20" s="79">
        <f>MAX(N8:N16)</f>
        <v>25.894100000000002</v>
      </c>
      <c r="O20" s="78"/>
      <c r="P20" s="79">
        <f>MAX(P8:P16)</f>
        <v>17.1128</v>
      </c>
      <c r="Q20" s="78"/>
      <c r="R20" s="79">
        <f>MAX(R8:R16)</f>
        <v>30.404900000000001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44368</v>
      </c>
      <c r="C8" s="65">
        <f>VLOOKUP($A8,'Return Data'!$B$7:$R$2843,4,0)</f>
        <v>75.069999999999993</v>
      </c>
      <c r="D8" s="65">
        <f>VLOOKUP($A8,'Return Data'!$B$7:$R$2843,10,0)</f>
        <v>6.5125000000000002</v>
      </c>
      <c r="E8" s="66">
        <f t="shared" ref="E8:E17" si="0">RANK(D8,D$8:D$17,0)</f>
        <v>3</v>
      </c>
      <c r="F8" s="65">
        <f>VLOOKUP($A8,'Return Data'!$B$7:$R$2843,11,0)</f>
        <v>11.363300000000001</v>
      </c>
      <c r="G8" s="66">
        <f t="shared" ref="G8:G14" si="1">RANK(F8,F$8:F$17,0)</f>
        <v>6</v>
      </c>
      <c r="H8" s="65">
        <f>VLOOKUP($A8,'Return Data'!$B$7:$R$2843,12,0)</f>
        <v>26.828900000000001</v>
      </c>
      <c r="I8" s="66">
        <f t="shared" ref="I8:I14" si="2">RANK(H8,H$8:H$17,0)</f>
        <v>2</v>
      </c>
      <c r="J8" s="65">
        <f>VLOOKUP($A8,'Return Data'!$B$7:$R$2843,13,0)</f>
        <v>34.799799999999998</v>
      </c>
      <c r="K8" s="66">
        <f t="shared" ref="K8" si="3">RANK(J8,J$8:J$17,0)</f>
        <v>2</v>
      </c>
      <c r="L8" s="65">
        <f>VLOOKUP($A8,'Return Data'!$B$7:$R$2843,17,0)</f>
        <v>15.327199999999999</v>
      </c>
      <c r="M8" s="66">
        <f t="shared" ref="M8" si="4">RANK(L8,L$8:L$17,0)</f>
        <v>3</v>
      </c>
      <c r="N8" s="65">
        <f>VLOOKUP($A8,'Return Data'!$B$7:$R$2843,14,0)</f>
        <v>12.8772</v>
      </c>
      <c r="O8" s="66">
        <f t="shared" ref="O8" si="5">RANK(N8,N$8:N$17,0)</f>
        <v>3</v>
      </c>
      <c r="P8" s="65">
        <f>VLOOKUP($A8,'Return Data'!$B$7:$R$2843,15,0)</f>
        <v>12.731</v>
      </c>
      <c r="Q8" s="66">
        <f t="shared" ref="Q8" si="6">RANK(P8,P$8:P$17,0)</f>
        <v>3</v>
      </c>
      <c r="R8" s="65">
        <f>VLOOKUP($A8,'Return Data'!$B$7:$R$2843,16,0)</f>
        <v>12.644600000000001</v>
      </c>
      <c r="S8" s="67">
        <f t="shared" ref="S8:S17" si="7">RANK(R8,R$8:R$17,0)</f>
        <v>7</v>
      </c>
    </row>
    <row r="9" spans="1:20" x14ac:dyDescent="0.3">
      <c r="A9" s="63" t="s">
        <v>546</v>
      </c>
      <c r="B9" s="64">
        <f>VLOOKUP($A9,'Return Data'!$B$7:$R$2843,3,0)</f>
        <v>44368</v>
      </c>
      <c r="C9" s="65">
        <f>VLOOKUP($A9,'Return Data'!$B$7:$R$2843,4,0)</f>
        <v>270.791</v>
      </c>
      <c r="D9" s="65">
        <f>VLOOKUP($A9,'Return Data'!$B$7:$R$2843,10,0)</f>
        <v>7.8071000000000002</v>
      </c>
      <c r="E9" s="66">
        <f t="shared" si="0"/>
        <v>2</v>
      </c>
      <c r="F9" s="65">
        <f>VLOOKUP($A9,'Return Data'!$B$7:$R$2843,11,0)</f>
        <v>23.955100000000002</v>
      </c>
      <c r="G9" s="66">
        <f t="shared" si="1"/>
        <v>1</v>
      </c>
      <c r="H9" s="65">
        <f>VLOOKUP($A9,'Return Data'!$B$7:$R$2843,12,0)</f>
        <v>46.44</v>
      </c>
      <c r="I9" s="66">
        <f t="shared" si="2"/>
        <v>1</v>
      </c>
      <c r="J9" s="65">
        <f>VLOOKUP($A9,'Return Data'!$B$7:$R$2843,13,0)</f>
        <v>52.463799999999999</v>
      </c>
      <c r="K9" s="66">
        <f t="shared" ref="K9:K17" si="8">RANK(J9,J$8:J$17,0)</f>
        <v>1</v>
      </c>
      <c r="L9" s="65">
        <f>VLOOKUP($A9,'Return Data'!$B$7:$R$2843,17,0)</f>
        <v>12.796200000000001</v>
      </c>
      <c r="M9" s="66">
        <f t="shared" ref="M9:M17" si="9">RANK(L9,L$8:L$17,0)</f>
        <v>7</v>
      </c>
      <c r="N9" s="65">
        <f>VLOOKUP($A9,'Return Data'!$B$7:$R$2843,14,0)</f>
        <v>13.0389</v>
      </c>
      <c r="O9" s="66">
        <f t="shared" ref="O9:O17" si="10">RANK(N9,N$8:N$17,0)</f>
        <v>2</v>
      </c>
      <c r="P9" s="65">
        <f>VLOOKUP($A9,'Return Data'!$B$7:$R$2843,15,0)</f>
        <v>13.698499999999999</v>
      </c>
      <c r="Q9" s="66">
        <f t="shared" ref="Q9:Q14" si="11">RANK(P9,P$8:P$17,0)</f>
        <v>1</v>
      </c>
      <c r="R9" s="65">
        <f>VLOOKUP($A9,'Return Data'!$B$7:$R$2843,16,0)</f>
        <v>14.0192</v>
      </c>
      <c r="S9" s="67">
        <f t="shared" si="7"/>
        <v>3</v>
      </c>
    </row>
    <row r="10" spans="1:20" x14ac:dyDescent="0.3">
      <c r="A10" s="63" t="s">
        <v>548</v>
      </c>
      <c r="B10" s="64">
        <f>VLOOKUP($A10,'Return Data'!$B$7:$R$2843,3,0)</f>
        <v>44368</v>
      </c>
      <c r="C10" s="65">
        <f>VLOOKUP($A10,'Return Data'!$B$7:$R$2843,4,0)</f>
        <v>50.22</v>
      </c>
      <c r="D10" s="65">
        <f>VLOOKUP($A10,'Return Data'!$B$7:$R$2843,10,0)</f>
        <v>4.4291999999999998</v>
      </c>
      <c r="E10" s="66">
        <f t="shared" si="0"/>
        <v>8</v>
      </c>
      <c r="F10" s="65">
        <f>VLOOKUP($A10,'Return Data'!$B$7:$R$2843,11,0)</f>
        <v>11.476100000000001</v>
      </c>
      <c r="G10" s="66">
        <f t="shared" si="1"/>
        <v>5</v>
      </c>
      <c r="H10" s="65">
        <f>VLOOKUP($A10,'Return Data'!$B$7:$R$2843,12,0)</f>
        <v>22.997800000000002</v>
      </c>
      <c r="I10" s="66">
        <f t="shared" si="2"/>
        <v>4</v>
      </c>
      <c r="J10" s="65">
        <f>VLOOKUP($A10,'Return Data'!$B$7:$R$2843,13,0)</f>
        <v>32.053600000000003</v>
      </c>
      <c r="K10" s="66">
        <f t="shared" si="8"/>
        <v>4</v>
      </c>
      <c r="L10" s="65">
        <f>VLOOKUP($A10,'Return Data'!$B$7:$R$2843,17,0)</f>
        <v>13.939299999999999</v>
      </c>
      <c r="M10" s="66">
        <f t="shared" si="9"/>
        <v>5</v>
      </c>
      <c r="N10" s="65">
        <f>VLOOKUP($A10,'Return Data'!$B$7:$R$2843,14,0)</f>
        <v>12.057</v>
      </c>
      <c r="O10" s="66">
        <f t="shared" si="10"/>
        <v>4</v>
      </c>
      <c r="P10" s="65">
        <f>VLOOKUP($A10,'Return Data'!$B$7:$R$2843,15,0)</f>
        <v>12.282999999999999</v>
      </c>
      <c r="Q10" s="66">
        <f t="shared" si="11"/>
        <v>4</v>
      </c>
      <c r="R10" s="65">
        <f>VLOOKUP($A10,'Return Data'!$B$7:$R$2843,16,0)</f>
        <v>13.409000000000001</v>
      </c>
      <c r="S10" s="67">
        <f t="shared" si="7"/>
        <v>4</v>
      </c>
    </row>
    <row r="11" spans="1:20" x14ac:dyDescent="0.3">
      <c r="A11" s="63" t="s">
        <v>549</v>
      </c>
      <c r="B11" s="64">
        <f>VLOOKUP($A11,'Return Data'!$B$7:$R$2843,3,0)</f>
        <v>44368</v>
      </c>
      <c r="C11" s="65">
        <f>VLOOKUP($A11,'Return Data'!$B$7:$R$2843,4,0)</f>
        <v>10.4382</v>
      </c>
      <c r="D11" s="65">
        <f>VLOOKUP($A11,'Return Data'!$B$7:$R$2843,10,0)</f>
        <v>8.4352999999999998</v>
      </c>
      <c r="E11" s="66">
        <f t="shared" si="0"/>
        <v>1</v>
      </c>
      <c r="F11" s="65">
        <f>VLOOKUP($A11,'Return Data'!$B$7:$R$2843,11,0)</f>
        <v>17.0884</v>
      </c>
      <c r="G11" s="66">
        <f t="shared" si="1"/>
        <v>2</v>
      </c>
      <c r="H11" s="65">
        <f>VLOOKUP($A11,'Return Data'!$B$7:$R$2843,12,0)</f>
        <v>21.9986</v>
      </c>
      <c r="I11" s="66">
        <f t="shared" si="2"/>
        <v>7</v>
      </c>
      <c r="J11" s="65">
        <f>VLOOKUP($A11,'Return Data'!$B$7:$R$2843,13,0)</f>
        <v>21.753799999999998</v>
      </c>
      <c r="K11" s="66">
        <f t="shared" si="8"/>
        <v>9</v>
      </c>
      <c r="L11" s="65"/>
      <c r="M11" s="66"/>
      <c r="N11" s="65"/>
      <c r="O11" s="66"/>
      <c r="P11" s="65"/>
      <c r="Q11" s="66"/>
      <c r="R11" s="65">
        <f>VLOOKUP($A11,'Return Data'!$B$7:$R$2843,16,0)</f>
        <v>2.9523999999999999</v>
      </c>
      <c r="S11" s="67">
        <f t="shared" si="7"/>
        <v>10</v>
      </c>
    </row>
    <row r="12" spans="1:20" x14ac:dyDescent="0.3">
      <c r="A12" s="63" t="s">
        <v>551</v>
      </c>
      <c r="B12" s="64">
        <f>VLOOKUP($A12,'Return Data'!$B$7:$R$2843,3,0)</f>
        <v>44368</v>
      </c>
      <c r="C12" s="65">
        <f>VLOOKUP($A12,'Return Data'!$B$7:$R$2843,4,0)</f>
        <v>14.156000000000001</v>
      </c>
      <c r="D12" s="65">
        <f>VLOOKUP($A12,'Return Data'!$B$7:$R$2843,10,0)</f>
        <v>4.6809000000000003</v>
      </c>
      <c r="E12" s="66">
        <f t="shared" si="0"/>
        <v>6</v>
      </c>
      <c r="F12" s="65">
        <f>VLOOKUP($A12,'Return Data'!$B$7:$R$2843,11,0)</f>
        <v>10.197699999999999</v>
      </c>
      <c r="G12" s="66">
        <f t="shared" si="1"/>
        <v>8</v>
      </c>
      <c r="H12" s="65">
        <f>VLOOKUP($A12,'Return Data'!$B$7:$R$2843,12,0)</f>
        <v>18.311699999999998</v>
      </c>
      <c r="I12" s="66">
        <f t="shared" si="2"/>
        <v>9</v>
      </c>
      <c r="J12" s="65">
        <f>VLOOKUP($A12,'Return Data'!$B$7:$R$2843,13,0)</f>
        <v>29.5625</v>
      </c>
      <c r="K12" s="66">
        <f t="shared" si="8"/>
        <v>8</v>
      </c>
      <c r="L12" s="65">
        <f>VLOOKUP($A12,'Return Data'!$B$7:$R$2843,17,0)</f>
        <v>14.9725</v>
      </c>
      <c r="M12" s="66">
        <f t="shared" si="9"/>
        <v>4</v>
      </c>
      <c r="N12" s="65"/>
      <c r="O12" s="66"/>
      <c r="P12" s="65"/>
      <c r="Q12" s="66"/>
      <c r="R12" s="65">
        <f>VLOOKUP($A12,'Return Data'!$B$7:$R$2843,16,0)</f>
        <v>12.802899999999999</v>
      </c>
      <c r="S12" s="67">
        <f t="shared" si="7"/>
        <v>5</v>
      </c>
    </row>
    <row r="13" spans="1:20" x14ac:dyDescent="0.3">
      <c r="A13" s="63" t="s">
        <v>553</v>
      </c>
      <c r="B13" s="64">
        <f>VLOOKUP($A13,'Return Data'!$B$7:$R$2843,3,0)</f>
        <v>44368</v>
      </c>
      <c r="C13" s="65">
        <f>VLOOKUP($A13,'Return Data'!$B$7:$R$2843,4,0)</f>
        <v>32.561999999999998</v>
      </c>
      <c r="D13" s="65">
        <f>VLOOKUP($A13,'Return Data'!$B$7:$R$2843,10,0)</f>
        <v>3.8959000000000001</v>
      </c>
      <c r="E13" s="66">
        <f t="shared" si="0"/>
        <v>9</v>
      </c>
      <c r="F13" s="65">
        <f>VLOOKUP($A13,'Return Data'!$B$7:$R$2843,11,0)</f>
        <v>6.4673999999999996</v>
      </c>
      <c r="G13" s="66">
        <f t="shared" si="1"/>
        <v>10</v>
      </c>
      <c r="H13" s="65">
        <f>VLOOKUP($A13,'Return Data'!$B$7:$R$2843,12,0)</f>
        <v>11.754799999999999</v>
      </c>
      <c r="I13" s="66">
        <f t="shared" si="2"/>
        <v>10</v>
      </c>
      <c r="J13" s="65">
        <f>VLOOKUP($A13,'Return Data'!$B$7:$R$2843,13,0)</f>
        <v>20.172699999999999</v>
      </c>
      <c r="K13" s="66">
        <f t="shared" si="8"/>
        <v>10</v>
      </c>
      <c r="L13" s="65">
        <f>VLOOKUP($A13,'Return Data'!$B$7:$R$2843,17,0)</f>
        <v>11.729799999999999</v>
      </c>
      <c r="M13" s="66">
        <f t="shared" si="9"/>
        <v>8</v>
      </c>
      <c r="N13" s="65">
        <f>VLOOKUP($A13,'Return Data'!$B$7:$R$2843,14,0)</f>
        <v>9.6561000000000003</v>
      </c>
      <c r="O13" s="66">
        <f t="shared" si="10"/>
        <v>6</v>
      </c>
      <c r="P13" s="65">
        <f>VLOOKUP($A13,'Return Data'!$B$7:$R$2843,15,0)</f>
        <v>9.7957000000000001</v>
      </c>
      <c r="Q13" s="66">
        <f t="shared" si="11"/>
        <v>5</v>
      </c>
      <c r="R13" s="65">
        <f>VLOOKUP($A13,'Return Data'!$B$7:$R$2843,16,0)</f>
        <v>12.471</v>
      </c>
      <c r="S13" s="67">
        <f t="shared" si="7"/>
        <v>8</v>
      </c>
    </row>
    <row r="14" spans="1:20" x14ac:dyDescent="0.3">
      <c r="A14" s="63" t="s">
        <v>556</v>
      </c>
      <c r="B14" s="64">
        <f>VLOOKUP($A14,'Return Data'!$B$7:$R$2843,3,0)</f>
        <v>44368</v>
      </c>
      <c r="C14" s="65">
        <f>VLOOKUP($A14,'Return Data'!$B$7:$R$2843,4,0)</f>
        <v>123.7311</v>
      </c>
      <c r="D14" s="65">
        <f>VLOOKUP($A14,'Return Data'!$B$7:$R$2843,10,0)</f>
        <v>5.8635999999999999</v>
      </c>
      <c r="E14" s="66">
        <f t="shared" si="0"/>
        <v>4</v>
      </c>
      <c r="F14" s="65">
        <f>VLOOKUP($A14,'Return Data'!$B$7:$R$2843,11,0)</f>
        <v>13.966900000000001</v>
      </c>
      <c r="G14" s="66">
        <f t="shared" si="1"/>
        <v>3</v>
      </c>
      <c r="H14" s="65">
        <f>VLOOKUP($A14,'Return Data'!$B$7:$R$2843,12,0)</f>
        <v>24.8703</v>
      </c>
      <c r="I14" s="66">
        <f t="shared" si="2"/>
        <v>3</v>
      </c>
      <c r="J14" s="65">
        <f>VLOOKUP($A14,'Return Data'!$B$7:$R$2843,13,0)</f>
        <v>33.661000000000001</v>
      </c>
      <c r="K14" s="66">
        <f t="shared" si="8"/>
        <v>3</v>
      </c>
      <c r="L14" s="65">
        <f>VLOOKUP($A14,'Return Data'!$B$7:$R$2843,17,0)</f>
        <v>13.313800000000001</v>
      </c>
      <c r="M14" s="66">
        <f t="shared" si="9"/>
        <v>6</v>
      </c>
      <c r="N14" s="65">
        <f>VLOOKUP($A14,'Return Data'!$B$7:$R$2843,14,0)</f>
        <v>11.906700000000001</v>
      </c>
      <c r="O14" s="66">
        <f t="shared" si="10"/>
        <v>5</v>
      </c>
      <c r="P14" s="65">
        <f>VLOOKUP($A14,'Return Data'!$B$7:$R$2843,15,0)</f>
        <v>13.1685</v>
      </c>
      <c r="Q14" s="66">
        <f t="shared" si="11"/>
        <v>2</v>
      </c>
      <c r="R14" s="65">
        <f>VLOOKUP($A14,'Return Data'!$B$7:$R$2843,16,0)</f>
        <v>12.676299999999999</v>
      </c>
      <c r="S14" s="67">
        <f t="shared" si="7"/>
        <v>6</v>
      </c>
    </row>
    <row r="15" spans="1:20" x14ac:dyDescent="0.3">
      <c r="A15" s="63" t="s">
        <v>557</v>
      </c>
      <c r="B15" s="64">
        <f>VLOOKUP($A15,'Return Data'!$B$7:$R$2843,3,0)</f>
        <v>44368</v>
      </c>
      <c r="C15" s="65">
        <f>VLOOKUP($A15,'Return Data'!$B$7:$R$2843,4,0)</f>
        <v>14.009</v>
      </c>
      <c r="D15" s="65">
        <f>VLOOKUP($A15,'Return Data'!$B$7:$R$2843,10,0)</f>
        <v>4.5751999999999997</v>
      </c>
      <c r="E15" s="66">
        <f t="shared" si="0"/>
        <v>7</v>
      </c>
      <c r="F15" s="65">
        <f>VLOOKUP($A15,'Return Data'!$B$7:$R$2843,11,0)</f>
        <v>11.3195</v>
      </c>
      <c r="G15" s="66">
        <f t="shared" ref="G15" si="12">RANK(F15,F$8:F$17,0)</f>
        <v>7</v>
      </c>
      <c r="H15" s="65">
        <f>VLOOKUP($A15,'Return Data'!$B$7:$R$2843,12,0)</f>
        <v>22.273499999999999</v>
      </c>
      <c r="I15" s="66">
        <f>RANK(H15,H$8:H$17,0)</f>
        <v>5</v>
      </c>
      <c r="J15" s="65">
        <f>VLOOKUP($A15,'Return Data'!$B$7:$R$2843,13,0)</f>
        <v>30.415800000000001</v>
      </c>
      <c r="K15" s="66">
        <f t="shared" si="8"/>
        <v>6</v>
      </c>
      <c r="L15" s="65"/>
      <c r="M15" s="66"/>
      <c r="N15" s="65"/>
      <c r="O15" s="66"/>
      <c r="P15" s="65"/>
      <c r="Q15" s="66"/>
      <c r="R15" s="65">
        <f>VLOOKUP($A15,'Return Data'!$B$7:$R$2843,16,0)</f>
        <v>29.782900000000001</v>
      </c>
      <c r="S15" s="67">
        <f t="shared" si="7"/>
        <v>1</v>
      </c>
    </row>
    <row r="16" spans="1:20" x14ac:dyDescent="0.3">
      <c r="A16" s="63" t="s">
        <v>559</v>
      </c>
      <c r="B16" s="64">
        <f>VLOOKUP($A16,'Return Data'!$B$7:$R$2843,3,0)</f>
        <v>44368</v>
      </c>
      <c r="C16" s="65">
        <f>VLOOKUP($A16,'Return Data'!$B$7:$R$2843,4,0)</f>
        <v>14.226599999999999</v>
      </c>
      <c r="D16" s="65">
        <f>VLOOKUP($A16,'Return Data'!$B$7:$R$2843,10,0)</f>
        <v>4.8788</v>
      </c>
      <c r="E16" s="66">
        <f t="shared" si="0"/>
        <v>5</v>
      </c>
      <c r="F16" s="65">
        <f>VLOOKUP($A16,'Return Data'!$B$7:$R$2843,11,0)</f>
        <v>12.950799999999999</v>
      </c>
      <c r="G16" s="66">
        <f>RANK(F16,F$8:F$17,0)</f>
        <v>4</v>
      </c>
      <c r="H16" s="65">
        <f>VLOOKUP($A16,'Return Data'!$B$7:$R$2843,12,0)</f>
        <v>22.2227</v>
      </c>
      <c r="I16" s="66">
        <f>RANK(H16,H$8:H$17,0)</f>
        <v>6</v>
      </c>
      <c r="J16" s="65">
        <f>VLOOKUP($A16,'Return Data'!$B$7:$R$2843,13,0)</f>
        <v>30.5456</v>
      </c>
      <c r="K16" s="66">
        <f t="shared" si="8"/>
        <v>5</v>
      </c>
      <c r="L16" s="65">
        <f>VLOOKUP($A16,'Return Data'!$B$7:$R$2843,17,0)</f>
        <v>16.022400000000001</v>
      </c>
      <c r="M16" s="66">
        <f t="shared" si="9"/>
        <v>2</v>
      </c>
      <c r="N16" s="65"/>
      <c r="O16" s="66"/>
      <c r="P16" s="65"/>
      <c r="Q16" s="66"/>
      <c r="R16" s="65">
        <f>VLOOKUP($A16,'Return Data'!$B$7:$R$2843,16,0)</f>
        <v>15.841699999999999</v>
      </c>
      <c r="S16" s="67">
        <f t="shared" si="7"/>
        <v>2</v>
      </c>
    </row>
    <row r="17" spans="1:19" x14ac:dyDescent="0.3">
      <c r="A17" s="63" t="s">
        <v>561</v>
      </c>
      <c r="B17" s="64">
        <f>VLOOKUP($A17,'Return Data'!$B$7:$R$2843,3,0)</f>
        <v>44368</v>
      </c>
      <c r="C17" s="65">
        <f>VLOOKUP($A17,'Return Data'!$B$7:$R$2843,4,0)</f>
        <v>14.7</v>
      </c>
      <c r="D17" s="65">
        <f>VLOOKUP($A17,'Return Data'!$B$7:$R$2843,10,0)</f>
        <v>3.2303000000000002</v>
      </c>
      <c r="E17" s="66">
        <f t="shared" si="0"/>
        <v>10</v>
      </c>
      <c r="F17" s="65">
        <f>VLOOKUP($A17,'Return Data'!$B$7:$R$2843,11,0)</f>
        <v>7.5347</v>
      </c>
      <c r="G17" s="66">
        <f>RANK(F17,F$8:F$17,0)</f>
        <v>9</v>
      </c>
      <c r="H17" s="65">
        <f>VLOOKUP($A17,'Return Data'!$B$7:$R$2843,12,0)</f>
        <v>20.590599999999998</v>
      </c>
      <c r="I17" s="66">
        <f>RANK(H17,H$8:H$17,0)</f>
        <v>8</v>
      </c>
      <c r="J17" s="65">
        <f>VLOOKUP($A17,'Return Data'!$B$7:$R$2843,13,0)</f>
        <v>30.319099999999999</v>
      </c>
      <c r="K17" s="66">
        <f t="shared" si="8"/>
        <v>7</v>
      </c>
      <c r="L17" s="65">
        <f>VLOOKUP($A17,'Return Data'!$B$7:$R$2843,17,0)</f>
        <v>16.427</v>
      </c>
      <c r="M17" s="66">
        <f t="shared" si="9"/>
        <v>1</v>
      </c>
      <c r="N17" s="65">
        <f>VLOOKUP($A17,'Return Data'!$B$7:$R$2843,14,0)</f>
        <v>13.5388</v>
      </c>
      <c r="O17" s="66">
        <f t="shared" si="10"/>
        <v>1</v>
      </c>
      <c r="P17" s="65"/>
      <c r="Q17" s="66"/>
      <c r="R17" s="65">
        <f>VLOOKUP($A17,'Return Data'!$B$7:$R$2843,16,0)</f>
        <v>11.7088</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5.4308800000000002</v>
      </c>
      <c r="E19" s="74"/>
      <c r="F19" s="75">
        <f>AVERAGE(F8:F17)</f>
        <v>12.63199</v>
      </c>
      <c r="G19" s="74"/>
      <c r="H19" s="75">
        <f>AVERAGE(H8:H17)</f>
        <v>23.828889999999998</v>
      </c>
      <c r="I19" s="74"/>
      <c r="J19" s="75">
        <f>AVERAGE(J8:J17)</f>
        <v>31.574769999999994</v>
      </c>
      <c r="K19" s="74"/>
      <c r="L19" s="75">
        <f>AVERAGE(L8:L17)</f>
        <v>14.316025</v>
      </c>
      <c r="M19" s="74"/>
      <c r="N19" s="75">
        <f>AVERAGE(N8:N17)</f>
        <v>12.179116666666667</v>
      </c>
      <c r="O19" s="74"/>
      <c r="P19" s="75">
        <f>AVERAGE(P8:P17)</f>
        <v>12.33534</v>
      </c>
      <c r="Q19" s="74"/>
      <c r="R19" s="75">
        <f>AVERAGE(R8:R17)</f>
        <v>13.830879999999999</v>
      </c>
      <c r="S19" s="76"/>
    </row>
    <row r="20" spans="1:19" x14ac:dyDescent="0.3">
      <c r="A20" s="73" t="s">
        <v>28</v>
      </c>
      <c r="B20" s="74"/>
      <c r="C20" s="74"/>
      <c r="D20" s="75">
        <f>MIN(D8:D17)</f>
        <v>3.2303000000000002</v>
      </c>
      <c r="E20" s="74"/>
      <c r="F20" s="75">
        <f>MIN(F8:F17)</f>
        <v>6.4673999999999996</v>
      </c>
      <c r="G20" s="74"/>
      <c r="H20" s="75">
        <f>MIN(H8:H17)</f>
        <v>11.754799999999999</v>
      </c>
      <c r="I20" s="74"/>
      <c r="J20" s="75">
        <f>MIN(J8:J17)</f>
        <v>20.172699999999999</v>
      </c>
      <c r="K20" s="74"/>
      <c r="L20" s="75">
        <f>MIN(L8:L17)</f>
        <v>11.729799999999999</v>
      </c>
      <c r="M20" s="74"/>
      <c r="N20" s="75">
        <f>MIN(N8:N17)</f>
        <v>9.6561000000000003</v>
      </c>
      <c r="O20" s="74"/>
      <c r="P20" s="75">
        <f>MIN(P8:P17)</f>
        <v>9.7957000000000001</v>
      </c>
      <c r="Q20" s="74"/>
      <c r="R20" s="75">
        <f>MIN(R8:R17)</f>
        <v>2.9523999999999999</v>
      </c>
      <c r="S20" s="76"/>
    </row>
    <row r="21" spans="1:19" ht="15" thickBot="1" x14ac:dyDescent="0.35">
      <c r="A21" s="77" t="s">
        <v>29</v>
      </c>
      <c r="B21" s="78"/>
      <c r="C21" s="78"/>
      <c r="D21" s="79">
        <f>MAX(D8:D17)</f>
        <v>8.4352999999999998</v>
      </c>
      <c r="E21" s="78"/>
      <c r="F21" s="79">
        <f>MAX(F8:F17)</f>
        <v>23.955100000000002</v>
      </c>
      <c r="G21" s="78"/>
      <c r="H21" s="79">
        <f>MAX(H8:H17)</f>
        <v>46.44</v>
      </c>
      <c r="I21" s="78"/>
      <c r="J21" s="79">
        <f>MAX(J8:J17)</f>
        <v>52.463799999999999</v>
      </c>
      <c r="K21" s="78"/>
      <c r="L21" s="79">
        <f>MAX(L8:L17)</f>
        <v>16.427</v>
      </c>
      <c r="M21" s="78"/>
      <c r="N21" s="79">
        <f>MAX(N8:N17)</f>
        <v>13.5388</v>
      </c>
      <c r="O21" s="78"/>
      <c r="P21" s="79">
        <f>MAX(P8:P17)</f>
        <v>13.698499999999999</v>
      </c>
      <c r="Q21" s="78"/>
      <c r="R21" s="79">
        <f>MAX(R8:R17)</f>
        <v>29.782900000000001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44368</v>
      </c>
      <c r="C8" s="65">
        <f>VLOOKUP($A8,'Return Data'!$B$7:$R$2843,4,0)</f>
        <v>69.400000000000006</v>
      </c>
      <c r="D8" s="65">
        <f>VLOOKUP($A8,'Return Data'!$B$7:$R$2843,10,0)</f>
        <v>6.1649000000000003</v>
      </c>
      <c r="E8" s="66">
        <f t="shared" ref="E8:E17" si="0">RANK(D8,D$8:D$17,0)</f>
        <v>3</v>
      </c>
      <c r="F8" s="65">
        <f>VLOOKUP($A8,'Return Data'!$B$7:$R$2843,11,0)</f>
        <v>10.6858</v>
      </c>
      <c r="G8" s="66">
        <f t="shared" ref="G8:G14" si="1">RANK(F8,F$8:F$17,0)</f>
        <v>6</v>
      </c>
      <c r="H8" s="65">
        <f>VLOOKUP($A8,'Return Data'!$B$7:$R$2843,12,0)</f>
        <v>25.701899999999998</v>
      </c>
      <c r="I8" s="66">
        <f t="shared" ref="I8" si="2">RANK(H8,H$8:H$17,0)</f>
        <v>2</v>
      </c>
      <c r="J8" s="65">
        <f>VLOOKUP($A8,'Return Data'!$B$7:$R$2843,13,0)</f>
        <v>33.205399999999997</v>
      </c>
      <c r="K8" s="66">
        <f>RANK(J8,J$8:J$17,0)</f>
        <v>2</v>
      </c>
      <c r="L8" s="65">
        <f>VLOOKUP($A8,'Return Data'!$B$7:$R$2843,17,0)</f>
        <v>14.055400000000001</v>
      </c>
      <c r="M8" s="66">
        <f>RANK(L8,L$8:L$17,0)</f>
        <v>2</v>
      </c>
      <c r="N8" s="65">
        <f>VLOOKUP($A8,'Return Data'!$B$7:$R$2843,14,0)</f>
        <v>11.6563</v>
      </c>
      <c r="O8" s="66">
        <f>RANK(N8,N$8:N$17,0)</f>
        <v>3</v>
      </c>
      <c r="P8" s="65">
        <f>VLOOKUP($A8,'Return Data'!$B$7:$R$2843,15,0)</f>
        <v>11.532299999999999</v>
      </c>
      <c r="Q8" s="66">
        <f>RANK(P8,P$8:P$17,0)</f>
        <v>3</v>
      </c>
      <c r="R8" s="65">
        <f>VLOOKUP($A8,'Return Data'!$B$7:$R$2843,16,0)</f>
        <v>9.5830000000000002</v>
      </c>
      <c r="S8" s="67">
        <f t="shared" ref="S8:S17" si="3">RANK(R8,R$8:R$17,0)</f>
        <v>9</v>
      </c>
    </row>
    <row r="9" spans="1:20" x14ac:dyDescent="0.3">
      <c r="A9" s="63" t="s">
        <v>545</v>
      </c>
      <c r="B9" s="64">
        <f>VLOOKUP($A9,'Return Data'!$B$7:$R$2843,3,0)</f>
        <v>44368</v>
      </c>
      <c r="C9" s="65">
        <f>VLOOKUP($A9,'Return Data'!$B$7:$R$2843,4,0)</f>
        <v>257.02800000000002</v>
      </c>
      <c r="D9" s="65">
        <f>VLOOKUP($A9,'Return Data'!$B$7:$R$2843,10,0)</f>
        <v>7.6440000000000001</v>
      </c>
      <c r="E9" s="66">
        <f t="shared" si="0"/>
        <v>2</v>
      </c>
      <c r="F9" s="65">
        <f>VLOOKUP($A9,'Return Data'!$B$7:$R$2843,11,0)</f>
        <v>23.595500000000001</v>
      </c>
      <c r="G9" s="66">
        <f t="shared" si="1"/>
        <v>1</v>
      </c>
      <c r="H9" s="65">
        <f>VLOOKUP($A9,'Return Data'!$B$7:$R$2843,12,0)</f>
        <v>45.805</v>
      </c>
      <c r="I9" s="66">
        <f t="shared" ref="I9:I17" si="4">RANK(H9,H$8:H$17,0)</f>
        <v>1</v>
      </c>
      <c r="J9" s="65">
        <f>VLOOKUP($A9,'Return Data'!$B$7:$R$2843,13,0)</f>
        <v>51.588900000000002</v>
      </c>
      <c r="K9" s="66">
        <f t="shared" ref="K9:K17" si="5">RANK(J9,J$8:J$17,0)</f>
        <v>1</v>
      </c>
      <c r="L9" s="65">
        <f>VLOOKUP($A9,'Return Data'!$B$7:$R$2843,17,0)</f>
        <v>12.1364</v>
      </c>
      <c r="M9" s="66">
        <f t="shared" ref="M9:M17" si="6">RANK(L9,L$8:L$17,0)</f>
        <v>6</v>
      </c>
      <c r="N9" s="65">
        <f>VLOOKUP($A9,'Return Data'!$B$7:$R$2843,14,0)</f>
        <v>12.236700000000001</v>
      </c>
      <c r="O9" s="66">
        <f t="shared" ref="O9:O17" si="7">RANK(N9,N$8:N$17,0)</f>
        <v>2</v>
      </c>
      <c r="P9" s="65">
        <f>VLOOKUP($A9,'Return Data'!$B$7:$R$2843,15,0)</f>
        <v>13.701700000000001</v>
      </c>
      <c r="Q9" s="66">
        <f t="shared" ref="Q9:Q14" si="8">RANK(P9,P$8:P$17,0)</f>
        <v>1</v>
      </c>
      <c r="R9" s="65">
        <f>VLOOKUP($A9,'Return Data'!$B$7:$R$2843,16,0)</f>
        <v>16.9024</v>
      </c>
      <c r="S9" s="67">
        <f t="shared" si="3"/>
        <v>2</v>
      </c>
    </row>
    <row r="10" spans="1:20" x14ac:dyDescent="0.3">
      <c r="A10" s="63" t="s">
        <v>547</v>
      </c>
      <c r="B10" s="64">
        <f>VLOOKUP($A10,'Return Data'!$B$7:$R$2843,3,0)</f>
        <v>44368</v>
      </c>
      <c r="C10" s="65">
        <f>VLOOKUP($A10,'Return Data'!$B$7:$R$2843,4,0)</f>
        <v>46.19</v>
      </c>
      <c r="D10" s="65">
        <f>VLOOKUP($A10,'Return Data'!$B$7:$R$2843,10,0)</f>
        <v>4.2899000000000003</v>
      </c>
      <c r="E10" s="66">
        <f t="shared" si="0"/>
        <v>7</v>
      </c>
      <c r="F10" s="65">
        <f>VLOOKUP($A10,'Return Data'!$B$7:$R$2843,11,0)</f>
        <v>11.167299999999999</v>
      </c>
      <c r="G10" s="66">
        <f t="shared" si="1"/>
        <v>5</v>
      </c>
      <c r="H10" s="65">
        <f>VLOOKUP($A10,'Return Data'!$B$7:$R$2843,12,0)</f>
        <v>22.454899999999999</v>
      </c>
      <c r="I10" s="66">
        <f t="shared" si="4"/>
        <v>4</v>
      </c>
      <c r="J10" s="65">
        <f>VLOOKUP($A10,'Return Data'!$B$7:$R$2843,13,0)</f>
        <v>31.296199999999999</v>
      </c>
      <c r="K10" s="66">
        <f t="shared" si="5"/>
        <v>4</v>
      </c>
      <c r="L10" s="65">
        <f>VLOOKUP($A10,'Return Data'!$B$7:$R$2843,17,0)</f>
        <v>13.3156</v>
      </c>
      <c r="M10" s="66">
        <f t="shared" si="6"/>
        <v>5</v>
      </c>
      <c r="N10" s="65">
        <f>VLOOKUP($A10,'Return Data'!$B$7:$R$2843,14,0)</f>
        <v>11.312799999999999</v>
      </c>
      <c r="O10" s="66">
        <f t="shared" si="7"/>
        <v>4</v>
      </c>
      <c r="P10" s="65">
        <f>VLOOKUP($A10,'Return Data'!$B$7:$R$2843,15,0)</f>
        <v>11.2393</v>
      </c>
      <c r="Q10" s="66">
        <f t="shared" si="8"/>
        <v>4</v>
      </c>
      <c r="R10" s="65">
        <f>VLOOKUP($A10,'Return Data'!$B$7:$R$2843,16,0)</f>
        <v>11.142099999999999</v>
      </c>
      <c r="S10" s="67">
        <f t="shared" si="3"/>
        <v>6</v>
      </c>
    </row>
    <row r="11" spans="1:20" x14ac:dyDescent="0.3">
      <c r="A11" s="63" t="s">
        <v>550</v>
      </c>
      <c r="B11" s="64">
        <f>VLOOKUP($A11,'Return Data'!$B$7:$R$2843,3,0)</f>
        <v>44368</v>
      </c>
      <c r="C11" s="65">
        <f>VLOOKUP($A11,'Return Data'!$B$7:$R$2843,4,0)</f>
        <v>10.110200000000001</v>
      </c>
      <c r="D11" s="65">
        <f>VLOOKUP($A11,'Return Data'!$B$7:$R$2843,10,0)</f>
        <v>7.7134999999999998</v>
      </c>
      <c r="E11" s="66">
        <f t="shared" si="0"/>
        <v>1</v>
      </c>
      <c r="F11" s="65">
        <f>VLOOKUP($A11,'Return Data'!$B$7:$R$2843,11,0)</f>
        <v>15.764799999999999</v>
      </c>
      <c r="G11" s="66">
        <f t="shared" si="1"/>
        <v>2</v>
      </c>
      <c r="H11" s="65">
        <f>VLOOKUP($A11,'Return Data'!$B$7:$R$2843,12,0)</f>
        <v>19.9924</v>
      </c>
      <c r="I11" s="66">
        <f t="shared" si="4"/>
        <v>7</v>
      </c>
      <c r="J11" s="65">
        <f>VLOOKUP($A11,'Return Data'!$B$7:$R$2843,13,0)</f>
        <v>19.106100000000001</v>
      </c>
      <c r="K11" s="66">
        <f t="shared" si="5"/>
        <v>9</v>
      </c>
      <c r="L11" s="65"/>
      <c r="M11" s="66"/>
      <c r="N11" s="65"/>
      <c r="O11" s="66"/>
      <c r="P11" s="65"/>
      <c r="Q11" s="66"/>
      <c r="R11" s="65">
        <f>VLOOKUP($A11,'Return Data'!$B$7:$R$2843,16,0)</f>
        <v>0.74629999999999996</v>
      </c>
      <c r="S11" s="67">
        <f t="shared" si="3"/>
        <v>10</v>
      </c>
    </row>
    <row r="12" spans="1:20" x14ac:dyDescent="0.3">
      <c r="A12" s="63" t="s">
        <v>552</v>
      </c>
      <c r="B12" s="64">
        <f>VLOOKUP($A12,'Return Data'!$B$7:$R$2843,3,0)</f>
        <v>44368</v>
      </c>
      <c r="C12" s="65">
        <f>VLOOKUP($A12,'Return Data'!$B$7:$R$2843,4,0)</f>
        <v>13.699</v>
      </c>
      <c r="D12" s="65">
        <f>VLOOKUP($A12,'Return Data'!$B$7:$R$2843,10,0)</f>
        <v>4.3335999999999997</v>
      </c>
      <c r="E12" s="66">
        <f t="shared" si="0"/>
        <v>6</v>
      </c>
      <c r="F12" s="65">
        <f>VLOOKUP($A12,'Return Data'!$B$7:$R$2843,11,0)</f>
        <v>9.5044000000000004</v>
      </c>
      <c r="G12" s="66">
        <f t="shared" si="1"/>
        <v>8</v>
      </c>
      <c r="H12" s="65">
        <f>VLOOKUP($A12,'Return Data'!$B$7:$R$2843,12,0)</f>
        <v>17.195699999999999</v>
      </c>
      <c r="I12" s="66">
        <f t="shared" si="4"/>
        <v>9</v>
      </c>
      <c r="J12" s="65">
        <f>VLOOKUP($A12,'Return Data'!$B$7:$R$2843,13,0)</f>
        <v>27.920400000000001</v>
      </c>
      <c r="K12" s="66">
        <f t="shared" si="5"/>
        <v>8</v>
      </c>
      <c r="L12" s="65">
        <f>VLOOKUP($A12,'Return Data'!$B$7:$R$2843,17,0)</f>
        <v>13.667400000000001</v>
      </c>
      <c r="M12" s="66">
        <f t="shared" si="6"/>
        <v>4</v>
      </c>
      <c r="N12" s="65"/>
      <c r="O12" s="66"/>
      <c r="P12" s="65"/>
      <c r="Q12" s="66"/>
      <c r="R12" s="65">
        <f>VLOOKUP($A12,'Return Data'!$B$7:$R$2843,16,0)</f>
        <v>11.527100000000001</v>
      </c>
      <c r="S12" s="67">
        <f t="shared" si="3"/>
        <v>5</v>
      </c>
    </row>
    <row r="13" spans="1:20" x14ac:dyDescent="0.3">
      <c r="A13" s="63" t="s">
        <v>554</v>
      </c>
      <c r="B13" s="64">
        <f>VLOOKUP($A13,'Return Data'!$B$7:$R$2843,3,0)</f>
        <v>44368</v>
      </c>
      <c r="C13" s="65">
        <f>VLOOKUP($A13,'Return Data'!$B$7:$R$2843,4,0)</f>
        <v>29.692</v>
      </c>
      <c r="D13" s="65">
        <f>VLOOKUP($A13,'Return Data'!$B$7:$R$2843,10,0)</f>
        <v>3.5358000000000001</v>
      </c>
      <c r="E13" s="66">
        <f t="shared" si="0"/>
        <v>9</v>
      </c>
      <c r="F13" s="65">
        <f>VLOOKUP($A13,'Return Data'!$B$7:$R$2843,11,0)</f>
        <v>5.7709000000000001</v>
      </c>
      <c r="G13" s="66">
        <f t="shared" si="1"/>
        <v>10</v>
      </c>
      <c r="H13" s="65">
        <f>VLOOKUP($A13,'Return Data'!$B$7:$R$2843,12,0)</f>
        <v>10.6465</v>
      </c>
      <c r="I13" s="66">
        <f t="shared" si="4"/>
        <v>10</v>
      </c>
      <c r="J13" s="65">
        <f>VLOOKUP($A13,'Return Data'!$B$7:$R$2843,13,0)</f>
        <v>18.597200000000001</v>
      </c>
      <c r="K13" s="66">
        <f t="shared" si="5"/>
        <v>10</v>
      </c>
      <c r="L13" s="65">
        <f>VLOOKUP($A13,'Return Data'!$B$7:$R$2843,17,0)</f>
        <v>10.318</v>
      </c>
      <c r="M13" s="66">
        <f t="shared" si="6"/>
        <v>8</v>
      </c>
      <c r="N13" s="65">
        <f>VLOOKUP($A13,'Return Data'!$B$7:$R$2843,14,0)</f>
        <v>8.3186</v>
      </c>
      <c r="O13" s="66">
        <f t="shared" si="7"/>
        <v>6</v>
      </c>
      <c r="P13" s="65">
        <f>VLOOKUP($A13,'Return Data'!$B$7:$R$2843,15,0)</f>
        <v>8.4968000000000004</v>
      </c>
      <c r="Q13" s="66">
        <f t="shared" si="8"/>
        <v>5</v>
      </c>
      <c r="R13" s="65">
        <f>VLOOKUP($A13,'Return Data'!$B$7:$R$2843,16,0)</f>
        <v>11.059100000000001</v>
      </c>
      <c r="S13" s="67">
        <f t="shared" si="3"/>
        <v>7</v>
      </c>
    </row>
    <row r="14" spans="1:20" x14ac:dyDescent="0.3">
      <c r="A14" s="63" t="s">
        <v>555</v>
      </c>
      <c r="B14" s="64">
        <f>VLOOKUP($A14,'Return Data'!$B$7:$R$2843,3,0)</f>
        <v>44368</v>
      </c>
      <c r="C14" s="65">
        <f>VLOOKUP($A14,'Return Data'!$B$7:$R$2843,4,0)</f>
        <v>115.0461</v>
      </c>
      <c r="D14" s="65">
        <f>VLOOKUP($A14,'Return Data'!$B$7:$R$2843,10,0)</f>
        <v>5.3903999999999996</v>
      </c>
      <c r="E14" s="66">
        <f t="shared" si="0"/>
        <v>4</v>
      </c>
      <c r="F14" s="65">
        <f>VLOOKUP($A14,'Return Data'!$B$7:$R$2843,11,0)</f>
        <v>13.158099999999999</v>
      </c>
      <c r="G14" s="66">
        <f t="shared" si="1"/>
        <v>3</v>
      </c>
      <c r="H14" s="65">
        <f>VLOOKUP($A14,'Return Data'!$B$7:$R$2843,12,0)</f>
        <v>23.563700000000001</v>
      </c>
      <c r="I14" s="66">
        <f t="shared" si="4"/>
        <v>3</v>
      </c>
      <c r="J14" s="65">
        <f>VLOOKUP($A14,'Return Data'!$B$7:$R$2843,13,0)</f>
        <v>31.805599999999998</v>
      </c>
      <c r="K14" s="66">
        <f t="shared" si="5"/>
        <v>3</v>
      </c>
      <c r="L14" s="65">
        <f>VLOOKUP($A14,'Return Data'!$B$7:$R$2843,17,0)</f>
        <v>11.7904</v>
      </c>
      <c r="M14" s="66">
        <f t="shared" si="6"/>
        <v>7</v>
      </c>
      <c r="N14" s="65">
        <f>VLOOKUP($A14,'Return Data'!$B$7:$R$2843,14,0)</f>
        <v>10.425000000000001</v>
      </c>
      <c r="O14" s="66">
        <f t="shared" si="7"/>
        <v>5</v>
      </c>
      <c r="P14" s="65">
        <f>VLOOKUP($A14,'Return Data'!$B$7:$R$2843,15,0)</f>
        <v>11.9734</v>
      </c>
      <c r="Q14" s="66">
        <f t="shared" si="8"/>
        <v>2</v>
      </c>
      <c r="R14" s="65">
        <f>VLOOKUP($A14,'Return Data'!$B$7:$R$2843,16,0)</f>
        <v>15.8447</v>
      </c>
      <c r="S14" s="67">
        <f t="shared" si="3"/>
        <v>3</v>
      </c>
    </row>
    <row r="15" spans="1:20" x14ac:dyDescent="0.3">
      <c r="A15" s="63" t="s">
        <v>558</v>
      </c>
      <c r="B15" s="64">
        <f>VLOOKUP($A15,'Return Data'!$B$7:$R$2843,3,0)</f>
        <v>44368</v>
      </c>
      <c r="C15" s="65">
        <f>VLOOKUP($A15,'Return Data'!$B$7:$R$2843,4,0)</f>
        <v>13.6675</v>
      </c>
      <c r="D15" s="65">
        <f>VLOOKUP($A15,'Return Data'!$B$7:$R$2843,10,0)</f>
        <v>4.0952999999999999</v>
      </c>
      <c r="E15" s="66">
        <f t="shared" si="0"/>
        <v>8</v>
      </c>
      <c r="F15" s="65">
        <f>VLOOKUP($A15,'Return Data'!$B$7:$R$2843,11,0)</f>
        <v>10.2903</v>
      </c>
      <c r="G15" s="66">
        <f t="shared" ref="G15" si="9">RANK(F15,F$8:F$17,0)</f>
        <v>7</v>
      </c>
      <c r="H15" s="65">
        <f>VLOOKUP($A15,'Return Data'!$B$7:$R$2843,12,0)</f>
        <v>20.561900000000001</v>
      </c>
      <c r="I15" s="66">
        <f t="shared" si="4"/>
        <v>6</v>
      </c>
      <c r="J15" s="65">
        <f>VLOOKUP($A15,'Return Data'!$B$7:$R$2843,13,0)</f>
        <v>27.948899999999998</v>
      </c>
      <c r="K15" s="66">
        <f t="shared" si="5"/>
        <v>7</v>
      </c>
      <c r="L15" s="65"/>
      <c r="M15" s="66"/>
      <c r="N15" s="65"/>
      <c r="O15" s="66"/>
      <c r="P15" s="65"/>
      <c r="Q15" s="66"/>
      <c r="R15" s="65">
        <f>VLOOKUP($A15,'Return Data'!$B$7:$R$2843,16,0)</f>
        <v>27.329499999999999</v>
      </c>
      <c r="S15" s="67">
        <f t="shared" si="3"/>
        <v>1</v>
      </c>
    </row>
    <row r="16" spans="1:20" x14ac:dyDescent="0.3">
      <c r="A16" s="63" t="s">
        <v>560</v>
      </c>
      <c r="B16" s="64">
        <f>VLOOKUP($A16,'Return Data'!$B$7:$R$2843,3,0)</f>
        <v>44368</v>
      </c>
      <c r="C16" s="65">
        <f>VLOOKUP($A16,'Return Data'!$B$7:$R$2843,4,0)</f>
        <v>13.6333</v>
      </c>
      <c r="D16" s="65">
        <f>VLOOKUP($A16,'Return Data'!$B$7:$R$2843,10,0)</f>
        <v>4.4225000000000003</v>
      </c>
      <c r="E16" s="66">
        <f t="shared" si="0"/>
        <v>5</v>
      </c>
      <c r="F16" s="65">
        <f>VLOOKUP($A16,'Return Data'!$B$7:$R$2843,11,0)</f>
        <v>12.0349</v>
      </c>
      <c r="G16" s="66">
        <f>RANK(F16,F$8:F$17,0)</f>
        <v>4</v>
      </c>
      <c r="H16" s="65">
        <f>VLOOKUP($A16,'Return Data'!$B$7:$R$2843,12,0)</f>
        <v>20.6967</v>
      </c>
      <c r="I16" s="66">
        <f t="shared" si="4"/>
        <v>5</v>
      </c>
      <c r="J16" s="65">
        <f>VLOOKUP($A16,'Return Data'!$B$7:$R$2843,13,0)</f>
        <v>28.382300000000001</v>
      </c>
      <c r="K16" s="66">
        <f t="shared" si="5"/>
        <v>6</v>
      </c>
      <c r="L16" s="65">
        <f>VLOOKUP($A16,'Return Data'!$B$7:$R$2843,17,0)</f>
        <v>14.0305</v>
      </c>
      <c r="M16" s="66">
        <f t="shared" si="6"/>
        <v>3</v>
      </c>
      <c r="N16" s="65"/>
      <c r="O16" s="66"/>
      <c r="P16" s="65"/>
      <c r="Q16" s="66"/>
      <c r="R16" s="65">
        <f>VLOOKUP($A16,'Return Data'!$B$7:$R$2843,16,0)</f>
        <v>13.801500000000001</v>
      </c>
      <c r="S16" s="67">
        <f t="shared" si="3"/>
        <v>4</v>
      </c>
    </row>
    <row r="17" spans="1:19" x14ac:dyDescent="0.3">
      <c r="A17" s="63" t="s">
        <v>562</v>
      </c>
      <c r="B17" s="64">
        <f>VLOOKUP($A17,'Return Data'!$B$7:$R$2843,3,0)</f>
        <v>44368</v>
      </c>
      <c r="C17" s="65">
        <f>VLOOKUP($A17,'Return Data'!$B$7:$R$2843,4,0)</f>
        <v>14.34</v>
      </c>
      <c r="D17" s="65">
        <f>VLOOKUP($A17,'Return Data'!$B$7:$R$2843,10,0)</f>
        <v>2.9432999999999998</v>
      </c>
      <c r="E17" s="66">
        <f t="shared" si="0"/>
        <v>10</v>
      </c>
      <c r="F17" s="65">
        <f>VLOOKUP($A17,'Return Data'!$B$7:$R$2843,11,0)</f>
        <v>7.0148999999999999</v>
      </c>
      <c r="G17" s="66">
        <f>RANK(F17,F$8:F$17,0)</f>
        <v>9</v>
      </c>
      <c r="H17" s="65">
        <f>VLOOKUP($A17,'Return Data'!$B$7:$R$2843,12,0)</f>
        <v>19.799499999999998</v>
      </c>
      <c r="I17" s="66">
        <f t="shared" si="4"/>
        <v>8</v>
      </c>
      <c r="J17" s="65">
        <f>VLOOKUP($A17,'Return Data'!$B$7:$R$2843,13,0)</f>
        <v>29.1892</v>
      </c>
      <c r="K17" s="66">
        <f t="shared" si="5"/>
        <v>5</v>
      </c>
      <c r="L17" s="65">
        <f>VLOOKUP($A17,'Return Data'!$B$7:$R$2843,17,0)</f>
        <v>15.527799999999999</v>
      </c>
      <c r="M17" s="66">
        <f t="shared" si="6"/>
        <v>1</v>
      </c>
      <c r="N17" s="65">
        <f>VLOOKUP($A17,'Return Data'!$B$7:$R$2843,14,0)</f>
        <v>12.754899999999999</v>
      </c>
      <c r="O17" s="66">
        <f t="shared" si="7"/>
        <v>1</v>
      </c>
      <c r="P17" s="65"/>
      <c r="Q17" s="66"/>
      <c r="R17" s="65">
        <f>VLOOKUP($A17,'Return Data'!$B$7:$R$2843,16,0)</f>
        <v>10.9156</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5.0533200000000003</v>
      </c>
      <c r="E19" s="74"/>
      <c r="F19" s="75">
        <f>AVERAGE(F8:F17)</f>
        <v>11.89869</v>
      </c>
      <c r="G19" s="74"/>
      <c r="H19" s="75">
        <f>AVERAGE(H8:H17)</f>
        <v>22.641820000000003</v>
      </c>
      <c r="I19" s="74"/>
      <c r="J19" s="75">
        <f>AVERAGE(J8:J17)</f>
        <v>29.904020000000003</v>
      </c>
      <c r="K19" s="74"/>
      <c r="L19" s="75">
        <f>AVERAGE(L8:L17)</f>
        <v>13.105187500000001</v>
      </c>
      <c r="M19" s="74"/>
      <c r="N19" s="75">
        <f>AVERAGE(N8:N17)</f>
        <v>11.117383333333331</v>
      </c>
      <c r="O19" s="74"/>
      <c r="P19" s="75">
        <f>AVERAGE(P8:P17)</f>
        <v>11.3887</v>
      </c>
      <c r="Q19" s="74"/>
      <c r="R19" s="75">
        <f>AVERAGE(R8:R17)</f>
        <v>12.88513</v>
      </c>
      <c r="S19" s="76"/>
    </row>
    <row r="20" spans="1:19" x14ac:dyDescent="0.3">
      <c r="A20" s="73" t="s">
        <v>28</v>
      </c>
      <c r="B20" s="74"/>
      <c r="C20" s="74"/>
      <c r="D20" s="75">
        <f>MIN(D8:D17)</f>
        <v>2.9432999999999998</v>
      </c>
      <c r="E20" s="74"/>
      <c r="F20" s="75">
        <f>MIN(F8:F17)</f>
        <v>5.7709000000000001</v>
      </c>
      <c r="G20" s="74"/>
      <c r="H20" s="75">
        <f>MIN(H8:H17)</f>
        <v>10.6465</v>
      </c>
      <c r="I20" s="74"/>
      <c r="J20" s="75">
        <f>MIN(J8:J17)</f>
        <v>18.597200000000001</v>
      </c>
      <c r="K20" s="74"/>
      <c r="L20" s="75">
        <f>MIN(L8:L17)</f>
        <v>10.318</v>
      </c>
      <c r="M20" s="74"/>
      <c r="N20" s="75">
        <f>MIN(N8:N17)</f>
        <v>8.3186</v>
      </c>
      <c r="O20" s="74"/>
      <c r="P20" s="75">
        <f>MIN(P8:P17)</f>
        <v>8.4968000000000004</v>
      </c>
      <c r="Q20" s="74"/>
      <c r="R20" s="75">
        <f>MIN(R8:R17)</f>
        <v>0.74629999999999996</v>
      </c>
      <c r="S20" s="76"/>
    </row>
    <row r="21" spans="1:19" ht="15" thickBot="1" x14ac:dyDescent="0.35">
      <c r="A21" s="77" t="s">
        <v>29</v>
      </c>
      <c r="B21" s="78"/>
      <c r="C21" s="78"/>
      <c r="D21" s="79">
        <f>MAX(D8:D17)</f>
        <v>7.7134999999999998</v>
      </c>
      <c r="E21" s="78"/>
      <c r="F21" s="79">
        <f>MAX(F8:F17)</f>
        <v>23.595500000000001</v>
      </c>
      <c r="G21" s="78"/>
      <c r="H21" s="79">
        <f>MAX(H8:H17)</f>
        <v>45.805</v>
      </c>
      <c r="I21" s="78"/>
      <c r="J21" s="79">
        <f>MAX(J8:J17)</f>
        <v>51.588900000000002</v>
      </c>
      <c r="K21" s="78"/>
      <c r="L21" s="79">
        <f>MAX(L8:L17)</f>
        <v>15.527799999999999</v>
      </c>
      <c r="M21" s="78"/>
      <c r="N21" s="79">
        <f>MAX(N8:N17)</f>
        <v>12.754899999999999</v>
      </c>
      <c r="O21" s="78"/>
      <c r="P21" s="79">
        <f>MAX(P8:P17)</f>
        <v>13.701700000000001</v>
      </c>
      <c r="Q21" s="78"/>
      <c r="R21" s="79">
        <f>MAX(R8:R17)</f>
        <v>27.329499999999999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2021-06-22T06:20:26Z</dcterms:modified>
</cp:coreProperties>
</file>